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Abir\نابل\"/>
    </mc:Choice>
  </mc:AlternateContent>
  <xr:revisionPtr revIDLastSave="0" documentId="12_ncr:500000_{FCB13A00-FE26-4CF6-882F-E1A374544E38}" xr6:coauthVersionLast="31" xr6:coauthVersionMax="31" xr10:uidLastSave="{00000000-0000-0000-0000-000000000000}"/>
  <bookViews>
    <workbookView xWindow="0" yWindow="0" windowWidth="20730" windowHeight="11760" tabRatio="963" firstSheet="1" activeTab="6" xr2:uid="{00000000-000D-0000-FFFF-FFFF00000000}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3" r:id="rId5"/>
    <sheet name="ميزانية 2016" sheetId="38" r:id="rId6"/>
    <sheet name="ميزانية2017" sheetId="39" r:id="rId7"/>
    <sheet name="PIA 2016" sheetId="36" r:id="rId8"/>
    <sheet name="PIA 2017" sheetId="37" r:id="rId9"/>
    <sheet name="التنظيم الهيكلي" sheetId="20" r:id="rId10"/>
    <sheet name="الدوائر" sheetId="25" r:id="rId11"/>
    <sheet name="قائمة في الأعوان" sheetId="3" r:id="rId12"/>
    <sheet name="قائمة في العملة" sheetId="21" r:id="rId13"/>
    <sheet name="مرافق البلدية" sheetId="4" r:id="rId14"/>
    <sheet name="المجلس البلدي" sheetId="5" r:id="rId15"/>
    <sheet name="النشاط البلدي2014" sheetId="6" r:id="rId16"/>
    <sheet name="النشاط البلدي 2015" sheetId="32" r:id="rId17"/>
    <sheet name="النشاط البلدي 2016 " sheetId="34" r:id="rId18"/>
    <sheet name="النشاط البلدي 2017 " sheetId="35" r:id="rId19"/>
    <sheet name="الملك البلدي" sheetId="7" r:id="rId20"/>
    <sheet name="المرافق الخدماتية" sheetId="8" r:id="rId21"/>
    <sheet name="الأحياء" sheetId="13" r:id="rId22"/>
    <sheet name="المشاريع" sheetId="12" r:id="rId23"/>
    <sheet name="وسائل النقل" sheetId="15" r:id="rId24"/>
    <sheet name="قانون الإطار" sheetId="16" r:id="rId25"/>
    <sheet name="النفايات" sheetId="23" r:id="rId26"/>
  </sheets>
  <definedNames>
    <definedName name="_xlnm.Print_Area" localSheetId="22">المشاريع!$A$1:$AJ$22</definedName>
    <definedName name="_xlnm.Print_Area" localSheetId="11">'قائمة في الأعوان'!$A$1:$D$26</definedName>
    <definedName name="_xlnm.Print_Area" localSheetId="12">'قائمة في العملة'!$A$1:$C$26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5" i="39" l="1"/>
  <c r="E445" i="39"/>
  <c r="D422" i="39"/>
  <c r="E422" i="39"/>
  <c r="D395" i="39"/>
  <c r="E395" i="39"/>
  <c r="D399" i="39"/>
  <c r="E399" i="39"/>
  <c r="D388" i="39"/>
  <c r="E388" i="39"/>
  <c r="D392" i="39"/>
  <c r="E392" i="39"/>
  <c r="D486" i="39"/>
  <c r="E486" i="39"/>
  <c r="D491" i="39"/>
  <c r="E491" i="39"/>
  <c r="D494" i="39"/>
  <c r="E494" i="39"/>
  <c r="D497" i="39"/>
  <c r="E497" i="39"/>
  <c r="D474" i="39"/>
  <c r="E474" i="39"/>
  <c r="D477" i="39"/>
  <c r="E477" i="39"/>
  <c r="D459" i="39"/>
  <c r="E459" i="39"/>
  <c r="D455" i="39"/>
  <c r="E455" i="39"/>
  <c r="D450" i="39"/>
  <c r="E450" i="39"/>
  <c r="D429" i="39"/>
  <c r="E429" i="39"/>
  <c r="D416" i="39"/>
  <c r="E416" i="39"/>
  <c r="D412" i="39"/>
  <c r="E412" i="39"/>
  <c r="D409" i="39"/>
  <c r="E409" i="39"/>
  <c r="D404" i="39"/>
  <c r="E404" i="39"/>
  <c r="D362" i="39"/>
  <c r="E362" i="39"/>
  <c r="D368" i="39"/>
  <c r="E368" i="39"/>
  <c r="D373" i="39"/>
  <c r="E373" i="39"/>
  <c r="D382" i="39"/>
  <c r="E382" i="39"/>
  <c r="D378" i="39"/>
  <c r="E378" i="39"/>
  <c r="D357" i="39"/>
  <c r="E357" i="39"/>
  <c r="D353" i="39"/>
  <c r="E353" i="39"/>
  <c r="D344" i="39"/>
  <c r="E344" i="39"/>
  <c r="D348" i="39"/>
  <c r="E348" i="39"/>
  <c r="D331" i="39"/>
  <c r="E331" i="39"/>
  <c r="D328" i="39"/>
  <c r="E328" i="39"/>
  <c r="D325" i="39"/>
  <c r="E325" i="39"/>
  <c r="D302" i="39"/>
  <c r="E302" i="39"/>
  <c r="D305" i="39"/>
  <c r="E305" i="39"/>
  <c r="D308" i="39"/>
  <c r="E308" i="39"/>
  <c r="D298" i="39"/>
  <c r="E298" i="39"/>
  <c r="D296" i="39"/>
  <c r="E296" i="39"/>
  <c r="D289" i="39"/>
  <c r="E289" i="39"/>
  <c r="D265" i="39"/>
  <c r="E265" i="39"/>
  <c r="D778" i="39"/>
  <c r="E778" i="39"/>
  <c r="E777" i="39"/>
  <c r="D777" i="39"/>
  <c r="C777" i="39"/>
  <c r="D776" i="39"/>
  <c r="E776" i="39"/>
  <c r="D775" i="39"/>
  <c r="E775" i="39"/>
  <c r="D774" i="39"/>
  <c r="E774" i="39"/>
  <c r="D773" i="39"/>
  <c r="E773" i="39"/>
  <c r="E772" i="39"/>
  <c r="D772" i="39"/>
  <c r="C772" i="39"/>
  <c r="E771" i="39"/>
  <c r="D771" i="39"/>
  <c r="C771" i="39"/>
  <c r="D770" i="39"/>
  <c r="E770" i="39"/>
  <c r="D769" i="39"/>
  <c r="E769" i="39"/>
  <c r="E768" i="39"/>
  <c r="D768" i="39"/>
  <c r="C768" i="39"/>
  <c r="E767" i="39"/>
  <c r="D767" i="39"/>
  <c r="C767" i="39"/>
  <c r="D766" i="39"/>
  <c r="E766" i="39"/>
  <c r="E765" i="39"/>
  <c r="D765" i="39"/>
  <c r="C765" i="39"/>
  <c r="D764" i="39"/>
  <c r="E764" i="39"/>
  <c r="D763" i="39"/>
  <c r="E763" i="39"/>
  <c r="D762" i="39"/>
  <c r="E762" i="39"/>
  <c r="E761" i="39"/>
  <c r="D761" i="39"/>
  <c r="C761" i="39"/>
  <c r="E760" i="39"/>
  <c r="D760" i="39"/>
  <c r="C760" i="39"/>
  <c r="D759" i="39"/>
  <c r="E759" i="39"/>
  <c r="D758" i="39"/>
  <c r="E758" i="39"/>
  <c r="D757" i="39"/>
  <c r="E757" i="39"/>
  <c r="E756" i="39"/>
  <c r="D756" i="39"/>
  <c r="C756" i="39"/>
  <c r="E755" i="39"/>
  <c r="D755" i="39"/>
  <c r="C755" i="39"/>
  <c r="D754" i="39"/>
  <c r="E754" i="39"/>
  <c r="D753" i="39"/>
  <c r="E753" i="39"/>
  <c r="D752" i="39"/>
  <c r="E752" i="39"/>
  <c r="E751" i="39"/>
  <c r="D751" i="39"/>
  <c r="C751" i="39"/>
  <c r="E750" i="39"/>
  <c r="D750" i="39"/>
  <c r="C750" i="39"/>
  <c r="D749" i="39"/>
  <c r="E749" i="39"/>
  <c r="D748" i="39"/>
  <c r="E748" i="39"/>
  <c r="D747" i="39"/>
  <c r="E747" i="39"/>
  <c r="E746" i="39"/>
  <c r="D746" i="39"/>
  <c r="C746" i="39"/>
  <c r="D745" i="39"/>
  <c r="E745" i="39"/>
  <c r="E744" i="39"/>
  <c r="D744" i="39"/>
  <c r="C744" i="39"/>
  <c r="E743" i="39"/>
  <c r="D743" i="39"/>
  <c r="C743" i="39"/>
  <c r="D742" i="39"/>
  <c r="E742" i="39"/>
  <c r="E741" i="39"/>
  <c r="D741" i="39"/>
  <c r="C741" i="39"/>
  <c r="D740" i="39"/>
  <c r="E740" i="39"/>
  <c r="E739" i="39"/>
  <c r="D739" i="39"/>
  <c r="C739" i="39"/>
  <c r="D738" i="39"/>
  <c r="E738" i="39"/>
  <c r="D737" i="39"/>
  <c r="E737" i="39"/>
  <c r="D736" i="39"/>
  <c r="E736" i="39"/>
  <c r="D735" i="39"/>
  <c r="E735" i="39"/>
  <c r="E734" i="39"/>
  <c r="D734" i="39"/>
  <c r="C734" i="39"/>
  <c r="E733" i="39"/>
  <c r="D733" i="39"/>
  <c r="C733" i="39"/>
  <c r="D732" i="39"/>
  <c r="E732" i="39"/>
  <c r="E731" i="39"/>
  <c r="D731" i="39"/>
  <c r="C731" i="39"/>
  <c r="E730" i="39"/>
  <c r="D730" i="39"/>
  <c r="C730" i="39"/>
  <c r="D729" i="39"/>
  <c r="E729" i="39"/>
  <c r="D728" i="39"/>
  <c r="E728" i="39"/>
  <c r="E727" i="39"/>
  <c r="D727" i="39"/>
  <c r="C727" i="39"/>
  <c r="J726" i="39"/>
  <c r="E726" i="39"/>
  <c r="D726" i="39"/>
  <c r="C726" i="39"/>
  <c r="J725" i="39"/>
  <c r="E725" i="39"/>
  <c r="D725" i="39"/>
  <c r="C725" i="39"/>
  <c r="D724" i="39"/>
  <c r="E724" i="39"/>
  <c r="D723" i="39"/>
  <c r="E723" i="39"/>
  <c r="E722" i="39"/>
  <c r="D722" i="39"/>
  <c r="C722" i="39"/>
  <c r="D721" i="39"/>
  <c r="E721" i="39"/>
  <c r="D720" i="39"/>
  <c r="E720" i="39"/>
  <c r="D719" i="39"/>
  <c r="E719" i="39"/>
  <c r="E718" i="39"/>
  <c r="D718" i="39"/>
  <c r="C718" i="39"/>
  <c r="J717" i="39"/>
  <c r="E717" i="39"/>
  <c r="D717" i="39"/>
  <c r="C717" i="39"/>
  <c r="J716" i="39"/>
  <c r="E716" i="39"/>
  <c r="D716" i="39"/>
  <c r="C716" i="39"/>
  <c r="D715" i="39"/>
  <c r="E715" i="39"/>
  <c r="D714" i="39"/>
  <c r="E714" i="39"/>
  <c r="D713" i="39"/>
  <c r="E713" i="39"/>
  <c r="D712" i="39"/>
  <c r="E712" i="39"/>
  <c r="D711" i="39"/>
  <c r="E711" i="39"/>
  <c r="D710" i="39"/>
  <c r="E710" i="39"/>
  <c r="D709" i="39"/>
  <c r="E709" i="39"/>
  <c r="D708" i="39"/>
  <c r="E708" i="39"/>
  <c r="D707" i="39"/>
  <c r="E707" i="39"/>
  <c r="D706" i="39"/>
  <c r="E706" i="39"/>
  <c r="D705" i="39"/>
  <c r="E705" i="39"/>
  <c r="D704" i="39"/>
  <c r="E704" i="39"/>
  <c r="D703" i="39"/>
  <c r="E703" i="39"/>
  <c r="D702" i="39"/>
  <c r="E702" i="39"/>
  <c r="D701" i="39"/>
  <c r="E701" i="39"/>
  <c r="E700" i="39"/>
  <c r="D700" i="39"/>
  <c r="C700" i="39"/>
  <c r="D699" i="39"/>
  <c r="E699" i="39"/>
  <c r="D698" i="39"/>
  <c r="E698" i="39"/>
  <c r="D697" i="39"/>
  <c r="E697" i="39"/>
  <c r="D696" i="39"/>
  <c r="E696" i="39"/>
  <c r="D695" i="39"/>
  <c r="E695" i="39"/>
  <c r="E694" i="39"/>
  <c r="D694" i="39"/>
  <c r="C694" i="39"/>
  <c r="D693" i="39"/>
  <c r="E693" i="39"/>
  <c r="D692" i="39"/>
  <c r="E692" i="39"/>
  <c r="D691" i="39"/>
  <c r="E691" i="39"/>
  <c r="D690" i="39"/>
  <c r="E690" i="39"/>
  <c r="D689" i="39"/>
  <c r="E689" i="39"/>
  <c r="D688" i="39"/>
  <c r="E688" i="39"/>
  <c r="E687" i="39"/>
  <c r="D687" i="39"/>
  <c r="C687" i="39"/>
  <c r="D686" i="39"/>
  <c r="E686" i="39"/>
  <c r="D685" i="39"/>
  <c r="E685" i="39"/>
  <c r="D684" i="39"/>
  <c r="E684" i="39"/>
  <c r="E683" i="39"/>
  <c r="D683" i="39"/>
  <c r="C683" i="39"/>
  <c r="D682" i="39"/>
  <c r="E682" i="39"/>
  <c r="D681" i="39"/>
  <c r="E681" i="39"/>
  <c r="D680" i="39"/>
  <c r="E680" i="39"/>
  <c r="E679" i="39"/>
  <c r="D679" i="39"/>
  <c r="C679" i="39"/>
  <c r="D678" i="39"/>
  <c r="E678" i="39"/>
  <c r="D677" i="39"/>
  <c r="E677" i="39"/>
  <c r="E676" i="39"/>
  <c r="D676" i="39"/>
  <c r="C676" i="39"/>
  <c r="D675" i="39"/>
  <c r="E675" i="39"/>
  <c r="D674" i="39"/>
  <c r="E674" i="39"/>
  <c r="D673" i="39"/>
  <c r="E673" i="39"/>
  <c r="D672" i="39"/>
  <c r="E672" i="39"/>
  <c r="E671" i="39"/>
  <c r="D671" i="39"/>
  <c r="C671" i="39"/>
  <c r="D670" i="39"/>
  <c r="E670" i="39"/>
  <c r="D669" i="39"/>
  <c r="E669" i="39"/>
  <c r="D668" i="39"/>
  <c r="E668" i="39"/>
  <c r="D667" i="39"/>
  <c r="E667" i="39"/>
  <c r="D666" i="39"/>
  <c r="E666" i="39"/>
  <c r="E665" i="39"/>
  <c r="D665" i="39"/>
  <c r="C665" i="39"/>
  <c r="D664" i="39"/>
  <c r="E664" i="39"/>
  <c r="D663" i="39"/>
  <c r="E663" i="39"/>
  <c r="D662" i="39"/>
  <c r="E662" i="39"/>
  <c r="E661" i="39"/>
  <c r="D661" i="39"/>
  <c r="C661" i="39"/>
  <c r="D660" i="39"/>
  <c r="E660" i="39"/>
  <c r="D659" i="39"/>
  <c r="E659" i="39"/>
  <c r="D658" i="39"/>
  <c r="E658" i="39"/>
  <c r="D657" i="39"/>
  <c r="E657" i="39"/>
  <c r="D656" i="39"/>
  <c r="E656" i="39"/>
  <c r="D655" i="39"/>
  <c r="E655" i="39"/>
  <c r="D654" i="39"/>
  <c r="E654" i="39"/>
  <c r="E653" i="39"/>
  <c r="D653" i="39"/>
  <c r="C653" i="39"/>
  <c r="D652" i="39"/>
  <c r="E652" i="39"/>
  <c r="D651" i="39"/>
  <c r="E651" i="39"/>
  <c r="D650" i="39"/>
  <c r="E650" i="39"/>
  <c r="D649" i="39"/>
  <c r="E649" i="39"/>
  <c r="D648" i="39"/>
  <c r="E648" i="39"/>
  <c r="D647" i="39"/>
  <c r="E647" i="39"/>
  <c r="E646" i="39"/>
  <c r="D646" i="39"/>
  <c r="C646" i="39"/>
  <c r="J645" i="39"/>
  <c r="E645" i="39"/>
  <c r="D645" i="39"/>
  <c r="C645" i="39"/>
  <c r="D644" i="39"/>
  <c r="E644" i="39"/>
  <c r="D643" i="39"/>
  <c r="E643" i="39"/>
  <c r="J642" i="39"/>
  <c r="E642" i="39"/>
  <c r="D642" i="39"/>
  <c r="C642" i="39"/>
  <c r="D641" i="39"/>
  <c r="E641" i="39"/>
  <c r="D640" i="39"/>
  <c r="E640" i="39"/>
  <c r="D639" i="39"/>
  <c r="E639" i="39"/>
  <c r="J638" i="39"/>
  <c r="E638" i="39"/>
  <c r="D638" i="39"/>
  <c r="C638" i="39"/>
  <c r="D637" i="39"/>
  <c r="E637" i="39"/>
  <c r="D636" i="39"/>
  <c r="E636" i="39"/>
  <c r="D635" i="39"/>
  <c r="E635" i="39"/>
  <c r="D634" i="39"/>
  <c r="E634" i="39"/>
  <c r="D633" i="39"/>
  <c r="E633" i="39"/>
  <c r="D632" i="39"/>
  <c r="E632" i="39"/>
  <c r="D631" i="39"/>
  <c r="E631" i="39"/>
  <c r="D630" i="39"/>
  <c r="E630" i="39"/>
  <c r="D629" i="39"/>
  <c r="E629" i="39"/>
  <c r="E628" i="39"/>
  <c r="D628" i="39"/>
  <c r="C628" i="39"/>
  <c r="D627" i="39"/>
  <c r="E627" i="39"/>
  <c r="D626" i="39"/>
  <c r="E626" i="39"/>
  <c r="D625" i="39"/>
  <c r="E625" i="39"/>
  <c r="D624" i="39"/>
  <c r="E624" i="39"/>
  <c r="D623" i="39"/>
  <c r="E623" i="39"/>
  <c r="D622" i="39"/>
  <c r="E622" i="39"/>
  <c r="D621" i="39"/>
  <c r="E621" i="39"/>
  <c r="D620" i="39"/>
  <c r="E620" i="39"/>
  <c r="D619" i="39"/>
  <c r="E619" i="39"/>
  <c r="D618" i="39"/>
  <c r="E618" i="39"/>
  <c r="D617" i="39"/>
  <c r="E617" i="39"/>
  <c r="E616" i="39"/>
  <c r="D616" i="39"/>
  <c r="C616" i="39"/>
  <c r="D615" i="39"/>
  <c r="E615" i="39"/>
  <c r="D614" i="39"/>
  <c r="E614" i="39"/>
  <c r="D613" i="39"/>
  <c r="E613" i="39"/>
  <c r="D612" i="39"/>
  <c r="E612" i="39"/>
  <c r="D611" i="39"/>
  <c r="E611" i="39"/>
  <c r="E610" i="39"/>
  <c r="D610" i="39"/>
  <c r="C610" i="39"/>
  <c r="D609" i="39"/>
  <c r="E609" i="39"/>
  <c r="D608" i="39"/>
  <c r="E608" i="39"/>
  <c r="D607" i="39"/>
  <c r="E607" i="39"/>
  <c r="D606" i="39"/>
  <c r="E606" i="39"/>
  <c r="D605" i="39"/>
  <c r="E605" i="39"/>
  <c r="D604" i="39"/>
  <c r="E604" i="39"/>
  <c r="E603" i="39"/>
  <c r="D603" i="39"/>
  <c r="C603" i="39"/>
  <c r="D602" i="39"/>
  <c r="E602" i="39"/>
  <c r="D601" i="39"/>
  <c r="E601" i="39"/>
  <c r="D600" i="39"/>
  <c r="E600" i="39"/>
  <c r="E599" i="39"/>
  <c r="D599" i="39"/>
  <c r="C599" i="39"/>
  <c r="D598" i="39"/>
  <c r="E598" i="39"/>
  <c r="D597" i="39"/>
  <c r="E597" i="39"/>
  <c r="D596" i="39"/>
  <c r="E596" i="39"/>
  <c r="E595" i="39"/>
  <c r="D595" i="39"/>
  <c r="C595" i="39"/>
  <c r="D594" i="39"/>
  <c r="E594" i="39"/>
  <c r="D593" i="39"/>
  <c r="E593" i="39"/>
  <c r="E592" i="39"/>
  <c r="D592" i="39"/>
  <c r="C592" i="39"/>
  <c r="D591" i="39"/>
  <c r="E591" i="39"/>
  <c r="D590" i="39"/>
  <c r="E590" i="39"/>
  <c r="D589" i="39"/>
  <c r="E589" i="39"/>
  <c r="D588" i="39"/>
  <c r="E588" i="39"/>
  <c r="E587" i="39"/>
  <c r="D587" i="39"/>
  <c r="C587" i="39"/>
  <c r="D586" i="39"/>
  <c r="E586" i="39"/>
  <c r="D585" i="39"/>
  <c r="E585" i="39"/>
  <c r="D584" i="39"/>
  <c r="E584" i="39"/>
  <c r="D583" i="39"/>
  <c r="E583" i="39"/>
  <c r="D582" i="39"/>
  <c r="E582" i="39"/>
  <c r="E581" i="39"/>
  <c r="D581" i="39"/>
  <c r="C581" i="39"/>
  <c r="D580" i="39"/>
  <c r="E580" i="39"/>
  <c r="D579" i="39"/>
  <c r="E579" i="39"/>
  <c r="D578" i="39"/>
  <c r="E578" i="39"/>
  <c r="E577" i="39"/>
  <c r="D577" i="39"/>
  <c r="C577" i="39"/>
  <c r="D576" i="39"/>
  <c r="E576" i="39"/>
  <c r="D575" i="39"/>
  <c r="E575" i="39"/>
  <c r="D574" i="39"/>
  <c r="E574" i="39"/>
  <c r="D573" i="39"/>
  <c r="E573" i="39"/>
  <c r="D572" i="39"/>
  <c r="E572" i="39"/>
  <c r="D571" i="39"/>
  <c r="E571" i="39"/>
  <c r="D570" i="39"/>
  <c r="E570" i="39"/>
  <c r="E569" i="39"/>
  <c r="D569" i="39"/>
  <c r="C569" i="39"/>
  <c r="D568" i="39"/>
  <c r="E568" i="39"/>
  <c r="D567" i="39"/>
  <c r="E567" i="39"/>
  <c r="D566" i="39"/>
  <c r="E566" i="39"/>
  <c r="D565" i="39"/>
  <c r="E565" i="39"/>
  <c r="D564" i="39"/>
  <c r="E564" i="39"/>
  <c r="D563" i="39"/>
  <c r="E563" i="39"/>
  <c r="E562" i="39"/>
  <c r="D562" i="39"/>
  <c r="C562" i="39"/>
  <c r="J561" i="39"/>
  <c r="E561" i="39"/>
  <c r="D561" i="39"/>
  <c r="C561" i="39"/>
  <c r="J560" i="39"/>
  <c r="E560" i="39"/>
  <c r="D560" i="39"/>
  <c r="C560" i="39"/>
  <c r="J559" i="39"/>
  <c r="E559" i="39"/>
  <c r="D559" i="39"/>
  <c r="C559" i="39"/>
  <c r="D558" i="39"/>
  <c r="E558" i="39"/>
  <c r="D557" i="39"/>
  <c r="E557" i="39"/>
  <c r="E556" i="39"/>
  <c r="D556" i="39"/>
  <c r="C556" i="39"/>
  <c r="D555" i="39"/>
  <c r="E555" i="39"/>
  <c r="D554" i="39"/>
  <c r="E554" i="39"/>
  <c r="D553" i="39"/>
  <c r="E553" i="39"/>
  <c r="E552" i="39"/>
  <c r="D552" i="39"/>
  <c r="C552" i="39"/>
  <c r="J551" i="39"/>
  <c r="E551" i="39"/>
  <c r="D551" i="39"/>
  <c r="C551" i="39"/>
  <c r="J550" i="39"/>
  <c r="E550" i="39"/>
  <c r="D550" i="39"/>
  <c r="C550" i="39"/>
  <c r="D549" i="39"/>
  <c r="E549" i="39"/>
  <c r="D548" i="39"/>
  <c r="E548" i="39"/>
  <c r="J547" i="39"/>
  <c r="E547" i="39"/>
  <c r="D547" i="39"/>
  <c r="C547" i="39"/>
  <c r="D546" i="39"/>
  <c r="E546" i="39"/>
  <c r="D545" i="39"/>
  <c r="E545" i="39"/>
  <c r="E544" i="39"/>
  <c r="D544" i="39"/>
  <c r="C544" i="39"/>
  <c r="D543" i="39"/>
  <c r="E543" i="39"/>
  <c r="D542" i="39"/>
  <c r="E542" i="39"/>
  <c r="D541" i="39"/>
  <c r="E541" i="39"/>
  <c r="D540" i="39"/>
  <c r="E540" i="39"/>
  <c r="D539" i="39"/>
  <c r="E539" i="39"/>
  <c r="E538" i="39"/>
  <c r="D538" i="39"/>
  <c r="C538" i="39"/>
  <c r="D537" i="39"/>
  <c r="E537" i="39"/>
  <c r="D536" i="39"/>
  <c r="E536" i="39"/>
  <c r="D535" i="39"/>
  <c r="E535" i="39"/>
  <c r="D534" i="39"/>
  <c r="E534" i="39"/>
  <c r="D533" i="39"/>
  <c r="E533" i="39"/>
  <c r="D532" i="39"/>
  <c r="E532" i="39"/>
  <c r="E531" i="39"/>
  <c r="D531" i="39"/>
  <c r="C531" i="39"/>
  <c r="D530" i="39"/>
  <c r="E530" i="39"/>
  <c r="E529" i="39"/>
  <c r="D529" i="39"/>
  <c r="C529" i="39"/>
  <c r="E528" i="39"/>
  <c r="D528" i="39"/>
  <c r="C528" i="39"/>
  <c r="D527" i="39"/>
  <c r="E527" i="39"/>
  <c r="D526" i="39"/>
  <c r="E526" i="39"/>
  <c r="D525" i="39"/>
  <c r="E525" i="39"/>
  <c r="D524" i="39"/>
  <c r="E524" i="39"/>
  <c r="D523" i="39"/>
  <c r="E523" i="39"/>
  <c r="E522" i="39"/>
  <c r="D522" i="39"/>
  <c r="C522" i="39"/>
  <c r="D521" i="39"/>
  <c r="E521" i="39"/>
  <c r="D520" i="39"/>
  <c r="E520" i="39"/>
  <c r="D519" i="39"/>
  <c r="E519" i="39"/>
  <c r="D518" i="39"/>
  <c r="E518" i="39"/>
  <c r="D517" i="39"/>
  <c r="E517" i="39"/>
  <c r="D516" i="39"/>
  <c r="E516" i="39"/>
  <c r="D515" i="39"/>
  <c r="E515" i="39"/>
  <c r="D514" i="39"/>
  <c r="E514" i="39"/>
  <c r="E513" i="39"/>
  <c r="D513" i="39"/>
  <c r="C513" i="39"/>
  <c r="D512" i="39"/>
  <c r="E512" i="39"/>
  <c r="D511" i="39"/>
  <c r="E511" i="39"/>
  <c r="D510" i="39"/>
  <c r="E510" i="39"/>
  <c r="E509" i="39"/>
  <c r="D509" i="39"/>
  <c r="C509" i="39"/>
  <c r="D508" i="39"/>
  <c r="E508" i="39"/>
  <c r="D507" i="39"/>
  <c r="E507" i="39"/>
  <c r="D506" i="39"/>
  <c r="E506" i="39"/>
  <c r="D505" i="39"/>
  <c r="E505" i="39"/>
  <c r="E504" i="39"/>
  <c r="D504" i="39"/>
  <c r="C504" i="39"/>
  <c r="D503" i="39"/>
  <c r="E503" i="39"/>
  <c r="D502" i="39"/>
  <c r="E502" i="39"/>
  <c r="D501" i="39"/>
  <c r="E501" i="39"/>
  <c r="D500" i="39"/>
  <c r="E500" i="39"/>
  <c r="D499" i="39"/>
  <c r="E499" i="39"/>
  <c r="D498" i="39"/>
  <c r="E498" i="39"/>
  <c r="D496" i="39"/>
  <c r="E496" i="39"/>
  <c r="D495" i="39"/>
  <c r="E495" i="39"/>
  <c r="D493" i="39"/>
  <c r="E493" i="39"/>
  <c r="D492" i="39"/>
  <c r="E492" i="39"/>
  <c r="D490" i="39"/>
  <c r="E490" i="39"/>
  <c r="D489" i="39"/>
  <c r="E489" i="39"/>
  <c r="D488" i="39"/>
  <c r="E488" i="39"/>
  <c r="D487" i="39"/>
  <c r="E487" i="39"/>
  <c r="D485" i="39"/>
  <c r="E485" i="39"/>
  <c r="E484" i="39"/>
  <c r="D484" i="39"/>
  <c r="C484" i="39"/>
  <c r="J483" i="39"/>
  <c r="E483" i="39"/>
  <c r="D483" i="39"/>
  <c r="C483" i="39"/>
  <c r="D481" i="39"/>
  <c r="E481" i="39"/>
  <c r="D480" i="39"/>
  <c r="E480" i="39"/>
  <c r="D479" i="39"/>
  <c r="E479" i="39"/>
  <c r="D478" i="39"/>
  <c r="E478" i="39"/>
  <c r="D476" i="39"/>
  <c r="E476" i="39"/>
  <c r="D475" i="39"/>
  <c r="E475" i="39"/>
  <c r="D473" i="39"/>
  <c r="E473" i="39"/>
  <c r="D472" i="39"/>
  <c r="E472" i="39"/>
  <c r="D471" i="39"/>
  <c r="E471" i="39"/>
  <c r="D470" i="39"/>
  <c r="E470" i="39"/>
  <c r="D469" i="39"/>
  <c r="E469" i="39"/>
  <c r="E468" i="39"/>
  <c r="D468" i="39"/>
  <c r="C468" i="39"/>
  <c r="D467" i="39"/>
  <c r="E467" i="39"/>
  <c r="D466" i="39"/>
  <c r="E466" i="39"/>
  <c r="D465" i="39"/>
  <c r="E465" i="39"/>
  <c r="D464" i="39"/>
  <c r="E464" i="39"/>
  <c r="E463" i="39"/>
  <c r="D463" i="39"/>
  <c r="C463" i="39"/>
  <c r="D462" i="39"/>
  <c r="E462" i="39"/>
  <c r="D461" i="39"/>
  <c r="E461" i="39"/>
  <c r="D460" i="39"/>
  <c r="E460" i="39"/>
  <c r="D458" i="39"/>
  <c r="E458" i="39"/>
  <c r="D457" i="39"/>
  <c r="E457" i="39"/>
  <c r="D456" i="39"/>
  <c r="E456" i="39"/>
  <c r="D454" i="39"/>
  <c r="E454" i="39"/>
  <c r="D453" i="39"/>
  <c r="E453" i="39"/>
  <c r="D452" i="39"/>
  <c r="E452" i="39"/>
  <c r="D451" i="39"/>
  <c r="E451" i="39"/>
  <c r="D449" i="39"/>
  <c r="E449" i="39"/>
  <c r="D448" i="39"/>
  <c r="E448" i="39"/>
  <c r="D447" i="39"/>
  <c r="E447" i="39"/>
  <c r="D446" i="39"/>
  <c r="E446" i="39"/>
  <c r="E444" i="39"/>
  <c r="D444" i="39"/>
  <c r="C444" i="39"/>
  <c r="D443" i="39"/>
  <c r="E443" i="39"/>
  <c r="D442" i="39"/>
  <c r="E442" i="39"/>
  <c r="D441" i="39"/>
  <c r="E441" i="39"/>
  <c r="D440" i="39"/>
  <c r="E440" i="39"/>
  <c r="D439" i="39"/>
  <c r="E439" i="39"/>
  <c r="D438" i="39"/>
  <c r="E438" i="39"/>
  <c r="D437" i="39"/>
  <c r="E437" i="39"/>
  <c r="D436" i="39"/>
  <c r="E436" i="39"/>
  <c r="D435" i="39"/>
  <c r="E435" i="39"/>
  <c r="D434" i="39"/>
  <c r="E434" i="39"/>
  <c r="D433" i="39"/>
  <c r="E433" i="39"/>
  <c r="D432" i="39"/>
  <c r="E432" i="39"/>
  <c r="D431" i="39"/>
  <c r="E431" i="39"/>
  <c r="D430" i="39"/>
  <c r="E430" i="39"/>
  <c r="D428" i="39"/>
  <c r="E428" i="39"/>
  <c r="D427" i="39"/>
  <c r="E427" i="39"/>
  <c r="D426" i="39"/>
  <c r="E426" i="39"/>
  <c r="D425" i="39"/>
  <c r="E425" i="39"/>
  <c r="D424" i="39"/>
  <c r="E424" i="39"/>
  <c r="D423" i="39"/>
  <c r="E423" i="39"/>
  <c r="D421" i="39"/>
  <c r="E421" i="39"/>
  <c r="D420" i="39"/>
  <c r="E420" i="39"/>
  <c r="D419" i="39"/>
  <c r="E419" i="39"/>
  <c r="D418" i="39"/>
  <c r="E418" i="39"/>
  <c r="D417" i="39"/>
  <c r="E417" i="39"/>
  <c r="D415" i="39"/>
  <c r="E415" i="39"/>
  <c r="D414" i="39"/>
  <c r="E414" i="39"/>
  <c r="D413" i="39"/>
  <c r="E413" i="39"/>
  <c r="D411" i="39"/>
  <c r="E411" i="39"/>
  <c r="D410" i="39"/>
  <c r="E410" i="39"/>
  <c r="D408" i="39"/>
  <c r="E408" i="39"/>
  <c r="D407" i="39"/>
  <c r="E407" i="39"/>
  <c r="D406" i="39"/>
  <c r="E406" i="39"/>
  <c r="D405" i="39"/>
  <c r="E405" i="39"/>
  <c r="D403" i="39"/>
  <c r="E403" i="39"/>
  <c r="D402" i="39"/>
  <c r="E402" i="39"/>
  <c r="D401" i="39"/>
  <c r="E401" i="39"/>
  <c r="D400" i="39"/>
  <c r="E400" i="39"/>
  <c r="D398" i="39"/>
  <c r="E398" i="39"/>
  <c r="D397" i="39"/>
  <c r="E397" i="39"/>
  <c r="D396" i="39"/>
  <c r="E396" i="39"/>
  <c r="D394" i="39"/>
  <c r="E394" i="39"/>
  <c r="D393" i="39"/>
  <c r="E393" i="39"/>
  <c r="D391" i="39"/>
  <c r="E391" i="39"/>
  <c r="D390" i="39"/>
  <c r="E390" i="39"/>
  <c r="D389" i="39"/>
  <c r="E389" i="39"/>
  <c r="D387" i="39"/>
  <c r="E387" i="39"/>
  <c r="D386" i="39"/>
  <c r="E386" i="39"/>
  <c r="D385" i="39"/>
  <c r="E385" i="39"/>
  <c r="D384" i="39"/>
  <c r="E384" i="39"/>
  <c r="D383" i="39"/>
  <c r="E383" i="39"/>
  <c r="D381" i="39"/>
  <c r="E381" i="39"/>
  <c r="D380" i="39"/>
  <c r="E380" i="39"/>
  <c r="D379" i="39"/>
  <c r="E379" i="39"/>
  <c r="D377" i="39"/>
  <c r="E377" i="39"/>
  <c r="D376" i="39"/>
  <c r="E376" i="39"/>
  <c r="D375" i="39"/>
  <c r="E375" i="39"/>
  <c r="D374" i="39"/>
  <c r="E374" i="39"/>
  <c r="D372" i="39"/>
  <c r="E372" i="39"/>
  <c r="D371" i="39"/>
  <c r="E371" i="39"/>
  <c r="D370" i="39"/>
  <c r="E370" i="39"/>
  <c r="D369" i="39"/>
  <c r="E369" i="39"/>
  <c r="C368" i="39"/>
  <c r="D367" i="39"/>
  <c r="E367" i="39"/>
  <c r="D366" i="39"/>
  <c r="E366" i="39"/>
  <c r="D365" i="39"/>
  <c r="E365" i="39"/>
  <c r="D364" i="39"/>
  <c r="E364" i="39"/>
  <c r="D363" i="39"/>
  <c r="E363" i="39"/>
  <c r="D361" i="39"/>
  <c r="E361" i="39"/>
  <c r="D360" i="39"/>
  <c r="E360" i="39"/>
  <c r="D359" i="39"/>
  <c r="E359" i="39"/>
  <c r="D358" i="39"/>
  <c r="E358" i="39"/>
  <c r="D356" i="39"/>
  <c r="E356" i="39"/>
  <c r="D355" i="39"/>
  <c r="E355" i="39"/>
  <c r="D354" i="39"/>
  <c r="E354" i="39"/>
  <c r="D352" i="39"/>
  <c r="E352" i="39"/>
  <c r="D351" i="39"/>
  <c r="E351" i="39"/>
  <c r="D350" i="39"/>
  <c r="E350" i="39"/>
  <c r="D349" i="39"/>
  <c r="E349" i="39"/>
  <c r="D347" i="39"/>
  <c r="E347" i="39"/>
  <c r="D346" i="39"/>
  <c r="E346" i="39"/>
  <c r="D345" i="39"/>
  <c r="E345" i="39"/>
  <c r="D343" i="39"/>
  <c r="E343" i="39"/>
  <c r="D342" i="39"/>
  <c r="E342" i="39"/>
  <c r="D341" i="39"/>
  <c r="E341" i="39"/>
  <c r="E340" i="39"/>
  <c r="D340" i="39"/>
  <c r="C340" i="39"/>
  <c r="J339" i="39"/>
  <c r="E339" i="39"/>
  <c r="D339" i="39"/>
  <c r="C339" i="39"/>
  <c r="D338" i="39"/>
  <c r="E338" i="39"/>
  <c r="D337" i="39"/>
  <c r="E337" i="39"/>
  <c r="D336" i="39"/>
  <c r="E336" i="39"/>
  <c r="D335" i="39"/>
  <c r="E335" i="39"/>
  <c r="D334" i="39"/>
  <c r="E334" i="39"/>
  <c r="D333" i="39"/>
  <c r="E333" i="39"/>
  <c r="D332" i="39"/>
  <c r="E332" i="39"/>
  <c r="D330" i="39"/>
  <c r="E330" i="39"/>
  <c r="D329" i="39"/>
  <c r="E329" i="39"/>
  <c r="C328" i="39"/>
  <c r="D327" i="39"/>
  <c r="E327" i="39"/>
  <c r="D326" i="39"/>
  <c r="E326" i="39"/>
  <c r="D324" i="39"/>
  <c r="E324" i="39"/>
  <c r="D323" i="39"/>
  <c r="E323" i="39"/>
  <c r="D322" i="39"/>
  <c r="E322" i="39"/>
  <c r="D321" i="39"/>
  <c r="E321" i="39"/>
  <c r="D320" i="39"/>
  <c r="E320" i="39"/>
  <c r="D319" i="39"/>
  <c r="E319" i="39"/>
  <c r="D318" i="39"/>
  <c r="E318" i="39"/>
  <c r="D317" i="39"/>
  <c r="E317" i="39"/>
  <c r="D316" i="39"/>
  <c r="E316" i="39"/>
  <c r="E315" i="39"/>
  <c r="D315" i="39"/>
  <c r="C315" i="39"/>
  <c r="E314" i="39"/>
  <c r="D314" i="39"/>
  <c r="C314" i="39"/>
  <c r="D313" i="39"/>
  <c r="E313" i="39"/>
  <c r="D312" i="39"/>
  <c r="E312" i="39"/>
  <c r="D311" i="39"/>
  <c r="E311" i="39"/>
  <c r="D310" i="39"/>
  <c r="E310" i="39"/>
  <c r="D309" i="39"/>
  <c r="E309" i="39"/>
  <c r="D307" i="39"/>
  <c r="E307" i="39"/>
  <c r="D306" i="39"/>
  <c r="E306" i="39"/>
  <c r="D304" i="39"/>
  <c r="E304" i="39"/>
  <c r="D303" i="39"/>
  <c r="E303" i="39"/>
  <c r="D301" i="39"/>
  <c r="E301" i="39"/>
  <c r="D300" i="39"/>
  <c r="E300" i="39"/>
  <c r="D299" i="39"/>
  <c r="E299" i="39"/>
  <c r="D297" i="39"/>
  <c r="E297" i="39"/>
  <c r="D295" i="39"/>
  <c r="E295" i="39"/>
  <c r="D294" i="39"/>
  <c r="E294" i="39"/>
  <c r="D293" i="39"/>
  <c r="E293" i="39"/>
  <c r="D292" i="39"/>
  <c r="E292" i="39"/>
  <c r="D291" i="39"/>
  <c r="E291" i="39"/>
  <c r="D290" i="39"/>
  <c r="E290" i="39"/>
  <c r="D288" i="39"/>
  <c r="E288" i="39"/>
  <c r="D287" i="39"/>
  <c r="E287" i="39"/>
  <c r="D286" i="39"/>
  <c r="E286" i="39"/>
  <c r="D285" i="39"/>
  <c r="E285" i="39"/>
  <c r="D284" i="39"/>
  <c r="E284" i="39"/>
  <c r="D283" i="39"/>
  <c r="E283" i="39"/>
  <c r="D282" i="39"/>
  <c r="E282" i="39"/>
  <c r="D281" i="39"/>
  <c r="E281" i="39"/>
  <c r="D280" i="39"/>
  <c r="E280" i="39"/>
  <c r="D279" i="39"/>
  <c r="E279" i="39"/>
  <c r="D278" i="39"/>
  <c r="E278" i="39"/>
  <c r="D277" i="39"/>
  <c r="E277" i="39"/>
  <c r="D276" i="39"/>
  <c r="E276" i="39"/>
  <c r="D275" i="39"/>
  <c r="E275" i="39"/>
  <c r="D274" i="39"/>
  <c r="E274" i="39"/>
  <c r="D273" i="39"/>
  <c r="E273" i="39"/>
  <c r="D272" i="39"/>
  <c r="E272" i="39"/>
  <c r="D271" i="39"/>
  <c r="E271" i="39"/>
  <c r="D270" i="39"/>
  <c r="E270" i="39"/>
  <c r="D269" i="39"/>
  <c r="E269" i="39"/>
  <c r="D268" i="39"/>
  <c r="E268" i="39"/>
  <c r="D267" i="39"/>
  <c r="E267" i="39"/>
  <c r="D266" i="39"/>
  <c r="E266" i="39"/>
  <c r="D264" i="39"/>
  <c r="E264" i="39"/>
  <c r="E263" i="39"/>
  <c r="D263" i="39"/>
  <c r="C263" i="39"/>
  <c r="D262" i="39"/>
  <c r="E262" i="39"/>
  <c r="D261" i="39"/>
  <c r="E261" i="39"/>
  <c r="E260" i="39"/>
  <c r="D260" i="39"/>
  <c r="C260" i="39"/>
  <c r="J259" i="39"/>
  <c r="E259" i="39"/>
  <c r="D259" i="39"/>
  <c r="C259" i="39"/>
  <c r="J258" i="39"/>
  <c r="E258" i="39"/>
  <c r="D258" i="39"/>
  <c r="C258" i="39"/>
  <c r="J257" i="39"/>
  <c r="E257" i="39"/>
  <c r="D257" i="39"/>
  <c r="C257" i="39"/>
  <c r="J256" i="39"/>
  <c r="D252" i="39"/>
  <c r="E252" i="39"/>
  <c r="D251" i="39"/>
  <c r="E251" i="39"/>
  <c r="E250" i="39"/>
  <c r="D250" i="39"/>
  <c r="C250" i="39"/>
  <c r="D249" i="39"/>
  <c r="E249" i="39"/>
  <c r="D248" i="39"/>
  <c r="E248" i="39"/>
  <c r="D247" i="39"/>
  <c r="E247" i="39"/>
  <c r="D246" i="39"/>
  <c r="E246" i="39"/>
  <c r="D245" i="39"/>
  <c r="E245" i="39"/>
  <c r="E244" i="39"/>
  <c r="D244" i="39"/>
  <c r="C244" i="39"/>
  <c r="E243" i="39"/>
  <c r="D243" i="39"/>
  <c r="C243" i="39"/>
  <c r="D242" i="39"/>
  <c r="E242" i="39"/>
  <c r="D241" i="39"/>
  <c r="E241" i="39"/>
  <c r="D240" i="39"/>
  <c r="E240" i="39"/>
  <c r="E239" i="39"/>
  <c r="D239" i="39"/>
  <c r="C239" i="39"/>
  <c r="E238" i="39"/>
  <c r="D238" i="39"/>
  <c r="C238" i="39"/>
  <c r="D237" i="39"/>
  <c r="E237" i="39"/>
  <c r="E236" i="39"/>
  <c r="D236" i="39"/>
  <c r="C236" i="39"/>
  <c r="E235" i="39"/>
  <c r="D235" i="39"/>
  <c r="C235" i="39"/>
  <c r="D234" i="39"/>
  <c r="E234" i="39"/>
  <c r="E233" i="39"/>
  <c r="D233" i="39"/>
  <c r="C233" i="39"/>
  <c r="D232" i="39"/>
  <c r="E232" i="39"/>
  <c r="D231" i="39"/>
  <c r="E231" i="39"/>
  <c r="D230" i="39"/>
  <c r="E230" i="39"/>
  <c r="E229" i="39"/>
  <c r="D229" i="39"/>
  <c r="C229" i="39"/>
  <c r="E228" i="39"/>
  <c r="D228" i="39"/>
  <c r="C228" i="39"/>
  <c r="D227" i="39"/>
  <c r="E227" i="39"/>
  <c r="D226" i="39"/>
  <c r="E226" i="39"/>
  <c r="D225" i="39"/>
  <c r="E225" i="39"/>
  <c r="D224" i="39"/>
  <c r="E224" i="39"/>
  <c r="E223" i="39"/>
  <c r="D223" i="39"/>
  <c r="C223" i="39"/>
  <c r="E222" i="39"/>
  <c r="D222" i="39"/>
  <c r="C222" i="39"/>
  <c r="D221" i="39"/>
  <c r="E221" i="39"/>
  <c r="E220" i="39"/>
  <c r="D220" i="39"/>
  <c r="C220" i="39"/>
  <c r="D219" i="39"/>
  <c r="E219" i="39"/>
  <c r="D218" i="39"/>
  <c r="E218" i="39"/>
  <c r="D217" i="39"/>
  <c r="E217" i="39"/>
  <c r="E216" i="39"/>
  <c r="D216" i="39"/>
  <c r="C216" i="39"/>
  <c r="E215" i="39"/>
  <c r="D215" i="39"/>
  <c r="C215" i="39"/>
  <c r="D214" i="39"/>
  <c r="E214" i="39"/>
  <c r="E213" i="39"/>
  <c r="D213" i="39"/>
  <c r="C213" i="39"/>
  <c r="D212" i="39"/>
  <c r="E212" i="39"/>
  <c r="E211" i="39"/>
  <c r="D211" i="39"/>
  <c r="C211" i="39"/>
  <c r="D210" i="39"/>
  <c r="E210" i="39"/>
  <c r="D209" i="39"/>
  <c r="E209" i="39"/>
  <c r="D208" i="39"/>
  <c r="E208" i="39"/>
  <c r="E207" i="39"/>
  <c r="D207" i="39"/>
  <c r="C207" i="39"/>
  <c r="D206" i="39"/>
  <c r="E206" i="39"/>
  <c r="D205" i="39"/>
  <c r="E205" i="39"/>
  <c r="E204" i="39"/>
  <c r="D204" i="39"/>
  <c r="C204" i="39"/>
  <c r="E203" i="39"/>
  <c r="D203" i="39"/>
  <c r="C203" i="39"/>
  <c r="D202" i="39"/>
  <c r="E202" i="39"/>
  <c r="E201" i="39"/>
  <c r="D201" i="39"/>
  <c r="C201" i="39"/>
  <c r="E200" i="39"/>
  <c r="D200" i="39"/>
  <c r="C200" i="39"/>
  <c r="D199" i="39"/>
  <c r="E199" i="39"/>
  <c r="E198" i="39"/>
  <c r="D198" i="39"/>
  <c r="C198" i="39"/>
  <c r="E197" i="39"/>
  <c r="D197" i="39"/>
  <c r="C197" i="39"/>
  <c r="D196" i="39"/>
  <c r="E196" i="39"/>
  <c r="E195" i="39"/>
  <c r="D195" i="39"/>
  <c r="C195" i="39"/>
  <c r="D194" i="39"/>
  <c r="E194" i="39"/>
  <c r="E193" i="39"/>
  <c r="D193" i="39"/>
  <c r="C193" i="39"/>
  <c r="D192" i="39"/>
  <c r="E192" i="39"/>
  <c r="D191" i="39"/>
  <c r="E191" i="39"/>
  <c r="D190" i="39"/>
  <c r="E190" i="39"/>
  <c r="E189" i="39"/>
  <c r="D189" i="39"/>
  <c r="C189" i="39"/>
  <c r="E188" i="39"/>
  <c r="D188" i="39"/>
  <c r="C188" i="39"/>
  <c r="D187" i="39"/>
  <c r="E187" i="39"/>
  <c r="D186" i="39"/>
  <c r="E186" i="39"/>
  <c r="E185" i="39"/>
  <c r="D185" i="39"/>
  <c r="C185" i="39"/>
  <c r="E184" i="39"/>
  <c r="D184" i="39"/>
  <c r="C184" i="39"/>
  <c r="D183" i="39"/>
  <c r="E183" i="39"/>
  <c r="E182" i="39"/>
  <c r="D182" i="39"/>
  <c r="D181" i="39"/>
  <c r="E181" i="39"/>
  <c r="E180" i="39"/>
  <c r="D180" i="39"/>
  <c r="E179" i="39"/>
  <c r="D179" i="39"/>
  <c r="C179" i="39"/>
  <c r="J178" i="39"/>
  <c r="E178" i="39"/>
  <c r="D178" i="39"/>
  <c r="C178" i="39"/>
  <c r="J177" i="39"/>
  <c r="E177" i="39"/>
  <c r="D177" i="39"/>
  <c r="C177" i="39"/>
  <c r="D176" i="39"/>
  <c r="E176" i="39"/>
  <c r="D175" i="39"/>
  <c r="E175" i="39"/>
  <c r="E174" i="39"/>
  <c r="D174" i="39"/>
  <c r="C174" i="39"/>
  <c r="D173" i="39"/>
  <c r="E173" i="39"/>
  <c r="D172" i="39"/>
  <c r="E172" i="39"/>
  <c r="E171" i="39"/>
  <c r="D171" i="39"/>
  <c r="C171" i="39"/>
  <c r="J170" i="39"/>
  <c r="E170" i="39"/>
  <c r="D170" i="39"/>
  <c r="C170" i="39"/>
  <c r="D169" i="39"/>
  <c r="E169" i="39"/>
  <c r="D168" i="39"/>
  <c r="E168" i="39"/>
  <c r="E167" i="39"/>
  <c r="D167" i="39"/>
  <c r="C167" i="39"/>
  <c r="D166" i="39"/>
  <c r="E166" i="39"/>
  <c r="D165" i="39"/>
  <c r="E165" i="39"/>
  <c r="E164" i="39"/>
  <c r="D164" i="39"/>
  <c r="C164" i="39"/>
  <c r="J163" i="39"/>
  <c r="E163" i="39"/>
  <c r="D163" i="39"/>
  <c r="C163" i="39"/>
  <c r="D162" i="39"/>
  <c r="E162" i="39"/>
  <c r="D161" i="39"/>
  <c r="E161" i="39"/>
  <c r="E160" i="39"/>
  <c r="D160" i="39"/>
  <c r="C160" i="39"/>
  <c r="D159" i="39"/>
  <c r="E159" i="39"/>
  <c r="D158" i="39"/>
  <c r="E158" i="39"/>
  <c r="E157" i="39"/>
  <c r="D157" i="39"/>
  <c r="C157" i="39"/>
  <c r="D156" i="39"/>
  <c r="E156" i="39"/>
  <c r="D155" i="39"/>
  <c r="E155" i="39"/>
  <c r="E154" i="39"/>
  <c r="D154" i="39"/>
  <c r="C154" i="39"/>
  <c r="J153" i="39"/>
  <c r="E153" i="39"/>
  <c r="D153" i="39"/>
  <c r="C153" i="39"/>
  <c r="J152" i="39"/>
  <c r="E152" i="39"/>
  <c r="D152" i="39"/>
  <c r="C152" i="39"/>
  <c r="D151" i="39"/>
  <c r="E151" i="39"/>
  <c r="D150" i="39"/>
  <c r="E150" i="39"/>
  <c r="E149" i="39"/>
  <c r="D149" i="39"/>
  <c r="C149" i="39"/>
  <c r="D148" i="39"/>
  <c r="E148" i="39"/>
  <c r="D147" i="39"/>
  <c r="E147" i="39"/>
  <c r="E146" i="39"/>
  <c r="D146" i="39"/>
  <c r="C146" i="39"/>
  <c r="D145" i="39"/>
  <c r="E145" i="39"/>
  <c r="D144" i="39"/>
  <c r="E144" i="39"/>
  <c r="E143" i="39"/>
  <c r="D143" i="39"/>
  <c r="C143" i="39"/>
  <c r="D142" i="39"/>
  <c r="E142" i="39"/>
  <c r="D141" i="39"/>
  <c r="E141" i="39"/>
  <c r="E140" i="39"/>
  <c r="D140" i="39"/>
  <c r="C140" i="39"/>
  <c r="D139" i="39"/>
  <c r="E139" i="39"/>
  <c r="D138" i="39"/>
  <c r="E138" i="39"/>
  <c r="D137" i="39"/>
  <c r="E137" i="39"/>
  <c r="E136" i="39"/>
  <c r="D136" i="39"/>
  <c r="C136" i="39"/>
  <c r="J135" i="39"/>
  <c r="E135" i="39"/>
  <c r="D135" i="39"/>
  <c r="C135" i="39"/>
  <c r="D134" i="39"/>
  <c r="E134" i="39"/>
  <c r="D133" i="39"/>
  <c r="E133" i="39"/>
  <c r="E132" i="39"/>
  <c r="D132" i="39"/>
  <c r="C132" i="39"/>
  <c r="D131" i="39"/>
  <c r="E131" i="39"/>
  <c r="D130" i="39"/>
  <c r="E130" i="39"/>
  <c r="E129" i="39"/>
  <c r="D129" i="39"/>
  <c r="C129" i="39"/>
  <c r="D128" i="39"/>
  <c r="E128" i="39"/>
  <c r="D127" i="39"/>
  <c r="E127" i="39"/>
  <c r="E126" i="39"/>
  <c r="D126" i="39"/>
  <c r="C126" i="39"/>
  <c r="D125" i="39"/>
  <c r="E125" i="39"/>
  <c r="D124" i="39"/>
  <c r="E124" i="39"/>
  <c r="E123" i="39"/>
  <c r="D123" i="39"/>
  <c r="C123" i="39"/>
  <c r="D122" i="39"/>
  <c r="E122" i="39"/>
  <c r="D121" i="39"/>
  <c r="E121" i="39"/>
  <c r="E120" i="39"/>
  <c r="D120" i="39"/>
  <c r="C120" i="39"/>
  <c r="D119" i="39"/>
  <c r="E119" i="39"/>
  <c r="D118" i="39"/>
  <c r="E118" i="39"/>
  <c r="E117" i="39"/>
  <c r="D117" i="39"/>
  <c r="C117" i="39"/>
  <c r="J116" i="39"/>
  <c r="E116" i="39"/>
  <c r="D116" i="39"/>
  <c r="C116" i="39"/>
  <c r="J115" i="39"/>
  <c r="E115" i="39"/>
  <c r="D115" i="39"/>
  <c r="C115" i="39"/>
  <c r="J114" i="39"/>
  <c r="E114" i="39"/>
  <c r="D114" i="39"/>
  <c r="C114" i="39"/>
  <c r="D113" i="39"/>
  <c r="E113" i="39"/>
  <c r="D112" i="39"/>
  <c r="E112" i="39"/>
  <c r="D111" i="39"/>
  <c r="E111" i="39"/>
  <c r="D110" i="39"/>
  <c r="E110" i="39"/>
  <c r="D109" i="39"/>
  <c r="E109" i="39"/>
  <c r="D108" i="39"/>
  <c r="E108" i="39"/>
  <c r="D107" i="39"/>
  <c r="E107" i="39"/>
  <c r="D106" i="39"/>
  <c r="E106" i="39"/>
  <c r="D105" i="39"/>
  <c r="E105" i="39"/>
  <c r="D104" i="39"/>
  <c r="E104" i="39"/>
  <c r="D103" i="39"/>
  <c r="E103" i="39"/>
  <c r="D102" i="39"/>
  <c r="E102" i="39"/>
  <c r="D101" i="39"/>
  <c r="E101" i="39"/>
  <c r="D100" i="39"/>
  <c r="E100" i="39"/>
  <c r="D99" i="39"/>
  <c r="E99" i="39"/>
  <c r="D98" i="39"/>
  <c r="E98" i="39"/>
  <c r="J97" i="39"/>
  <c r="E97" i="39"/>
  <c r="D97" i="39"/>
  <c r="C97" i="39"/>
  <c r="D96" i="39"/>
  <c r="E96" i="39"/>
  <c r="D95" i="39"/>
  <c r="E95" i="39"/>
  <c r="D94" i="39"/>
  <c r="E94" i="39"/>
  <c r="D93" i="39"/>
  <c r="E93" i="39"/>
  <c r="D92" i="39"/>
  <c r="E92" i="39"/>
  <c r="D91" i="39"/>
  <c r="E91" i="39"/>
  <c r="D90" i="39"/>
  <c r="E90" i="39"/>
  <c r="D89" i="39"/>
  <c r="E89" i="39"/>
  <c r="D88" i="39"/>
  <c r="E88" i="39"/>
  <c r="D87" i="39"/>
  <c r="E87" i="39"/>
  <c r="D86" i="39"/>
  <c r="E86" i="39"/>
  <c r="D85" i="39"/>
  <c r="E85" i="39"/>
  <c r="D84" i="39"/>
  <c r="E84" i="39"/>
  <c r="D83" i="39"/>
  <c r="E83" i="39"/>
  <c r="D82" i="39"/>
  <c r="E82" i="39"/>
  <c r="D81" i="39"/>
  <c r="E81" i="39"/>
  <c r="D80" i="39"/>
  <c r="E80" i="39"/>
  <c r="D79" i="39"/>
  <c r="E79" i="39"/>
  <c r="D78" i="39"/>
  <c r="E78" i="39"/>
  <c r="D77" i="39"/>
  <c r="E77" i="39"/>
  <c r="D76" i="39"/>
  <c r="E76" i="39"/>
  <c r="D75" i="39"/>
  <c r="E75" i="39"/>
  <c r="D74" i="39"/>
  <c r="E74" i="39"/>
  <c r="D73" i="39"/>
  <c r="E73" i="39"/>
  <c r="D72" i="39"/>
  <c r="E72" i="39"/>
  <c r="D71" i="39"/>
  <c r="E71" i="39"/>
  <c r="D70" i="39"/>
  <c r="E70" i="39"/>
  <c r="D69" i="39"/>
  <c r="E69" i="39"/>
  <c r="J68" i="39"/>
  <c r="E68" i="39"/>
  <c r="D68" i="39"/>
  <c r="C68" i="39"/>
  <c r="J67" i="39"/>
  <c r="E67" i="39"/>
  <c r="D67" i="39"/>
  <c r="C67" i="39"/>
  <c r="D66" i="39"/>
  <c r="E66" i="39"/>
  <c r="D65" i="39"/>
  <c r="E65" i="39"/>
  <c r="D64" i="39"/>
  <c r="E64" i="39"/>
  <c r="D63" i="39"/>
  <c r="E63" i="39"/>
  <c r="D62" i="39"/>
  <c r="E62" i="39"/>
  <c r="J61" i="39"/>
  <c r="E61" i="39"/>
  <c r="D61" i="39"/>
  <c r="C61" i="39"/>
  <c r="D60" i="39"/>
  <c r="E60" i="39"/>
  <c r="D59" i="39"/>
  <c r="E59" i="39"/>
  <c r="D58" i="39"/>
  <c r="E58" i="39"/>
  <c r="D57" i="39"/>
  <c r="E57" i="39"/>
  <c r="D56" i="39"/>
  <c r="E56" i="39"/>
  <c r="D55" i="39"/>
  <c r="E55" i="39"/>
  <c r="D54" i="39"/>
  <c r="E54" i="39"/>
  <c r="D53" i="39"/>
  <c r="E53" i="39"/>
  <c r="D52" i="39"/>
  <c r="E52" i="39"/>
  <c r="D51" i="39"/>
  <c r="E51" i="39"/>
  <c r="D50" i="39"/>
  <c r="E50" i="39"/>
  <c r="D49" i="39"/>
  <c r="E49" i="39"/>
  <c r="D48" i="39"/>
  <c r="E48" i="39"/>
  <c r="D47" i="39"/>
  <c r="E47" i="39"/>
  <c r="D46" i="39"/>
  <c r="E46" i="39"/>
  <c r="D45" i="39"/>
  <c r="E45" i="39"/>
  <c r="D44" i="39"/>
  <c r="E44" i="39"/>
  <c r="D43" i="39"/>
  <c r="E43" i="39"/>
  <c r="D42" i="39"/>
  <c r="E42" i="39"/>
  <c r="D41" i="39"/>
  <c r="E41" i="39"/>
  <c r="D40" i="39"/>
  <c r="E40" i="39"/>
  <c r="D39" i="39"/>
  <c r="E39" i="39"/>
  <c r="J38" i="39"/>
  <c r="E38" i="39"/>
  <c r="D38" i="39"/>
  <c r="C38" i="39"/>
  <c r="D37" i="39"/>
  <c r="E37" i="39"/>
  <c r="D36" i="39"/>
  <c r="E36" i="39"/>
  <c r="D35" i="39"/>
  <c r="E35" i="39"/>
  <c r="D34" i="39"/>
  <c r="E34" i="39"/>
  <c r="D33" i="39"/>
  <c r="E33" i="39"/>
  <c r="D32" i="39"/>
  <c r="E32" i="39"/>
  <c r="D31" i="39"/>
  <c r="E31" i="39"/>
  <c r="D30" i="39"/>
  <c r="E30" i="39"/>
  <c r="D29" i="39"/>
  <c r="E29" i="39"/>
  <c r="D28" i="39"/>
  <c r="E28" i="39"/>
  <c r="D27" i="39"/>
  <c r="E27" i="39"/>
  <c r="D26" i="39"/>
  <c r="E26" i="39"/>
  <c r="D25" i="39"/>
  <c r="E25" i="39"/>
  <c r="D24" i="39"/>
  <c r="E24" i="39"/>
  <c r="D23" i="39"/>
  <c r="E23" i="39"/>
  <c r="D22" i="39"/>
  <c r="E22" i="39"/>
  <c r="D21" i="39"/>
  <c r="E21" i="39"/>
  <c r="D20" i="39"/>
  <c r="E20" i="39"/>
  <c r="D19" i="39"/>
  <c r="E19" i="39"/>
  <c r="D18" i="39"/>
  <c r="E18" i="39"/>
  <c r="D17" i="39"/>
  <c r="E17" i="39"/>
  <c r="D16" i="39"/>
  <c r="E16" i="39"/>
  <c r="D15" i="39"/>
  <c r="E15" i="39"/>
  <c r="D14" i="39"/>
  <c r="E14" i="39"/>
  <c r="D13" i="39"/>
  <c r="E13" i="39"/>
  <c r="D12" i="39"/>
  <c r="E12" i="39"/>
  <c r="J11" i="39"/>
  <c r="E11" i="39"/>
  <c r="D11" i="39"/>
  <c r="C11" i="39"/>
  <c r="D10" i="39"/>
  <c r="E10" i="39"/>
  <c r="D9" i="39"/>
  <c r="E9" i="39"/>
  <c r="D8" i="39"/>
  <c r="E8" i="39"/>
  <c r="D7" i="39"/>
  <c r="E7" i="39"/>
  <c r="D6" i="39"/>
  <c r="E6" i="39"/>
  <c r="D5" i="39"/>
  <c r="E5" i="39"/>
  <c r="J4" i="39"/>
  <c r="E4" i="39"/>
  <c r="D4" i="39"/>
  <c r="C4" i="39"/>
  <c r="J3" i="39"/>
  <c r="E3" i="39"/>
  <c r="D3" i="39"/>
  <c r="C3" i="39"/>
  <c r="J2" i="39"/>
  <c r="E2" i="39"/>
  <c r="D2" i="39"/>
  <c r="C2" i="39"/>
  <c r="J1" i="39"/>
  <c r="D778" i="38"/>
  <c r="E778" i="38"/>
  <c r="E777" i="38"/>
  <c r="D777" i="38"/>
  <c r="C777" i="38"/>
  <c r="D776" i="38"/>
  <c r="E776" i="38"/>
  <c r="D775" i="38"/>
  <c r="E775" i="38"/>
  <c r="D774" i="38"/>
  <c r="E774" i="38"/>
  <c r="D773" i="38"/>
  <c r="E773" i="38"/>
  <c r="E772" i="38"/>
  <c r="D772" i="38"/>
  <c r="C772" i="38"/>
  <c r="E771" i="38"/>
  <c r="D771" i="38"/>
  <c r="C771" i="38"/>
  <c r="D770" i="38"/>
  <c r="E770" i="38"/>
  <c r="D769" i="38"/>
  <c r="E769" i="38"/>
  <c r="E768" i="38"/>
  <c r="D768" i="38"/>
  <c r="C768" i="38"/>
  <c r="E767" i="38"/>
  <c r="D767" i="38"/>
  <c r="C767" i="38"/>
  <c r="D766" i="38"/>
  <c r="E766" i="38"/>
  <c r="E765" i="38"/>
  <c r="D765" i="38"/>
  <c r="C765" i="38"/>
  <c r="D764" i="38"/>
  <c r="E764" i="38"/>
  <c r="D763" i="38"/>
  <c r="E763" i="38"/>
  <c r="D762" i="38"/>
  <c r="E762" i="38"/>
  <c r="E761" i="38"/>
  <c r="D761" i="38"/>
  <c r="C761" i="38"/>
  <c r="E760" i="38"/>
  <c r="D760" i="38"/>
  <c r="C760" i="38"/>
  <c r="D759" i="38"/>
  <c r="E759" i="38"/>
  <c r="D758" i="38"/>
  <c r="E758" i="38"/>
  <c r="D757" i="38"/>
  <c r="E757" i="38"/>
  <c r="E756" i="38"/>
  <c r="D756" i="38"/>
  <c r="C756" i="38"/>
  <c r="E755" i="38"/>
  <c r="D755" i="38"/>
  <c r="C755" i="38"/>
  <c r="D754" i="38"/>
  <c r="E754" i="38"/>
  <c r="D753" i="38"/>
  <c r="E753" i="38"/>
  <c r="D752" i="38"/>
  <c r="E752" i="38"/>
  <c r="E751" i="38"/>
  <c r="D751" i="38"/>
  <c r="C751" i="38"/>
  <c r="E750" i="38"/>
  <c r="D750" i="38"/>
  <c r="C750" i="38"/>
  <c r="D749" i="38"/>
  <c r="E749" i="38"/>
  <c r="D748" i="38"/>
  <c r="E748" i="38"/>
  <c r="D747" i="38"/>
  <c r="E747" i="38"/>
  <c r="E746" i="38"/>
  <c r="D746" i="38"/>
  <c r="C746" i="38"/>
  <c r="D745" i="38"/>
  <c r="E745" i="38"/>
  <c r="E744" i="38"/>
  <c r="D744" i="38"/>
  <c r="C744" i="38"/>
  <c r="E743" i="38"/>
  <c r="D743" i="38"/>
  <c r="C743" i="38"/>
  <c r="D742" i="38"/>
  <c r="E742" i="38"/>
  <c r="E741" i="38"/>
  <c r="D741" i="38"/>
  <c r="C741" i="38"/>
  <c r="D740" i="38"/>
  <c r="E740" i="38"/>
  <c r="E739" i="38"/>
  <c r="D739" i="38"/>
  <c r="C739" i="38"/>
  <c r="D738" i="38"/>
  <c r="E738" i="38"/>
  <c r="D737" i="38"/>
  <c r="E737" i="38"/>
  <c r="D736" i="38"/>
  <c r="E736" i="38"/>
  <c r="D735" i="38"/>
  <c r="E735" i="38"/>
  <c r="E734" i="38"/>
  <c r="D734" i="38"/>
  <c r="C734" i="38"/>
  <c r="E733" i="38"/>
  <c r="D733" i="38"/>
  <c r="C733" i="38"/>
  <c r="D732" i="38"/>
  <c r="E732" i="38"/>
  <c r="E731" i="38"/>
  <c r="D731" i="38"/>
  <c r="C731" i="38"/>
  <c r="E730" i="38"/>
  <c r="D730" i="38"/>
  <c r="C730" i="38"/>
  <c r="D729" i="38"/>
  <c r="E729" i="38"/>
  <c r="D728" i="38"/>
  <c r="E728" i="38"/>
  <c r="E727" i="38"/>
  <c r="D727" i="38"/>
  <c r="C727" i="38"/>
  <c r="J726" i="38"/>
  <c r="E726" i="38"/>
  <c r="D726" i="38"/>
  <c r="C726" i="38"/>
  <c r="J725" i="38"/>
  <c r="E725" i="38"/>
  <c r="D725" i="38"/>
  <c r="C725" i="38"/>
  <c r="D724" i="38"/>
  <c r="E724" i="38"/>
  <c r="D723" i="38"/>
  <c r="E723" i="38"/>
  <c r="E722" i="38"/>
  <c r="D722" i="38"/>
  <c r="C722" i="38"/>
  <c r="D721" i="38"/>
  <c r="E721" i="38"/>
  <c r="D720" i="38"/>
  <c r="E720" i="38"/>
  <c r="D719" i="38"/>
  <c r="E719" i="38"/>
  <c r="E718" i="38"/>
  <c r="D718" i="38"/>
  <c r="C718" i="38"/>
  <c r="J717" i="38"/>
  <c r="E717" i="38"/>
  <c r="D717" i="38"/>
  <c r="C717" i="38"/>
  <c r="J716" i="38"/>
  <c r="E716" i="38"/>
  <c r="D716" i="38"/>
  <c r="C716" i="38"/>
  <c r="D715" i="38"/>
  <c r="E715" i="38"/>
  <c r="D714" i="38"/>
  <c r="E714" i="38"/>
  <c r="D713" i="38"/>
  <c r="E713" i="38"/>
  <c r="D712" i="38"/>
  <c r="E712" i="38"/>
  <c r="D711" i="38"/>
  <c r="E711" i="38"/>
  <c r="D710" i="38"/>
  <c r="E710" i="38"/>
  <c r="D709" i="38"/>
  <c r="E709" i="38"/>
  <c r="D708" i="38"/>
  <c r="E708" i="38"/>
  <c r="D707" i="38"/>
  <c r="E707" i="38"/>
  <c r="D706" i="38"/>
  <c r="E706" i="38"/>
  <c r="D705" i="38"/>
  <c r="E705" i="38"/>
  <c r="D704" i="38"/>
  <c r="E704" i="38"/>
  <c r="D703" i="38"/>
  <c r="E703" i="38"/>
  <c r="D702" i="38"/>
  <c r="E702" i="38"/>
  <c r="D701" i="38"/>
  <c r="E701" i="38"/>
  <c r="E700" i="38"/>
  <c r="D700" i="38"/>
  <c r="C700" i="38"/>
  <c r="D699" i="38"/>
  <c r="E699" i="38"/>
  <c r="D698" i="38"/>
  <c r="E698" i="38"/>
  <c r="D697" i="38"/>
  <c r="E697" i="38"/>
  <c r="D696" i="38"/>
  <c r="E696" i="38"/>
  <c r="D695" i="38"/>
  <c r="E695" i="38"/>
  <c r="E694" i="38"/>
  <c r="D694" i="38"/>
  <c r="C694" i="38"/>
  <c r="D693" i="38"/>
  <c r="E693" i="38"/>
  <c r="D692" i="38"/>
  <c r="E692" i="38"/>
  <c r="D691" i="38"/>
  <c r="E691" i="38"/>
  <c r="D690" i="38"/>
  <c r="E690" i="38"/>
  <c r="D689" i="38"/>
  <c r="E689" i="38"/>
  <c r="D688" i="38"/>
  <c r="E688" i="38"/>
  <c r="E687" i="38"/>
  <c r="D687" i="38"/>
  <c r="C687" i="38"/>
  <c r="D686" i="38"/>
  <c r="E686" i="38"/>
  <c r="D685" i="38"/>
  <c r="E685" i="38"/>
  <c r="D684" i="38"/>
  <c r="E684" i="38"/>
  <c r="E683" i="38"/>
  <c r="D683" i="38"/>
  <c r="C683" i="38"/>
  <c r="D682" i="38"/>
  <c r="E682" i="38"/>
  <c r="D681" i="38"/>
  <c r="E681" i="38"/>
  <c r="D680" i="38"/>
  <c r="E680" i="38"/>
  <c r="E679" i="38"/>
  <c r="D679" i="38"/>
  <c r="C679" i="38"/>
  <c r="D678" i="38"/>
  <c r="E678" i="38"/>
  <c r="D677" i="38"/>
  <c r="E677" i="38"/>
  <c r="E676" i="38"/>
  <c r="D676" i="38"/>
  <c r="C676" i="38"/>
  <c r="D675" i="38"/>
  <c r="E675" i="38"/>
  <c r="D674" i="38"/>
  <c r="E674" i="38"/>
  <c r="D673" i="38"/>
  <c r="E673" i="38"/>
  <c r="D672" i="38"/>
  <c r="E672" i="38"/>
  <c r="E671" i="38"/>
  <c r="D671" i="38"/>
  <c r="C671" i="38"/>
  <c r="D670" i="38"/>
  <c r="E670" i="38"/>
  <c r="D669" i="38"/>
  <c r="E669" i="38"/>
  <c r="D668" i="38"/>
  <c r="E668" i="38"/>
  <c r="D667" i="38"/>
  <c r="E667" i="38"/>
  <c r="D666" i="38"/>
  <c r="E666" i="38"/>
  <c r="E665" i="38"/>
  <c r="D665" i="38"/>
  <c r="C665" i="38"/>
  <c r="D664" i="38"/>
  <c r="E664" i="38"/>
  <c r="D663" i="38"/>
  <c r="E663" i="38"/>
  <c r="D662" i="38"/>
  <c r="E662" i="38"/>
  <c r="E661" i="38"/>
  <c r="D661" i="38"/>
  <c r="C661" i="38"/>
  <c r="D660" i="38"/>
  <c r="E660" i="38"/>
  <c r="D659" i="38"/>
  <c r="E659" i="38"/>
  <c r="D658" i="38"/>
  <c r="E658" i="38"/>
  <c r="D657" i="38"/>
  <c r="E657" i="38"/>
  <c r="D656" i="38"/>
  <c r="E656" i="38"/>
  <c r="D655" i="38"/>
  <c r="E655" i="38"/>
  <c r="D654" i="38"/>
  <c r="E654" i="38"/>
  <c r="E653" i="38"/>
  <c r="D653" i="38"/>
  <c r="C653" i="38"/>
  <c r="D652" i="38"/>
  <c r="E652" i="38"/>
  <c r="D651" i="38"/>
  <c r="E651" i="38"/>
  <c r="D650" i="38"/>
  <c r="E650" i="38"/>
  <c r="D649" i="38"/>
  <c r="E649" i="38"/>
  <c r="D648" i="38"/>
  <c r="E648" i="38"/>
  <c r="D647" i="38"/>
  <c r="E647" i="38"/>
  <c r="E646" i="38"/>
  <c r="D646" i="38"/>
  <c r="C646" i="38"/>
  <c r="J645" i="38"/>
  <c r="E645" i="38"/>
  <c r="D645" i="38"/>
  <c r="C645" i="38"/>
  <c r="D644" i="38"/>
  <c r="E644" i="38"/>
  <c r="D643" i="38"/>
  <c r="E643" i="38"/>
  <c r="J642" i="38"/>
  <c r="E642" i="38"/>
  <c r="D642" i="38"/>
  <c r="C642" i="38"/>
  <c r="D641" i="38"/>
  <c r="E641" i="38"/>
  <c r="D640" i="38"/>
  <c r="E640" i="38"/>
  <c r="D639" i="38"/>
  <c r="E639" i="38"/>
  <c r="J638" i="38"/>
  <c r="E638" i="38"/>
  <c r="D638" i="38"/>
  <c r="C638" i="38"/>
  <c r="D637" i="38"/>
  <c r="E637" i="38"/>
  <c r="D636" i="38"/>
  <c r="E636" i="38"/>
  <c r="D635" i="38"/>
  <c r="E635" i="38"/>
  <c r="D634" i="38"/>
  <c r="E634" i="38"/>
  <c r="D633" i="38"/>
  <c r="E633" i="38"/>
  <c r="D632" i="38"/>
  <c r="E632" i="38"/>
  <c r="D631" i="38"/>
  <c r="E631" i="38"/>
  <c r="D630" i="38"/>
  <c r="E630" i="38"/>
  <c r="D629" i="38"/>
  <c r="E629" i="38"/>
  <c r="E628" i="38"/>
  <c r="D628" i="38"/>
  <c r="C628" i="38"/>
  <c r="D627" i="38"/>
  <c r="E627" i="38"/>
  <c r="D626" i="38"/>
  <c r="E626" i="38"/>
  <c r="D625" i="38"/>
  <c r="E625" i="38"/>
  <c r="D624" i="38"/>
  <c r="E624" i="38"/>
  <c r="D623" i="38"/>
  <c r="E623" i="38"/>
  <c r="D622" i="38"/>
  <c r="E622" i="38"/>
  <c r="D621" i="38"/>
  <c r="E621" i="38"/>
  <c r="D620" i="38"/>
  <c r="E620" i="38"/>
  <c r="D619" i="38"/>
  <c r="E619" i="38"/>
  <c r="D618" i="38"/>
  <c r="E618" i="38"/>
  <c r="D617" i="38"/>
  <c r="E617" i="38"/>
  <c r="E616" i="38"/>
  <c r="D616" i="38"/>
  <c r="C616" i="38"/>
  <c r="D615" i="38"/>
  <c r="E615" i="38"/>
  <c r="D614" i="38"/>
  <c r="E614" i="38"/>
  <c r="D613" i="38"/>
  <c r="E613" i="38"/>
  <c r="D612" i="38"/>
  <c r="E612" i="38"/>
  <c r="D611" i="38"/>
  <c r="E611" i="38"/>
  <c r="E610" i="38"/>
  <c r="D610" i="38"/>
  <c r="C610" i="38"/>
  <c r="D609" i="38"/>
  <c r="E609" i="38"/>
  <c r="D608" i="38"/>
  <c r="E608" i="38"/>
  <c r="D607" i="38"/>
  <c r="E607" i="38"/>
  <c r="D606" i="38"/>
  <c r="E606" i="38"/>
  <c r="D605" i="38"/>
  <c r="E605" i="38"/>
  <c r="D604" i="38"/>
  <c r="E604" i="38"/>
  <c r="E603" i="38"/>
  <c r="D603" i="38"/>
  <c r="C603" i="38"/>
  <c r="D602" i="38"/>
  <c r="E602" i="38"/>
  <c r="D601" i="38"/>
  <c r="E601" i="38"/>
  <c r="D600" i="38"/>
  <c r="E600" i="38"/>
  <c r="E599" i="38"/>
  <c r="D599" i="38"/>
  <c r="C599" i="38"/>
  <c r="D598" i="38"/>
  <c r="E598" i="38"/>
  <c r="D597" i="38"/>
  <c r="E597" i="38"/>
  <c r="D596" i="38"/>
  <c r="E596" i="38"/>
  <c r="E595" i="38"/>
  <c r="D595" i="38"/>
  <c r="C595" i="38"/>
  <c r="D594" i="38"/>
  <c r="E594" i="38"/>
  <c r="D593" i="38"/>
  <c r="E593" i="38"/>
  <c r="E592" i="38"/>
  <c r="D592" i="38"/>
  <c r="C592" i="38"/>
  <c r="D591" i="38"/>
  <c r="E591" i="38"/>
  <c r="D590" i="38"/>
  <c r="E590" i="38"/>
  <c r="D589" i="38"/>
  <c r="E589" i="38"/>
  <c r="D588" i="38"/>
  <c r="E588" i="38"/>
  <c r="E587" i="38"/>
  <c r="D587" i="38"/>
  <c r="C587" i="38"/>
  <c r="D586" i="38"/>
  <c r="E586" i="38"/>
  <c r="D585" i="38"/>
  <c r="E585" i="38"/>
  <c r="D584" i="38"/>
  <c r="E584" i="38"/>
  <c r="D583" i="38"/>
  <c r="E583" i="38"/>
  <c r="D582" i="38"/>
  <c r="E582" i="38"/>
  <c r="E581" i="38"/>
  <c r="D581" i="38"/>
  <c r="C581" i="38"/>
  <c r="D580" i="38"/>
  <c r="E580" i="38"/>
  <c r="D579" i="38"/>
  <c r="E579" i="38"/>
  <c r="D578" i="38"/>
  <c r="E578" i="38"/>
  <c r="E577" i="38"/>
  <c r="D577" i="38"/>
  <c r="C577" i="38"/>
  <c r="D576" i="38"/>
  <c r="E576" i="38"/>
  <c r="D575" i="38"/>
  <c r="E575" i="38"/>
  <c r="D574" i="38"/>
  <c r="E574" i="38"/>
  <c r="D573" i="38"/>
  <c r="E573" i="38"/>
  <c r="D572" i="38"/>
  <c r="E572" i="38"/>
  <c r="D571" i="38"/>
  <c r="E571" i="38"/>
  <c r="D570" i="38"/>
  <c r="E570" i="38"/>
  <c r="E569" i="38"/>
  <c r="D569" i="38"/>
  <c r="C569" i="38"/>
  <c r="D568" i="38"/>
  <c r="E568" i="38"/>
  <c r="D567" i="38"/>
  <c r="E567" i="38"/>
  <c r="D566" i="38"/>
  <c r="E566" i="38"/>
  <c r="D565" i="38"/>
  <c r="E565" i="38"/>
  <c r="D564" i="38"/>
  <c r="E564" i="38"/>
  <c r="D563" i="38"/>
  <c r="E563" i="38"/>
  <c r="E562" i="38"/>
  <c r="D562" i="38"/>
  <c r="C562" i="38"/>
  <c r="J561" i="38"/>
  <c r="E561" i="38"/>
  <c r="D561" i="38"/>
  <c r="C561" i="38"/>
  <c r="J560" i="38"/>
  <c r="E560" i="38"/>
  <c r="D560" i="38"/>
  <c r="C560" i="38"/>
  <c r="J559" i="38"/>
  <c r="C559" i="38"/>
  <c r="D558" i="38"/>
  <c r="E558" i="38"/>
  <c r="D557" i="38"/>
  <c r="E557" i="38"/>
  <c r="E556" i="38"/>
  <c r="D556" i="38"/>
  <c r="C556" i="38"/>
  <c r="D555" i="38"/>
  <c r="E555" i="38"/>
  <c r="D554" i="38"/>
  <c r="E554" i="38"/>
  <c r="D553" i="38"/>
  <c r="E553" i="38"/>
  <c r="E552" i="38"/>
  <c r="D552" i="38"/>
  <c r="C552" i="38"/>
  <c r="J551" i="38"/>
  <c r="E551" i="38"/>
  <c r="D551" i="38"/>
  <c r="C551" i="38"/>
  <c r="J550" i="38"/>
  <c r="E550" i="38"/>
  <c r="D550" i="38"/>
  <c r="C550" i="38"/>
  <c r="D549" i="38"/>
  <c r="E549" i="38"/>
  <c r="D548" i="38"/>
  <c r="E548" i="38"/>
  <c r="J547" i="38"/>
  <c r="E547" i="38"/>
  <c r="D547" i="38"/>
  <c r="C547" i="38"/>
  <c r="D546" i="38"/>
  <c r="E546" i="38"/>
  <c r="D545" i="38"/>
  <c r="E545" i="38"/>
  <c r="E544" i="38"/>
  <c r="D544" i="38"/>
  <c r="C544" i="38"/>
  <c r="D543" i="38"/>
  <c r="E543" i="38"/>
  <c r="D542" i="38"/>
  <c r="E542" i="38"/>
  <c r="D541" i="38"/>
  <c r="E541" i="38"/>
  <c r="D540" i="38"/>
  <c r="E540" i="38"/>
  <c r="D539" i="38"/>
  <c r="E539" i="38"/>
  <c r="E538" i="38"/>
  <c r="D538" i="38"/>
  <c r="C538" i="38"/>
  <c r="D537" i="38"/>
  <c r="E537" i="38"/>
  <c r="D536" i="38"/>
  <c r="E536" i="38"/>
  <c r="D535" i="38"/>
  <c r="E535" i="38"/>
  <c r="D534" i="38"/>
  <c r="E534" i="38"/>
  <c r="D533" i="38"/>
  <c r="E533" i="38"/>
  <c r="D532" i="38"/>
  <c r="E532" i="38"/>
  <c r="E531" i="38"/>
  <c r="D531" i="38"/>
  <c r="C531" i="38"/>
  <c r="D530" i="38"/>
  <c r="E530" i="38"/>
  <c r="E529" i="38"/>
  <c r="D529" i="38"/>
  <c r="C529" i="38"/>
  <c r="E528" i="38"/>
  <c r="D528" i="38"/>
  <c r="C528" i="38"/>
  <c r="D527" i="38"/>
  <c r="E527" i="38"/>
  <c r="D526" i="38"/>
  <c r="E526" i="38"/>
  <c r="D525" i="38"/>
  <c r="E525" i="38"/>
  <c r="D524" i="38"/>
  <c r="E524" i="38"/>
  <c r="D523" i="38"/>
  <c r="E523" i="38"/>
  <c r="E522" i="38"/>
  <c r="D522" i="38"/>
  <c r="C522" i="38"/>
  <c r="D521" i="38"/>
  <c r="E521" i="38"/>
  <c r="D520" i="38"/>
  <c r="E520" i="38"/>
  <c r="D519" i="38"/>
  <c r="E519" i="38"/>
  <c r="D518" i="38"/>
  <c r="E518" i="38"/>
  <c r="D517" i="38"/>
  <c r="E517" i="38"/>
  <c r="D516" i="38"/>
  <c r="E516" i="38"/>
  <c r="D515" i="38"/>
  <c r="E515" i="38"/>
  <c r="D514" i="38"/>
  <c r="E514" i="38"/>
  <c r="E513" i="38"/>
  <c r="D513" i="38"/>
  <c r="C513" i="38"/>
  <c r="D512" i="38"/>
  <c r="E512" i="38"/>
  <c r="D511" i="38"/>
  <c r="E511" i="38"/>
  <c r="D510" i="38"/>
  <c r="E510" i="38"/>
  <c r="E509" i="38"/>
  <c r="D509" i="38"/>
  <c r="C509" i="38"/>
  <c r="D508" i="38"/>
  <c r="E508" i="38"/>
  <c r="D507" i="38"/>
  <c r="E507" i="38"/>
  <c r="D506" i="38"/>
  <c r="E506" i="38"/>
  <c r="D505" i="38"/>
  <c r="E505" i="38"/>
  <c r="E504" i="38"/>
  <c r="D504" i="38"/>
  <c r="C504" i="38"/>
  <c r="D503" i="38"/>
  <c r="E503" i="38"/>
  <c r="D502" i="38"/>
  <c r="E502" i="38"/>
  <c r="D501" i="38"/>
  <c r="E501" i="38"/>
  <c r="D500" i="38"/>
  <c r="E500" i="38"/>
  <c r="D499" i="38"/>
  <c r="E499" i="38"/>
  <c r="D498" i="38"/>
  <c r="E498" i="38"/>
  <c r="E497" i="38"/>
  <c r="D497" i="38"/>
  <c r="C497" i="38"/>
  <c r="D496" i="38"/>
  <c r="E496" i="38"/>
  <c r="D495" i="38"/>
  <c r="E495" i="38"/>
  <c r="E494" i="38"/>
  <c r="D494" i="38"/>
  <c r="C494" i="38"/>
  <c r="D493" i="38"/>
  <c r="E493" i="38"/>
  <c r="D492" i="38"/>
  <c r="E492" i="38"/>
  <c r="E491" i="38"/>
  <c r="D491" i="38"/>
  <c r="C491" i="38"/>
  <c r="D490" i="38"/>
  <c r="E490" i="38"/>
  <c r="D489" i="38"/>
  <c r="E489" i="38"/>
  <c r="D488" i="38"/>
  <c r="E488" i="38"/>
  <c r="D487" i="38"/>
  <c r="E487" i="38"/>
  <c r="E486" i="38"/>
  <c r="D486" i="38"/>
  <c r="C486" i="38"/>
  <c r="D485" i="38"/>
  <c r="E485" i="38"/>
  <c r="E484" i="38"/>
  <c r="D484" i="38"/>
  <c r="C484" i="38"/>
  <c r="J483" i="38"/>
  <c r="E483" i="38"/>
  <c r="D483" i="38"/>
  <c r="C483" i="38"/>
  <c r="D481" i="38"/>
  <c r="E481" i="38"/>
  <c r="D480" i="38"/>
  <c r="E480" i="38"/>
  <c r="D479" i="38"/>
  <c r="E479" i="38"/>
  <c r="D478" i="38"/>
  <c r="E478" i="38"/>
  <c r="E477" i="38"/>
  <c r="D477" i="38"/>
  <c r="C477" i="38"/>
  <c r="D476" i="38"/>
  <c r="E476" i="38"/>
  <c r="D475" i="38"/>
  <c r="E475" i="38"/>
  <c r="E474" i="38"/>
  <c r="D474" i="38"/>
  <c r="C474" i="38"/>
  <c r="D473" i="38"/>
  <c r="E473" i="38"/>
  <c r="D472" i="38"/>
  <c r="E472" i="38"/>
  <c r="D471" i="38"/>
  <c r="E471" i="38"/>
  <c r="D470" i="38"/>
  <c r="E470" i="38"/>
  <c r="D469" i="38"/>
  <c r="E469" i="38"/>
  <c r="E468" i="38"/>
  <c r="D468" i="38"/>
  <c r="C468" i="38"/>
  <c r="D467" i="38"/>
  <c r="E467" i="38"/>
  <c r="D466" i="38"/>
  <c r="E466" i="38"/>
  <c r="D465" i="38"/>
  <c r="E465" i="38"/>
  <c r="D464" i="38"/>
  <c r="E464" i="38"/>
  <c r="E463" i="38"/>
  <c r="D463" i="38"/>
  <c r="C463" i="38"/>
  <c r="D462" i="38"/>
  <c r="E462" i="38"/>
  <c r="D461" i="38"/>
  <c r="E461" i="38"/>
  <c r="D460" i="38"/>
  <c r="E460" i="38"/>
  <c r="E459" i="38"/>
  <c r="D459" i="38"/>
  <c r="C459" i="38"/>
  <c r="D458" i="38"/>
  <c r="E458" i="38"/>
  <c r="D457" i="38"/>
  <c r="E457" i="38"/>
  <c r="D456" i="38"/>
  <c r="E456" i="38"/>
  <c r="E455" i="38"/>
  <c r="D455" i="38"/>
  <c r="C455" i="38"/>
  <c r="D454" i="38"/>
  <c r="E454" i="38"/>
  <c r="D453" i="38"/>
  <c r="E453" i="38"/>
  <c r="D452" i="38"/>
  <c r="E452" i="38"/>
  <c r="D451" i="38"/>
  <c r="E451" i="38"/>
  <c r="E450" i="38"/>
  <c r="D450" i="38"/>
  <c r="C450" i="38"/>
  <c r="D449" i="38"/>
  <c r="E449" i="38"/>
  <c r="D448" i="38"/>
  <c r="E448" i="38"/>
  <c r="D447" i="38"/>
  <c r="E447" i="38"/>
  <c r="D446" i="38"/>
  <c r="E446" i="38"/>
  <c r="E445" i="38"/>
  <c r="D445" i="38"/>
  <c r="C445" i="38"/>
  <c r="E444" i="38"/>
  <c r="D444" i="38"/>
  <c r="C444" i="38"/>
  <c r="D443" i="38"/>
  <c r="E443" i="38"/>
  <c r="D442" i="38"/>
  <c r="E442" i="38"/>
  <c r="D441" i="38"/>
  <c r="E441" i="38"/>
  <c r="D440" i="38"/>
  <c r="E440" i="38"/>
  <c r="D439" i="38"/>
  <c r="E439" i="38"/>
  <c r="D438" i="38"/>
  <c r="E438" i="38"/>
  <c r="D437" i="38"/>
  <c r="E437" i="38"/>
  <c r="D436" i="38"/>
  <c r="E436" i="38"/>
  <c r="D435" i="38"/>
  <c r="E435" i="38"/>
  <c r="D434" i="38"/>
  <c r="E434" i="38"/>
  <c r="D433" i="38"/>
  <c r="E433" i="38"/>
  <c r="D432" i="38"/>
  <c r="E432" i="38"/>
  <c r="D431" i="38"/>
  <c r="E431" i="38"/>
  <c r="D430" i="38"/>
  <c r="E430" i="38"/>
  <c r="E429" i="38"/>
  <c r="D429" i="38"/>
  <c r="C429" i="38"/>
  <c r="D428" i="38"/>
  <c r="E428" i="38"/>
  <c r="D427" i="38"/>
  <c r="E427" i="38"/>
  <c r="D426" i="38"/>
  <c r="E426" i="38"/>
  <c r="D425" i="38"/>
  <c r="E425" i="38"/>
  <c r="D424" i="38"/>
  <c r="E424" i="38"/>
  <c r="D423" i="38"/>
  <c r="E423" i="38"/>
  <c r="E422" i="38"/>
  <c r="D422" i="38"/>
  <c r="C422" i="38"/>
  <c r="D421" i="38"/>
  <c r="E421" i="38"/>
  <c r="D420" i="38"/>
  <c r="E420" i="38"/>
  <c r="D419" i="38"/>
  <c r="E419" i="38"/>
  <c r="D418" i="38"/>
  <c r="E418" i="38"/>
  <c r="D417" i="38"/>
  <c r="E417" i="38"/>
  <c r="E416" i="38"/>
  <c r="D416" i="38"/>
  <c r="C416" i="38"/>
  <c r="D415" i="38"/>
  <c r="E415" i="38"/>
  <c r="D414" i="38"/>
  <c r="E414" i="38"/>
  <c r="D413" i="38"/>
  <c r="E413" i="38"/>
  <c r="E412" i="38"/>
  <c r="D412" i="38"/>
  <c r="C412" i="38"/>
  <c r="D411" i="38"/>
  <c r="E411" i="38"/>
  <c r="D410" i="38"/>
  <c r="E410" i="38"/>
  <c r="E409" i="38"/>
  <c r="D409" i="38"/>
  <c r="C409" i="38"/>
  <c r="D408" i="38"/>
  <c r="E408" i="38"/>
  <c r="D407" i="38"/>
  <c r="E407" i="38"/>
  <c r="D406" i="38"/>
  <c r="E406" i="38"/>
  <c r="D405" i="38"/>
  <c r="E405" i="38"/>
  <c r="E404" i="38"/>
  <c r="D404" i="38"/>
  <c r="C404" i="38"/>
  <c r="D403" i="38"/>
  <c r="E403" i="38"/>
  <c r="D402" i="38"/>
  <c r="E402" i="38"/>
  <c r="D401" i="38"/>
  <c r="E401" i="38"/>
  <c r="D400" i="38"/>
  <c r="E400" i="38"/>
  <c r="E399" i="38"/>
  <c r="D399" i="38"/>
  <c r="C399" i="38"/>
  <c r="D398" i="38"/>
  <c r="E398" i="38"/>
  <c r="D397" i="38"/>
  <c r="E397" i="38"/>
  <c r="D396" i="38"/>
  <c r="E396" i="38"/>
  <c r="E395" i="38"/>
  <c r="D395" i="38"/>
  <c r="C395" i="38"/>
  <c r="D394" i="38"/>
  <c r="E394" i="38"/>
  <c r="D393" i="38"/>
  <c r="E393" i="38"/>
  <c r="E392" i="38"/>
  <c r="D392" i="38"/>
  <c r="C392" i="38"/>
  <c r="D391" i="38"/>
  <c r="E391" i="38"/>
  <c r="D390" i="38"/>
  <c r="E390" i="38"/>
  <c r="D389" i="38"/>
  <c r="E389" i="38"/>
  <c r="E388" i="38"/>
  <c r="D388" i="38"/>
  <c r="C388" i="38"/>
  <c r="D387" i="38"/>
  <c r="E387" i="38"/>
  <c r="D386" i="38"/>
  <c r="E386" i="38"/>
  <c r="D385" i="38"/>
  <c r="E385" i="38"/>
  <c r="D384" i="38"/>
  <c r="E384" i="38"/>
  <c r="D383" i="38"/>
  <c r="E383" i="38"/>
  <c r="E382" i="38"/>
  <c r="D382" i="38"/>
  <c r="C382" i="38"/>
  <c r="D381" i="38"/>
  <c r="E381" i="38"/>
  <c r="D380" i="38"/>
  <c r="E380" i="38"/>
  <c r="D379" i="38"/>
  <c r="E379" i="38"/>
  <c r="E378" i="38"/>
  <c r="D378" i="38"/>
  <c r="C378" i="38"/>
  <c r="D377" i="38"/>
  <c r="E377" i="38"/>
  <c r="D376" i="38"/>
  <c r="E376" i="38"/>
  <c r="D375" i="38"/>
  <c r="E375" i="38"/>
  <c r="D374" i="38"/>
  <c r="E374" i="38"/>
  <c r="E373" i="38"/>
  <c r="D373" i="38"/>
  <c r="C373" i="38"/>
  <c r="D372" i="38"/>
  <c r="E372" i="38"/>
  <c r="D371" i="38"/>
  <c r="E371" i="38"/>
  <c r="D370" i="38"/>
  <c r="E370" i="38"/>
  <c r="D369" i="38"/>
  <c r="E369" i="38"/>
  <c r="E368" i="38"/>
  <c r="D368" i="38"/>
  <c r="C368" i="38"/>
  <c r="D367" i="38"/>
  <c r="E367" i="38"/>
  <c r="D366" i="38"/>
  <c r="E366" i="38"/>
  <c r="D365" i="38"/>
  <c r="E365" i="38"/>
  <c r="D364" i="38"/>
  <c r="E364" i="38"/>
  <c r="D363" i="38"/>
  <c r="E363" i="38"/>
  <c r="E362" i="38"/>
  <c r="D362" i="38"/>
  <c r="C362" i="38"/>
  <c r="D361" i="38"/>
  <c r="E361" i="38"/>
  <c r="D360" i="38"/>
  <c r="E360" i="38"/>
  <c r="D359" i="38"/>
  <c r="E359" i="38"/>
  <c r="D358" i="38"/>
  <c r="E358" i="38"/>
  <c r="E357" i="38"/>
  <c r="D357" i="38"/>
  <c r="C357" i="38"/>
  <c r="D356" i="38"/>
  <c r="E356" i="38"/>
  <c r="D355" i="38"/>
  <c r="E355" i="38"/>
  <c r="D354" i="38"/>
  <c r="E354" i="38"/>
  <c r="E353" i="38"/>
  <c r="D353" i="38"/>
  <c r="C353" i="38"/>
  <c r="D352" i="38"/>
  <c r="E352" i="38"/>
  <c r="D351" i="38"/>
  <c r="E351" i="38"/>
  <c r="D350" i="38"/>
  <c r="E350" i="38"/>
  <c r="D349" i="38"/>
  <c r="E349" i="38"/>
  <c r="E348" i="38"/>
  <c r="D348" i="38"/>
  <c r="C348" i="38"/>
  <c r="D347" i="38"/>
  <c r="E347" i="38"/>
  <c r="D346" i="38"/>
  <c r="E346" i="38"/>
  <c r="D345" i="38"/>
  <c r="E345" i="38"/>
  <c r="E344" i="38"/>
  <c r="D344" i="38"/>
  <c r="C344" i="38"/>
  <c r="D343" i="38"/>
  <c r="E343" i="38"/>
  <c r="D342" i="38"/>
  <c r="E342" i="38"/>
  <c r="D341" i="38"/>
  <c r="E341" i="38"/>
  <c r="E340" i="38"/>
  <c r="D340" i="38"/>
  <c r="C340" i="38"/>
  <c r="J339" i="38"/>
  <c r="E339" i="38"/>
  <c r="D339" i="38"/>
  <c r="C339" i="38"/>
  <c r="D338" i="38"/>
  <c r="E338" i="38"/>
  <c r="D337" i="38"/>
  <c r="E337" i="38"/>
  <c r="D336" i="38"/>
  <c r="E336" i="38"/>
  <c r="D335" i="38"/>
  <c r="E335" i="38"/>
  <c r="D334" i="38"/>
  <c r="E334" i="38"/>
  <c r="D333" i="38"/>
  <c r="E333" i="38"/>
  <c r="D332" i="38"/>
  <c r="E332" i="38"/>
  <c r="E331" i="38"/>
  <c r="D331" i="38"/>
  <c r="D330" i="38"/>
  <c r="E330" i="38"/>
  <c r="D329" i="38"/>
  <c r="E329" i="38"/>
  <c r="E328" i="38"/>
  <c r="D328" i="38"/>
  <c r="C328" i="38"/>
  <c r="D327" i="38"/>
  <c r="E327" i="38"/>
  <c r="D326" i="38"/>
  <c r="E326" i="38"/>
  <c r="E325" i="38"/>
  <c r="D325" i="38"/>
  <c r="D324" i="38"/>
  <c r="E324" i="38"/>
  <c r="D323" i="38"/>
  <c r="E323" i="38"/>
  <c r="D322" i="38"/>
  <c r="E322" i="38"/>
  <c r="D321" i="38"/>
  <c r="E321" i="38"/>
  <c r="D320" i="38"/>
  <c r="E320" i="38"/>
  <c r="D319" i="38"/>
  <c r="E319" i="38"/>
  <c r="D318" i="38"/>
  <c r="E318" i="38"/>
  <c r="D317" i="38"/>
  <c r="E317" i="38"/>
  <c r="D316" i="38"/>
  <c r="E316" i="38"/>
  <c r="E315" i="38"/>
  <c r="D315" i="38"/>
  <c r="C315" i="38"/>
  <c r="E314" i="38"/>
  <c r="D314" i="38"/>
  <c r="C314" i="38"/>
  <c r="D313" i="38"/>
  <c r="E313" i="38"/>
  <c r="D312" i="38"/>
  <c r="E312" i="38"/>
  <c r="D311" i="38"/>
  <c r="E311" i="38"/>
  <c r="D310" i="38"/>
  <c r="E310" i="38"/>
  <c r="D309" i="38"/>
  <c r="E309" i="38"/>
  <c r="E308" i="38"/>
  <c r="D308" i="38"/>
  <c r="D307" i="38"/>
  <c r="E307" i="38"/>
  <c r="D306" i="38"/>
  <c r="E306" i="38"/>
  <c r="E305" i="38"/>
  <c r="D305" i="38"/>
  <c r="D304" i="38"/>
  <c r="E304" i="38"/>
  <c r="D303" i="38"/>
  <c r="E303" i="38"/>
  <c r="E302" i="38"/>
  <c r="D302" i="38"/>
  <c r="D301" i="38"/>
  <c r="E301" i="38"/>
  <c r="D300" i="38"/>
  <c r="E300" i="38"/>
  <c r="D299" i="38"/>
  <c r="E299" i="38"/>
  <c r="E298" i="38"/>
  <c r="D298" i="38"/>
  <c r="D297" i="38"/>
  <c r="E297" i="38"/>
  <c r="E296" i="38"/>
  <c r="D296" i="38"/>
  <c r="D295" i="38"/>
  <c r="E295" i="38"/>
  <c r="D294" i="38"/>
  <c r="E294" i="38"/>
  <c r="D293" i="38"/>
  <c r="E293" i="38"/>
  <c r="D292" i="38"/>
  <c r="E292" i="38"/>
  <c r="D291" i="38"/>
  <c r="E291" i="38"/>
  <c r="D290" i="38"/>
  <c r="E290" i="38"/>
  <c r="E289" i="38"/>
  <c r="D289" i="38"/>
  <c r="D288" i="38"/>
  <c r="E288" i="38"/>
  <c r="D287" i="38"/>
  <c r="E287" i="38"/>
  <c r="D286" i="38"/>
  <c r="E286" i="38"/>
  <c r="D285" i="38"/>
  <c r="E285" i="38"/>
  <c r="D284" i="38"/>
  <c r="E284" i="38"/>
  <c r="D283" i="38"/>
  <c r="E283" i="38"/>
  <c r="D282" i="38"/>
  <c r="E282" i="38"/>
  <c r="D281" i="38"/>
  <c r="E281" i="38"/>
  <c r="D280" i="38"/>
  <c r="E280" i="38"/>
  <c r="D279" i="38"/>
  <c r="E279" i="38"/>
  <c r="D278" i="38"/>
  <c r="E278" i="38"/>
  <c r="D277" i="38"/>
  <c r="E277" i="38"/>
  <c r="D276" i="38"/>
  <c r="E276" i="38"/>
  <c r="D275" i="38"/>
  <c r="E275" i="38"/>
  <c r="D274" i="38"/>
  <c r="E274" i="38"/>
  <c r="D273" i="38"/>
  <c r="E273" i="38"/>
  <c r="D272" i="38"/>
  <c r="E272" i="38"/>
  <c r="D271" i="38"/>
  <c r="E271" i="38"/>
  <c r="D270" i="38"/>
  <c r="E270" i="38"/>
  <c r="D269" i="38"/>
  <c r="E269" i="38"/>
  <c r="D268" i="38"/>
  <c r="E268" i="38"/>
  <c r="D267" i="38"/>
  <c r="E267" i="38"/>
  <c r="D266" i="38"/>
  <c r="E266" i="38"/>
  <c r="E265" i="38"/>
  <c r="D265" i="38"/>
  <c r="D264" i="38"/>
  <c r="E264" i="38"/>
  <c r="E263" i="38"/>
  <c r="D263" i="38"/>
  <c r="C263" i="38"/>
  <c r="D262" i="38"/>
  <c r="E262" i="38"/>
  <c r="D261" i="38"/>
  <c r="E261" i="38"/>
  <c r="E260" i="38"/>
  <c r="D260" i="38"/>
  <c r="C260" i="38"/>
  <c r="J259" i="38"/>
  <c r="C259" i="38"/>
  <c r="J258" i="38"/>
  <c r="E258" i="38"/>
  <c r="D258" i="38"/>
  <c r="C258" i="38"/>
  <c r="J257" i="38"/>
  <c r="E257" i="38"/>
  <c r="D257" i="38"/>
  <c r="C257" i="38"/>
  <c r="J256" i="38"/>
  <c r="D252" i="38"/>
  <c r="E252" i="38"/>
  <c r="D251" i="38"/>
  <c r="E251" i="38"/>
  <c r="E250" i="38"/>
  <c r="D250" i="38"/>
  <c r="C250" i="38"/>
  <c r="D249" i="38"/>
  <c r="E249" i="38"/>
  <c r="D248" i="38"/>
  <c r="E248" i="38"/>
  <c r="D247" i="38"/>
  <c r="E247" i="38"/>
  <c r="D246" i="38"/>
  <c r="E246" i="38"/>
  <c r="D245" i="38"/>
  <c r="E245" i="38"/>
  <c r="E244" i="38"/>
  <c r="D244" i="38"/>
  <c r="C244" i="38"/>
  <c r="E243" i="38"/>
  <c r="D243" i="38"/>
  <c r="C243" i="38"/>
  <c r="D242" i="38"/>
  <c r="E242" i="38"/>
  <c r="D241" i="38"/>
  <c r="E241" i="38"/>
  <c r="D240" i="38"/>
  <c r="E240" i="38"/>
  <c r="E239" i="38"/>
  <c r="D239" i="38"/>
  <c r="C239" i="38"/>
  <c r="E238" i="38"/>
  <c r="D238" i="38"/>
  <c r="C238" i="38"/>
  <c r="D237" i="38"/>
  <c r="E237" i="38"/>
  <c r="E236" i="38"/>
  <c r="D236" i="38"/>
  <c r="C236" i="38"/>
  <c r="E235" i="38"/>
  <c r="D235" i="38"/>
  <c r="C235" i="38"/>
  <c r="D234" i="38"/>
  <c r="E234" i="38"/>
  <c r="E233" i="38"/>
  <c r="D233" i="38"/>
  <c r="C233" i="38"/>
  <c r="D232" i="38"/>
  <c r="E232" i="38"/>
  <c r="D231" i="38"/>
  <c r="E231" i="38"/>
  <c r="D230" i="38"/>
  <c r="E230" i="38"/>
  <c r="E229" i="38"/>
  <c r="D229" i="38"/>
  <c r="C229" i="38"/>
  <c r="E228" i="38"/>
  <c r="D228" i="38"/>
  <c r="C228" i="38"/>
  <c r="D227" i="38"/>
  <c r="E227" i="38"/>
  <c r="D226" i="38"/>
  <c r="E226" i="38"/>
  <c r="D225" i="38"/>
  <c r="E225" i="38"/>
  <c r="D224" i="38"/>
  <c r="E224" i="38"/>
  <c r="E223" i="38"/>
  <c r="D223" i="38"/>
  <c r="C223" i="38"/>
  <c r="E222" i="38"/>
  <c r="D222" i="38"/>
  <c r="C222" i="38"/>
  <c r="D221" i="38"/>
  <c r="E221" i="38"/>
  <c r="E220" i="38"/>
  <c r="D220" i="38"/>
  <c r="C220" i="38"/>
  <c r="D219" i="38"/>
  <c r="E219" i="38"/>
  <c r="D218" i="38"/>
  <c r="E218" i="38"/>
  <c r="D217" i="38"/>
  <c r="E217" i="38"/>
  <c r="E216" i="38"/>
  <c r="D216" i="38"/>
  <c r="C216" i="38"/>
  <c r="E215" i="38"/>
  <c r="D215" i="38"/>
  <c r="C215" i="38"/>
  <c r="D214" i="38"/>
  <c r="E214" i="38"/>
  <c r="E213" i="38"/>
  <c r="D213" i="38"/>
  <c r="C213" i="38"/>
  <c r="D212" i="38"/>
  <c r="E212" i="38"/>
  <c r="E211" i="38"/>
  <c r="D211" i="38"/>
  <c r="C211" i="38"/>
  <c r="D210" i="38"/>
  <c r="E210" i="38"/>
  <c r="D209" i="38"/>
  <c r="E209" i="38"/>
  <c r="D208" i="38"/>
  <c r="E208" i="38"/>
  <c r="E207" i="38"/>
  <c r="D207" i="38"/>
  <c r="C207" i="38"/>
  <c r="D206" i="38"/>
  <c r="E206" i="38"/>
  <c r="D205" i="38"/>
  <c r="E205" i="38"/>
  <c r="E204" i="38"/>
  <c r="D204" i="38"/>
  <c r="C204" i="38"/>
  <c r="E203" i="38"/>
  <c r="D203" i="38"/>
  <c r="C203" i="38"/>
  <c r="D202" i="38"/>
  <c r="E202" i="38"/>
  <c r="E201" i="38"/>
  <c r="D201" i="38"/>
  <c r="C201" i="38"/>
  <c r="E200" i="38"/>
  <c r="D200" i="38"/>
  <c r="C200" i="38"/>
  <c r="D199" i="38"/>
  <c r="E199" i="38"/>
  <c r="E198" i="38"/>
  <c r="D198" i="38"/>
  <c r="C198" i="38"/>
  <c r="E197" i="38"/>
  <c r="D197" i="38"/>
  <c r="C197" i="38"/>
  <c r="D196" i="38"/>
  <c r="E196" i="38"/>
  <c r="E195" i="38"/>
  <c r="D195" i="38"/>
  <c r="C195" i="38"/>
  <c r="D194" i="38"/>
  <c r="E194" i="38"/>
  <c r="E193" i="38"/>
  <c r="D193" i="38"/>
  <c r="C193" i="38"/>
  <c r="D192" i="38"/>
  <c r="E192" i="38"/>
  <c r="D191" i="38"/>
  <c r="E191" i="38"/>
  <c r="D190" i="38"/>
  <c r="E190" i="38"/>
  <c r="E189" i="38"/>
  <c r="D189" i="38"/>
  <c r="C189" i="38"/>
  <c r="E188" i="38"/>
  <c r="D188" i="38"/>
  <c r="C188" i="38"/>
  <c r="D187" i="38"/>
  <c r="E187" i="38"/>
  <c r="D186" i="38"/>
  <c r="E186" i="38"/>
  <c r="E185" i="38"/>
  <c r="D185" i="38"/>
  <c r="C185" i="38"/>
  <c r="E184" i="38"/>
  <c r="D184" i="38"/>
  <c r="C184" i="38"/>
  <c r="D183" i="38"/>
  <c r="E183" i="38"/>
  <c r="E182" i="38"/>
  <c r="D182" i="38"/>
  <c r="D181" i="38"/>
  <c r="E181" i="38"/>
  <c r="E180" i="38"/>
  <c r="D180" i="38"/>
  <c r="E179" i="38"/>
  <c r="D179" i="38"/>
  <c r="C179" i="38"/>
  <c r="J178" i="38"/>
  <c r="E178" i="38"/>
  <c r="D178" i="38"/>
  <c r="C178" i="38"/>
  <c r="J177" i="38"/>
  <c r="E177" i="38"/>
  <c r="D177" i="38"/>
  <c r="C177" i="38"/>
  <c r="D176" i="38"/>
  <c r="E176" i="38"/>
  <c r="D175" i="38"/>
  <c r="E175" i="38"/>
  <c r="E174" i="38"/>
  <c r="D174" i="38"/>
  <c r="C174" i="38"/>
  <c r="D173" i="38"/>
  <c r="E173" i="38"/>
  <c r="D172" i="38"/>
  <c r="E172" i="38"/>
  <c r="E171" i="38"/>
  <c r="D171" i="38"/>
  <c r="C171" i="38"/>
  <c r="J170" i="38"/>
  <c r="E170" i="38"/>
  <c r="D170" i="38"/>
  <c r="C170" i="38"/>
  <c r="D169" i="38"/>
  <c r="E169" i="38"/>
  <c r="D168" i="38"/>
  <c r="E168" i="38"/>
  <c r="E167" i="38"/>
  <c r="D167" i="38"/>
  <c r="C167" i="38"/>
  <c r="D166" i="38"/>
  <c r="E166" i="38"/>
  <c r="D165" i="38"/>
  <c r="E165" i="38"/>
  <c r="E164" i="38"/>
  <c r="D164" i="38"/>
  <c r="C164" i="38"/>
  <c r="J163" i="38"/>
  <c r="E163" i="38"/>
  <c r="D163" i="38"/>
  <c r="C163" i="38"/>
  <c r="D162" i="38"/>
  <c r="E162" i="38"/>
  <c r="D161" i="38"/>
  <c r="E161" i="38"/>
  <c r="E160" i="38"/>
  <c r="D160" i="38"/>
  <c r="C160" i="38"/>
  <c r="D159" i="38"/>
  <c r="E159" i="38"/>
  <c r="D158" i="38"/>
  <c r="E158" i="38"/>
  <c r="E157" i="38"/>
  <c r="D157" i="38"/>
  <c r="C157" i="38"/>
  <c r="D156" i="38"/>
  <c r="E156" i="38"/>
  <c r="D155" i="38"/>
  <c r="E155" i="38"/>
  <c r="E154" i="38"/>
  <c r="D154" i="38"/>
  <c r="C154" i="38"/>
  <c r="J153" i="38"/>
  <c r="E153" i="38"/>
  <c r="D153" i="38"/>
  <c r="C153" i="38"/>
  <c r="J152" i="38"/>
  <c r="E152" i="38"/>
  <c r="D152" i="38"/>
  <c r="C152" i="38"/>
  <c r="D151" i="38"/>
  <c r="E151" i="38"/>
  <c r="D150" i="38"/>
  <c r="E150" i="38"/>
  <c r="E149" i="38"/>
  <c r="D149" i="38"/>
  <c r="C149" i="38"/>
  <c r="D148" i="38"/>
  <c r="E148" i="38"/>
  <c r="D147" i="38"/>
  <c r="E147" i="38"/>
  <c r="E146" i="38"/>
  <c r="D146" i="38"/>
  <c r="C146" i="38"/>
  <c r="D145" i="38"/>
  <c r="E145" i="38"/>
  <c r="D144" i="38"/>
  <c r="E144" i="38"/>
  <c r="E143" i="38"/>
  <c r="D143" i="38"/>
  <c r="C143" i="38"/>
  <c r="D142" i="38"/>
  <c r="E142" i="38"/>
  <c r="D141" i="38"/>
  <c r="E141" i="38"/>
  <c r="E140" i="38"/>
  <c r="D140" i="38"/>
  <c r="C140" i="38"/>
  <c r="D139" i="38"/>
  <c r="E139" i="38"/>
  <c r="D138" i="38"/>
  <c r="E138" i="38"/>
  <c r="D137" i="38"/>
  <c r="E137" i="38"/>
  <c r="E136" i="38"/>
  <c r="D136" i="38"/>
  <c r="C136" i="38"/>
  <c r="J135" i="38"/>
  <c r="E135" i="38"/>
  <c r="D135" i="38"/>
  <c r="C135" i="38"/>
  <c r="D134" i="38"/>
  <c r="E134" i="38"/>
  <c r="D133" i="38"/>
  <c r="E133" i="38"/>
  <c r="E132" i="38"/>
  <c r="D132" i="38"/>
  <c r="C132" i="38"/>
  <c r="D131" i="38"/>
  <c r="E131" i="38"/>
  <c r="D130" i="38"/>
  <c r="E130" i="38"/>
  <c r="E129" i="38"/>
  <c r="D129" i="38"/>
  <c r="C129" i="38"/>
  <c r="D128" i="38"/>
  <c r="E128" i="38"/>
  <c r="D127" i="38"/>
  <c r="E127" i="38"/>
  <c r="E126" i="38"/>
  <c r="D126" i="38"/>
  <c r="C126" i="38"/>
  <c r="D125" i="38"/>
  <c r="E125" i="38"/>
  <c r="D124" i="38"/>
  <c r="E124" i="38"/>
  <c r="E123" i="38"/>
  <c r="D123" i="38"/>
  <c r="C123" i="38"/>
  <c r="D122" i="38"/>
  <c r="E122" i="38"/>
  <c r="D121" i="38"/>
  <c r="E121" i="38"/>
  <c r="E120" i="38"/>
  <c r="D120" i="38"/>
  <c r="C120" i="38"/>
  <c r="D119" i="38"/>
  <c r="E119" i="38"/>
  <c r="D118" i="38"/>
  <c r="E118" i="38"/>
  <c r="E117" i="38"/>
  <c r="D117" i="38"/>
  <c r="C117" i="38"/>
  <c r="J116" i="38"/>
  <c r="E116" i="38"/>
  <c r="D116" i="38"/>
  <c r="C116" i="38"/>
  <c r="J115" i="38"/>
  <c r="E115" i="38"/>
  <c r="D115" i="38"/>
  <c r="C115" i="38"/>
  <c r="J114" i="38"/>
  <c r="C114" i="38"/>
  <c r="D113" i="38"/>
  <c r="E113" i="38"/>
  <c r="D112" i="38"/>
  <c r="E112" i="38"/>
  <c r="D111" i="38"/>
  <c r="E111" i="38"/>
  <c r="D110" i="38"/>
  <c r="E110" i="38"/>
  <c r="D109" i="38"/>
  <c r="E109" i="38"/>
  <c r="D108" i="38"/>
  <c r="E108" i="38"/>
  <c r="D107" i="38"/>
  <c r="E107" i="38"/>
  <c r="D106" i="38"/>
  <c r="E106" i="38"/>
  <c r="D105" i="38"/>
  <c r="E105" i="38"/>
  <c r="D104" i="38"/>
  <c r="E104" i="38"/>
  <c r="D103" i="38"/>
  <c r="E103" i="38"/>
  <c r="D102" i="38"/>
  <c r="E102" i="38"/>
  <c r="D101" i="38"/>
  <c r="E101" i="38"/>
  <c r="D100" i="38"/>
  <c r="E100" i="38"/>
  <c r="D99" i="38"/>
  <c r="E99" i="38"/>
  <c r="D98" i="38"/>
  <c r="E98" i="38"/>
  <c r="J97" i="38"/>
  <c r="E97" i="38"/>
  <c r="D97" i="38"/>
  <c r="C97" i="38"/>
  <c r="D96" i="38"/>
  <c r="E96" i="38"/>
  <c r="D95" i="38"/>
  <c r="E95" i="38"/>
  <c r="D94" i="38"/>
  <c r="E94" i="38"/>
  <c r="D93" i="38"/>
  <c r="E93" i="38"/>
  <c r="D92" i="38"/>
  <c r="E92" i="38"/>
  <c r="D91" i="38"/>
  <c r="E91" i="38"/>
  <c r="D90" i="38"/>
  <c r="E90" i="38"/>
  <c r="D89" i="38"/>
  <c r="E89" i="38"/>
  <c r="D88" i="38"/>
  <c r="E88" i="38"/>
  <c r="D87" i="38"/>
  <c r="E87" i="38"/>
  <c r="D86" i="38"/>
  <c r="E86" i="38"/>
  <c r="D85" i="38"/>
  <c r="E85" i="38"/>
  <c r="D84" i="38"/>
  <c r="E84" i="38"/>
  <c r="D83" i="38"/>
  <c r="E83" i="38"/>
  <c r="D82" i="38"/>
  <c r="E82" i="38"/>
  <c r="D81" i="38"/>
  <c r="E81" i="38"/>
  <c r="D80" i="38"/>
  <c r="E80" i="38"/>
  <c r="D79" i="38"/>
  <c r="E79" i="38"/>
  <c r="D78" i="38"/>
  <c r="E78" i="38"/>
  <c r="D77" i="38"/>
  <c r="E77" i="38"/>
  <c r="D76" i="38"/>
  <c r="E76" i="38"/>
  <c r="D75" i="38"/>
  <c r="E75" i="38"/>
  <c r="D74" i="38"/>
  <c r="E74" i="38"/>
  <c r="D73" i="38"/>
  <c r="E73" i="38"/>
  <c r="D72" i="38"/>
  <c r="E72" i="38"/>
  <c r="D71" i="38"/>
  <c r="E71" i="38"/>
  <c r="D70" i="38"/>
  <c r="E70" i="38"/>
  <c r="D69" i="38"/>
  <c r="E69" i="38"/>
  <c r="J68" i="38"/>
  <c r="E68" i="38"/>
  <c r="D68" i="38"/>
  <c r="C68" i="38"/>
  <c r="J67" i="38"/>
  <c r="E67" i="38"/>
  <c r="D67" i="38"/>
  <c r="C67" i="38"/>
  <c r="D66" i="38"/>
  <c r="E66" i="38"/>
  <c r="D65" i="38"/>
  <c r="E65" i="38"/>
  <c r="D64" i="38"/>
  <c r="E64" i="38"/>
  <c r="D63" i="38"/>
  <c r="E63" i="38"/>
  <c r="D62" i="38"/>
  <c r="E62" i="38"/>
  <c r="J61" i="38"/>
  <c r="E61" i="38"/>
  <c r="D61" i="38"/>
  <c r="C61" i="38"/>
  <c r="D60" i="38"/>
  <c r="E60" i="38"/>
  <c r="D59" i="38"/>
  <c r="E59" i="38"/>
  <c r="D58" i="38"/>
  <c r="E58" i="38"/>
  <c r="D57" i="38"/>
  <c r="E57" i="38"/>
  <c r="D56" i="38"/>
  <c r="E56" i="38"/>
  <c r="D55" i="38"/>
  <c r="E55" i="38"/>
  <c r="D54" i="38"/>
  <c r="E54" i="38"/>
  <c r="D53" i="38"/>
  <c r="E53" i="38"/>
  <c r="D52" i="38"/>
  <c r="E52" i="38"/>
  <c r="D51" i="38"/>
  <c r="E51" i="38"/>
  <c r="D50" i="38"/>
  <c r="E50" i="38"/>
  <c r="D49" i="38"/>
  <c r="E49" i="38"/>
  <c r="D48" i="38"/>
  <c r="E48" i="38"/>
  <c r="D47" i="38"/>
  <c r="E47" i="38"/>
  <c r="D46" i="38"/>
  <c r="E46" i="38"/>
  <c r="D45" i="38"/>
  <c r="E45" i="38"/>
  <c r="D44" i="38"/>
  <c r="E44" i="38"/>
  <c r="D43" i="38"/>
  <c r="E43" i="38"/>
  <c r="D42" i="38"/>
  <c r="E42" i="38"/>
  <c r="D41" i="38"/>
  <c r="E41" i="38"/>
  <c r="D40" i="38"/>
  <c r="E40" i="38"/>
  <c r="D39" i="38"/>
  <c r="E39" i="38"/>
  <c r="J38" i="38"/>
  <c r="E38" i="38"/>
  <c r="D38" i="38"/>
  <c r="C38" i="38"/>
  <c r="D37" i="38"/>
  <c r="E37" i="38"/>
  <c r="D36" i="38"/>
  <c r="E36" i="38"/>
  <c r="D35" i="38"/>
  <c r="E35" i="38"/>
  <c r="D34" i="38"/>
  <c r="E34" i="38"/>
  <c r="D33" i="38"/>
  <c r="E33" i="38"/>
  <c r="D32" i="38"/>
  <c r="E32" i="38"/>
  <c r="D31" i="38"/>
  <c r="E31" i="38"/>
  <c r="D30" i="38"/>
  <c r="E30" i="38"/>
  <c r="D29" i="38"/>
  <c r="E29" i="38"/>
  <c r="D28" i="38"/>
  <c r="E28" i="38"/>
  <c r="D27" i="38"/>
  <c r="E27" i="38"/>
  <c r="D26" i="38"/>
  <c r="E26" i="38"/>
  <c r="D25" i="38"/>
  <c r="E25" i="38"/>
  <c r="D24" i="38"/>
  <c r="E24" i="38"/>
  <c r="D23" i="38"/>
  <c r="E23" i="38"/>
  <c r="D22" i="38"/>
  <c r="E22" i="38"/>
  <c r="D21" i="38"/>
  <c r="E21" i="38"/>
  <c r="D20" i="38"/>
  <c r="E20" i="38"/>
  <c r="D19" i="38"/>
  <c r="E19" i="38"/>
  <c r="D18" i="38"/>
  <c r="E18" i="38"/>
  <c r="D17" i="38"/>
  <c r="E17" i="38"/>
  <c r="D16" i="38"/>
  <c r="E16" i="38"/>
  <c r="D15" i="38"/>
  <c r="E15" i="38"/>
  <c r="D14" i="38"/>
  <c r="E14" i="38"/>
  <c r="D13" i="38"/>
  <c r="E13" i="38"/>
  <c r="D12" i="38"/>
  <c r="E12" i="38"/>
  <c r="J11" i="38"/>
  <c r="E11" i="38"/>
  <c r="D11" i="38"/>
  <c r="C11" i="38"/>
  <c r="D10" i="38"/>
  <c r="E10" i="38"/>
  <c r="D9" i="38"/>
  <c r="E9" i="38"/>
  <c r="D8" i="38"/>
  <c r="E8" i="38"/>
  <c r="D7" i="38"/>
  <c r="E7" i="38"/>
  <c r="D6" i="38"/>
  <c r="E6" i="38"/>
  <c r="D5" i="38"/>
  <c r="E5" i="38"/>
  <c r="J4" i="38"/>
  <c r="E4" i="38"/>
  <c r="D4" i="38"/>
  <c r="C4" i="38"/>
  <c r="J3" i="38"/>
  <c r="E3" i="38"/>
  <c r="D3" i="38"/>
  <c r="C3" i="38"/>
  <c r="J2" i="38"/>
  <c r="E2" i="38"/>
  <c r="D2" i="38"/>
  <c r="C2" i="38"/>
  <c r="J1" i="38"/>
  <c r="I70" i="37"/>
  <c r="I64" i="37"/>
  <c r="I67" i="37"/>
  <c r="I63" i="37"/>
  <c r="I57" i="37"/>
  <c r="I54" i="37"/>
  <c r="I51" i="37"/>
  <c r="I48" i="37"/>
  <c r="I33" i="37"/>
  <c r="I26" i="37"/>
  <c r="I29" i="37"/>
  <c r="I25" i="37"/>
  <c r="I22" i="37"/>
  <c r="I19" i="37"/>
  <c r="I16" i="37"/>
  <c r="I13" i="37"/>
  <c r="I10" i="37"/>
  <c r="I5" i="37"/>
  <c r="I74" i="37"/>
  <c r="H70" i="37"/>
  <c r="H64" i="37"/>
  <c r="H67" i="37"/>
  <c r="H63" i="37"/>
  <c r="H60" i="37"/>
  <c r="H57" i="37"/>
  <c r="H54" i="37"/>
  <c r="H51" i="37"/>
  <c r="H48" i="37"/>
  <c r="H33" i="37"/>
  <c r="H26" i="37"/>
  <c r="H29" i="37"/>
  <c r="H25" i="37"/>
  <c r="H22" i="37"/>
  <c r="H19" i="37"/>
  <c r="H16" i="37"/>
  <c r="H13" i="37"/>
  <c r="H10" i="37"/>
  <c r="H5" i="37"/>
  <c r="H74" i="37"/>
  <c r="G70" i="37"/>
  <c r="G64" i="37"/>
  <c r="G67" i="37"/>
  <c r="G63" i="37"/>
  <c r="G60" i="37"/>
  <c r="G57" i="37"/>
  <c r="G54" i="37"/>
  <c r="G51" i="37"/>
  <c r="G48" i="37"/>
  <c r="G33" i="37"/>
  <c r="G26" i="37"/>
  <c r="G29" i="37"/>
  <c r="G25" i="37"/>
  <c r="G22" i="37"/>
  <c r="G19" i="37"/>
  <c r="G16" i="37"/>
  <c r="G13" i="37"/>
  <c r="G10" i="37"/>
  <c r="G5" i="37"/>
  <c r="G74" i="37"/>
  <c r="F70" i="37"/>
  <c r="F64" i="37"/>
  <c r="F67" i="37"/>
  <c r="F63" i="37"/>
  <c r="F60" i="37"/>
  <c r="F57" i="37"/>
  <c r="F54" i="37"/>
  <c r="F51" i="37"/>
  <c r="F48" i="37"/>
  <c r="F33" i="37"/>
  <c r="F26" i="37"/>
  <c r="F29" i="37"/>
  <c r="F25" i="37"/>
  <c r="F22" i="37"/>
  <c r="F19" i="37"/>
  <c r="F16" i="37"/>
  <c r="F13" i="37"/>
  <c r="F10" i="37"/>
  <c r="F5" i="37"/>
  <c r="F74" i="37"/>
  <c r="E70" i="37"/>
  <c r="E64" i="37"/>
  <c r="E67" i="37"/>
  <c r="E63" i="37"/>
  <c r="E60" i="37"/>
  <c r="E57" i="37"/>
  <c r="E54" i="37"/>
  <c r="E51" i="37"/>
  <c r="E48" i="37"/>
  <c r="E33" i="37"/>
  <c r="E26" i="37"/>
  <c r="E29" i="37"/>
  <c r="E25" i="37"/>
  <c r="E22" i="37"/>
  <c r="E19" i="37"/>
  <c r="E16" i="37"/>
  <c r="E13" i="37"/>
  <c r="E10" i="37"/>
  <c r="E5" i="37"/>
  <c r="E74" i="37"/>
  <c r="D70" i="37"/>
  <c r="D64" i="37"/>
  <c r="D67" i="37"/>
  <c r="D63" i="37"/>
  <c r="D60" i="37"/>
  <c r="D57" i="37"/>
  <c r="D54" i="37"/>
  <c r="D51" i="37"/>
  <c r="D48" i="37"/>
  <c r="D33" i="37"/>
  <c r="D26" i="37"/>
  <c r="D29" i="37"/>
  <c r="D25" i="37"/>
  <c r="D22" i="37"/>
  <c r="D19" i="37"/>
  <c r="D16" i="37"/>
  <c r="D13" i="37"/>
  <c r="D10" i="37"/>
  <c r="D5" i="37"/>
  <c r="D74" i="37"/>
  <c r="C33" i="37"/>
  <c r="C48" i="37"/>
  <c r="C51" i="37"/>
  <c r="C54" i="37"/>
  <c r="C57" i="37"/>
  <c r="C60" i="37"/>
  <c r="C64" i="37"/>
  <c r="C67" i="37"/>
  <c r="C63" i="37"/>
  <c r="C70" i="37"/>
  <c r="C32" i="37"/>
  <c r="C5" i="37"/>
  <c r="C10" i="37"/>
  <c r="C13" i="37"/>
  <c r="C16" i="37"/>
  <c r="C19" i="37"/>
  <c r="C22" i="37"/>
  <c r="C26" i="37"/>
  <c r="C29" i="37"/>
  <c r="C25" i="37"/>
  <c r="C4" i="37"/>
  <c r="C74" i="37"/>
  <c r="I32" i="37"/>
  <c r="H32" i="37"/>
  <c r="G32" i="37"/>
  <c r="F32" i="37"/>
  <c r="E32" i="37"/>
  <c r="D32" i="37"/>
  <c r="I4" i="37"/>
  <c r="H4" i="37"/>
  <c r="G4" i="37"/>
  <c r="F4" i="37"/>
  <c r="E4" i="37"/>
  <c r="D4" i="37"/>
  <c r="I70" i="36"/>
  <c r="I64" i="36"/>
  <c r="I67" i="36"/>
  <c r="I63" i="36"/>
  <c r="I57" i="36"/>
  <c r="I54" i="36"/>
  <c r="I51" i="36"/>
  <c r="I48" i="36"/>
  <c r="I33" i="36"/>
  <c r="I26" i="36"/>
  <c r="I29" i="36"/>
  <c r="I25" i="36"/>
  <c r="I22" i="36"/>
  <c r="I19" i="36"/>
  <c r="I16" i="36"/>
  <c r="I13" i="36"/>
  <c r="I10" i="36"/>
  <c r="I5" i="36"/>
  <c r="I74" i="36"/>
  <c r="H70" i="36"/>
  <c r="H64" i="36"/>
  <c r="H67" i="36"/>
  <c r="H63" i="36"/>
  <c r="H60" i="36"/>
  <c r="H57" i="36"/>
  <c r="H54" i="36"/>
  <c r="H51" i="36"/>
  <c r="H48" i="36"/>
  <c r="H33" i="36"/>
  <c r="H26" i="36"/>
  <c r="H29" i="36"/>
  <c r="H25" i="36"/>
  <c r="H22" i="36"/>
  <c r="H19" i="36"/>
  <c r="H16" i="36"/>
  <c r="H13" i="36"/>
  <c r="H10" i="36"/>
  <c r="H5" i="36"/>
  <c r="H74" i="36"/>
  <c r="G70" i="36"/>
  <c r="G64" i="36"/>
  <c r="G67" i="36"/>
  <c r="G63" i="36"/>
  <c r="G60" i="36"/>
  <c r="G57" i="36"/>
  <c r="G54" i="36"/>
  <c r="G51" i="36"/>
  <c r="G48" i="36"/>
  <c r="G33" i="36"/>
  <c r="G26" i="36"/>
  <c r="G29" i="36"/>
  <c r="G25" i="36"/>
  <c r="G22" i="36"/>
  <c r="G19" i="36"/>
  <c r="G16" i="36"/>
  <c r="G13" i="36"/>
  <c r="G10" i="36"/>
  <c r="G5" i="36"/>
  <c r="G74" i="36"/>
  <c r="F70" i="36"/>
  <c r="F64" i="36"/>
  <c r="F67" i="36"/>
  <c r="F63" i="36"/>
  <c r="F60" i="36"/>
  <c r="F57" i="36"/>
  <c r="F54" i="36"/>
  <c r="F51" i="36"/>
  <c r="F48" i="36"/>
  <c r="F33" i="36"/>
  <c r="F26" i="36"/>
  <c r="F29" i="36"/>
  <c r="F25" i="36"/>
  <c r="F22" i="36"/>
  <c r="F19" i="36"/>
  <c r="F16" i="36"/>
  <c r="F13" i="36"/>
  <c r="F10" i="36"/>
  <c r="F5" i="36"/>
  <c r="F74" i="36"/>
  <c r="E70" i="36"/>
  <c r="E64" i="36"/>
  <c r="E67" i="36"/>
  <c r="E63" i="36"/>
  <c r="E60" i="36"/>
  <c r="E57" i="36"/>
  <c r="E54" i="36"/>
  <c r="E51" i="36"/>
  <c r="E48" i="36"/>
  <c r="E33" i="36"/>
  <c r="E26" i="36"/>
  <c r="E29" i="36"/>
  <c r="E25" i="36"/>
  <c r="E22" i="36"/>
  <c r="E19" i="36"/>
  <c r="E16" i="36"/>
  <c r="E13" i="36"/>
  <c r="E10" i="36"/>
  <c r="E5" i="36"/>
  <c r="E74" i="36"/>
  <c r="D70" i="36"/>
  <c r="D64" i="36"/>
  <c r="D67" i="36"/>
  <c r="D63" i="36"/>
  <c r="D60" i="36"/>
  <c r="D57" i="36"/>
  <c r="D54" i="36"/>
  <c r="D51" i="36"/>
  <c r="D48" i="36"/>
  <c r="D33" i="36"/>
  <c r="D26" i="36"/>
  <c r="D29" i="36"/>
  <c r="D25" i="36"/>
  <c r="D22" i="36"/>
  <c r="D19" i="36"/>
  <c r="D16" i="36"/>
  <c r="D13" i="36"/>
  <c r="D10" i="36"/>
  <c r="D5" i="36"/>
  <c r="D74" i="36"/>
  <c r="C33" i="36"/>
  <c r="C48" i="36"/>
  <c r="C51" i="36"/>
  <c r="C54" i="36"/>
  <c r="C57" i="36"/>
  <c r="C60" i="36"/>
  <c r="C64" i="36"/>
  <c r="C67" i="36"/>
  <c r="C63" i="36"/>
  <c r="C70" i="36"/>
  <c r="C32" i="36"/>
  <c r="C5" i="36"/>
  <c r="C10" i="36"/>
  <c r="C13" i="36"/>
  <c r="C16" i="36"/>
  <c r="C19" i="36"/>
  <c r="C22" i="36"/>
  <c r="C26" i="36"/>
  <c r="C29" i="36"/>
  <c r="C25" i="36"/>
  <c r="C4" i="36"/>
  <c r="C74" i="36"/>
  <c r="I32" i="36"/>
  <c r="H32" i="36"/>
  <c r="G32" i="36"/>
  <c r="F32" i="36"/>
  <c r="E32" i="36"/>
  <c r="D32" i="36"/>
  <c r="I4" i="36"/>
  <c r="H4" i="36"/>
  <c r="G4" i="36"/>
  <c r="F4" i="36"/>
  <c r="E4" i="36"/>
  <c r="D4" i="36"/>
  <c r="C778" i="33"/>
  <c r="C763" i="33"/>
  <c r="C412" i="33"/>
  <c r="C252" i="33"/>
  <c r="C232" i="33"/>
  <c r="C231" i="33"/>
  <c r="D778" i="33"/>
  <c r="E778" i="33"/>
  <c r="E777" i="33"/>
  <c r="D777" i="33"/>
  <c r="C777" i="33"/>
  <c r="D776" i="33"/>
  <c r="E776" i="33"/>
  <c r="D775" i="33"/>
  <c r="E775" i="33"/>
  <c r="D774" i="33"/>
  <c r="E774" i="33"/>
  <c r="D773" i="33"/>
  <c r="E773" i="33"/>
  <c r="E772" i="33"/>
  <c r="D772" i="33"/>
  <c r="C772" i="33"/>
  <c r="E771" i="33"/>
  <c r="D771" i="33"/>
  <c r="C771" i="33"/>
  <c r="D770" i="33"/>
  <c r="E770" i="33"/>
  <c r="D769" i="33"/>
  <c r="E769" i="33"/>
  <c r="E768" i="33"/>
  <c r="D768" i="33"/>
  <c r="C768" i="33"/>
  <c r="E767" i="33"/>
  <c r="D767" i="33"/>
  <c r="C767" i="33"/>
  <c r="D766" i="33"/>
  <c r="E766" i="33"/>
  <c r="E765" i="33"/>
  <c r="D765" i="33"/>
  <c r="C765" i="33"/>
  <c r="D764" i="33"/>
  <c r="E764" i="33"/>
  <c r="D763" i="33"/>
  <c r="E763" i="33"/>
  <c r="D762" i="33"/>
  <c r="E762" i="33"/>
  <c r="E761" i="33"/>
  <c r="D761" i="33"/>
  <c r="C761" i="33"/>
  <c r="E760" i="33"/>
  <c r="D760" i="33"/>
  <c r="C760" i="33"/>
  <c r="D759" i="33"/>
  <c r="E759" i="33"/>
  <c r="D758" i="33"/>
  <c r="E758" i="33"/>
  <c r="D757" i="33"/>
  <c r="E757" i="33"/>
  <c r="E756" i="33"/>
  <c r="D756" i="33"/>
  <c r="C756" i="33"/>
  <c r="E755" i="33"/>
  <c r="D755" i="33"/>
  <c r="C755" i="33"/>
  <c r="D754" i="33"/>
  <c r="E754" i="33"/>
  <c r="D753" i="33"/>
  <c r="E753" i="33"/>
  <c r="D752" i="33"/>
  <c r="E752" i="33"/>
  <c r="E751" i="33"/>
  <c r="D751" i="33"/>
  <c r="C751" i="33"/>
  <c r="E750" i="33"/>
  <c r="D750" i="33"/>
  <c r="C750" i="33"/>
  <c r="D749" i="33"/>
  <c r="E749" i="33"/>
  <c r="D748" i="33"/>
  <c r="E748" i="33"/>
  <c r="D747" i="33"/>
  <c r="E747" i="33"/>
  <c r="E746" i="33"/>
  <c r="D746" i="33"/>
  <c r="C746" i="33"/>
  <c r="D745" i="33"/>
  <c r="E745" i="33"/>
  <c r="E744" i="33"/>
  <c r="D744" i="33"/>
  <c r="C744" i="33"/>
  <c r="E743" i="33"/>
  <c r="D743" i="33"/>
  <c r="C743" i="33"/>
  <c r="D742" i="33"/>
  <c r="E742" i="33"/>
  <c r="E741" i="33"/>
  <c r="D741" i="33"/>
  <c r="C741" i="33"/>
  <c r="D740" i="33"/>
  <c r="E740" i="33"/>
  <c r="E739" i="33"/>
  <c r="D739" i="33"/>
  <c r="C739" i="33"/>
  <c r="D738" i="33"/>
  <c r="E738" i="33"/>
  <c r="D737" i="33"/>
  <c r="E737" i="33"/>
  <c r="D736" i="33"/>
  <c r="E736" i="33"/>
  <c r="D735" i="33"/>
  <c r="E735" i="33"/>
  <c r="E734" i="33"/>
  <c r="D734" i="33"/>
  <c r="C734" i="33"/>
  <c r="E733" i="33"/>
  <c r="D733" i="33"/>
  <c r="C733" i="33"/>
  <c r="D732" i="33"/>
  <c r="E732" i="33"/>
  <c r="E731" i="33"/>
  <c r="D731" i="33"/>
  <c r="C731" i="33"/>
  <c r="E730" i="33"/>
  <c r="D730" i="33"/>
  <c r="C730" i="33"/>
  <c r="D729" i="33"/>
  <c r="E729" i="33"/>
  <c r="D728" i="33"/>
  <c r="E728" i="33"/>
  <c r="E727" i="33"/>
  <c r="D727" i="33"/>
  <c r="C727" i="33"/>
  <c r="C726" i="33"/>
  <c r="H726" i="33"/>
  <c r="J726" i="33"/>
  <c r="E726" i="33"/>
  <c r="D726" i="33"/>
  <c r="C725" i="33"/>
  <c r="H725" i="33"/>
  <c r="J725" i="33"/>
  <c r="E725" i="33"/>
  <c r="D725" i="33"/>
  <c r="H724" i="33"/>
  <c r="D724" i="33"/>
  <c r="E724" i="33"/>
  <c r="H723" i="33"/>
  <c r="D723" i="33"/>
  <c r="E723" i="33"/>
  <c r="C722" i="33"/>
  <c r="H722" i="33"/>
  <c r="E722" i="33"/>
  <c r="D722" i="33"/>
  <c r="H721" i="33"/>
  <c r="D721" i="33"/>
  <c r="E721" i="33"/>
  <c r="H720" i="33"/>
  <c r="D720" i="33"/>
  <c r="E720" i="33"/>
  <c r="H719" i="33"/>
  <c r="D719" i="33"/>
  <c r="E719" i="33"/>
  <c r="C718" i="33"/>
  <c r="H718" i="33"/>
  <c r="E718" i="33"/>
  <c r="D718" i="33"/>
  <c r="C717" i="33"/>
  <c r="H717" i="33"/>
  <c r="J717" i="33"/>
  <c r="E717" i="33"/>
  <c r="D717" i="33"/>
  <c r="C716" i="33"/>
  <c r="H716" i="33"/>
  <c r="J716" i="33"/>
  <c r="E716" i="33"/>
  <c r="D716" i="33"/>
  <c r="H715" i="33"/>
  <c r="D715" i="33"/>
  <c r="E715" i="33"/>
  <c r="H714" i="33"/>
  <c r="D714" i="33"/>
  <c r="E714" i="33"/>
  <c r="H713" i="33"/>
  <c r="D713" i="33"/>
  <c r="E713" i="33"/>
  <c r="H712" i="33"/>
  <c r="D712" i="33"/>
  <c r="E712" i="33"/>
  <c r="H711" i="33"/>
  <c r="D711" i="33"/>
  <c r="E711" i="33"/>
  <c r="H710" i="33"/>
  <c r="D710" i="33"/>
  <c r="E710" i="33"/>
  <c r="H709" i="33"/>
  <c r="D709" i="33"/>
  <c r="E709" i="33"/>
  <c r="H708" i="33"/>
  <c r="D708" i="33"/>
  <c r="E708" i="33"/>
  <c r="H707" i="33"/>
  <c r="D707" i="33"/>
  <c r="E707" i="33"/>
  <c r="H706" i="33"/>
  <c r="D706" i="33"/>
  <c r="E706" i="33"/>
  <c r="H705" i="33"/>
  <c r="D705" i="33"/>
  <c r="E705" i="33"/>
  <c r="H704" i="33"/>
  <c r="D704" i="33"/>
  <c r="E704" i="33"/>
  <c r="H703" i="33"/>
  <c r="D703" i="33"/>
  <c r="E703" i="33"/>
  <c r="H702" i="33"/>
  <c r="D702" i="33"/>
  <c r="E702" i="33"/>
  <c r="H701" i="33"/>
  <c r="D701" i="33"/>
  <c r="E701" i="33"/>
  <c r="C700" i="33"/>
  <c r="H700" i="33"/>
  <c r="E700" i="33"/>
  <c r="D700" i="33"/>
  <c r="H699" i="33"/>
  <c r="D699" i="33"/>
  <c r="E699" i="33"/>
  <c r="H698" i="33"/>
  <c r="D698" i="33"/>
  <c r="E698" i="33"/>
  <c r="H697" i="33"/>
  <c r="D697" i="33"/>
  <c r="E697" i="33"/>
  <c r="H696" i="33"/>
  <c r="D696" i="33"/>
  <c r="E696" i="33"/>
  <c r="H695" i="33"/>
  <c r="D695" i="33"/>
  <c r="E695" i="33"/>
  <c r="C694" i="33"/>
  <c r="H694" i="33"/>
  <c r="E694" i="33"/>
  <c r="D694" i="33"/>
  <c r="H693" i="33"/>
  <c r="D693" i="33"/>
  <c r="E693" i="33"/>
  <c r="H692" i="33"/>
  <c r="D692" i="33"/>
  <c r="E692" i="33"/>
  <c r="H691" i="33"/>
  <c r="D691" i="33"/>
  <c r="E691" i="33"/>
  <c r="H690" i="33"/>
  <c r="D690" i="33"/>
  <c r="E690" i="33"/>
  <c r="H689" i="33"/>
  <c r="D689" i="33"/>
  <c r="E689" i="33"/>
  <c r="H688" i="33"/>
  <c r="D688" i="33"/>
  <c r="E688" i="33"/>
  <c r="C687" i="33"/>
  <c r="H687" i="33"/>
  <c r="E687" i="33"/>
  <c r="D687" i="33"/>
  <c r="H686" i="33"/>
  <c r="D686" i="33"/>
  <c r="E686" i="33"/>
  <c r="H685" i="33"/>
  <c r="D685" i="33"/>
  <c r="E685" i="33"/>
  <c r="H684" i="33"/>
  <c r="D684" i="33"/>
  <c r="E684" i="33"/>
  <c r="C683" i="33"/>
  <c r="H683" i="33"/>
  <c r="E683" i="33"/>
  <c r="D683" i="33"/>
  <c r="H682" i="33"/>
  <c r="D682" i="33"/>
  <c r="E682" i="33"/>
  <c r="H681" i="33"/>
  <c r="D681" i="33"/>
  <c r="E681" i="33"/>
  <c r="H680" i="33"/>
  <c r="D680" i="33"/>
  <c r="E680" i="33"/>
  <c r="C679" i="33"/>
  <c r="H679" i="33"/>
  <c r="E679" i="33"/>
  <c r="D679" i="33"/>
  <c r="H678" i="33"/>
  <c r="D678" i="33"/>
  <c r="E678" i="33"/>
  <c r="H677" i="33"/>
  <c r="D677" i="33"/>
  <c r="E677" i="33"/>
  <c r="C676" i="33"/>
  <c r="H676" i="33"/>
  <c r="E676" i="33"/>
  <c r="D676" i="33"/>
  <c r="H675" i="33"/>
  <c r="D675" i="33"/>
  <c r="E675" i="33"/>
  <c r="H674" i="33"/>
  <c r="D674" i="33"/>
  <c r="E674" i="33"/>
  <c r="H673" i="33"/>
  <c r="D673" i="33"/>
  <c r="E673" i="33"/>
  <c r="H672" i="33"/>
  <c r="D672" i="33"/>
  <c r="E672" i="33"/>
  <c r="C671" i="33"/>
  <c r="H671" i="33"/>
  <c r="E671" i="33"/>
  <c r="D671" i="33"/>
  <c r="H670" i="33"/>
  <c r="D670" i="33"/>
  <c r="E670" i="33"/>
  <c r="H669" i="33"/>
  <c r="D669" i="33"/>
  <c r="E669" i="33"/>
  <c r="H668" i="33"/>
  <c r="D668" i="33"/>
  <c r="E668" i="33"/>
  <c r="H667" i="33"/>
  <c r="D667" i="33"/>
  <c r="E667" i="33"/>
  <c r="H666" i="33"/>
  <c r="D666" i="33"/>
  <c r="E666" i="33"/>
  <c r="C665" i="33"/>
  <c r="H665" i="33"/>
  <c r="E665" i="33"/>
  <c r="D665" i="33"/>
  <c r="H664" i="33"/>
  <c r="D664" i="33"/>
  <c r="E664" i="33"/>
  <c r="H663" i="33"/>
  <c r="D663" i="33"/>
  <c r="E663" i="33"/>
  <c r="H662" i="33"/>
  <c r="D662" i="33"/>
  <c r="E662" i="33"/>
  <c r="C661" i="33"/>
  <c r="H661" i="33"/>
  <c r="E661" i="33"/>
  <c r="D661" i="33"/>
  <c r="H660" i="33"/>
  <c r="D660" i="33"/>
  <c r="E660" i="33"/>
  <c r="H659" i="33"/>
  <c r="D659" i="33"/>
  <c r="E659" i="33"/>
  <c r="H658" i="33"/>
  <c r="D658" i="33"/>
  <c r="E658" i="33"/>
  <c r="H657" i="33"/>
  <c r="D657" i="33"/>
  <c r="E657" i="33"/>
  <c r="H656" i="33"/>
  <c r="D656" i="33"/>
  <c r="E656" i="33"/>
  <c r="H655" i="33"/>
  <c r="D655" i="33"/>
  <c r="E655" i="33"/>
  <c r="H654" i="33"/>
  <c r="D654" i="33"/>
  <c r="E654" i="33"/>
  <c r="C653" i="33"/>
  <c r="H653" i="33"/>
  <c r="E653" i="33"/>
  <c r="D653" i="33"/>
  <c r="H652" i="33"/>
  <c r="D652" i="33"/>
  <c r="E652" i="33"/>
  <c r="H651" i="33"/>
  <c r="D651" i="33"/>
  <c r="E651" i="33"/>
  <c r="H650" i="33"/>
  <c r="D650" i="33"/>
  <c r="E650" i="33"/>
  <c r="H649" i="33"/>
  <c r="D649" i="33"/>
  <c r="E649" i="33"/>
  <c r="H648" i="33"/>
  <c r="D648" i="33"/>
  <c r="E648" i="33"/>
  <c r="H647" i="33"/>
  <c r="D647" i="33"/>
  <c r="E647" i="33"/>
  <c r="C646" i="33"/>
  <c r="H646" i="33"/>
  <c r="E646" i="33"/>
  <c r="D646" i="33"/>
  <c r="C645" i="33"/>
  <c r="H645" i="33"/>
  <c r="J645" i="33"/>
  <c r="E645" i="33"/>
  <c r="D645" i="33"/>
  <c r="H644" i="33"/>
  <c r="D644" i="33"/>
  <c r="E644" i="33"/>
  <c r="H643" i="33"/>
  <c r="D643" i="33"/>
  <c r="E643" i="33"/>
  <c r="C642" i="33"/>
  <c r="H642" i="33"/>
  <c r="J642" i="33"/>
  <c r="E642" i="33"/>
  <c r="D642" i="33"/>
  <c r="H641" i="33"/>
  <c r="D641" i="33"/>
  <c r="E641" i="33"/>
  <c r="H640" i="33"/>
  <c r="D640" i="33"/>
  <c r="E640" i="33"/>
  <c r="H639" i="33"/>
  <c r="D639" i="33"/>
  <c r="E639" i="33"/>
  <c r="C638" i="33"/>
  <c r="H638" i="33"/>
  <c r="J638" i="33"/>
  <c r="E638" i="33"/>
  <c r="D638" i="33"/>
  <c r="H637" i="33"/>
  <c r="D637" i="33"/>
  <c r="E637" i="33"/>
  <c r="H636" i="33"/>
  <c r="D636" i="33"/>
  <c r="E636" i="33"/>
  <c r="H635" i="33"/>
  <c r="D635" i="33"/>
  <c r="E635" i="33"/>
  <c r="H634" i="33"/>
  <c r="D634" i="33"/>
  <c r="E634" i="33"/>
  <c r="H633" i="33"/>
  <c r="D633" i="33"/>
  <c r="E633" i="33"/>
  <c r="H632" i="33"/>
  <c r="D632" i="33"/>
  <c r="E632" i="33"/>
  <c r="H631" i="33"/>
  <c r="D631" i="33"/>
  <c r="E631" i="33"/>
  <c r="H630" i="33"/>
  <c r="D630" i="33"/>
  <c r="E630" i="33"/>
  <c r="H629" i="33"/>
  <c r="D629" i="33"/>
  <c r="E629" i="33"/>
  <c r="C628" i="33"/>
  <c r="H628" i="33"/>
  <c r="E628" i="33"/>
  <c r="D628" i="33"/>
  <c r="H627" i="33"/>
  <c r="D627" i="33"/>
  <c r="E627" i="33"/>
  <c r="H626" i="33"/>
  <c r="D626" i="33"/>
  <c r="E626" i="33"/>
  <c r="H625" i="33"/>
  <c r="D625" i="33"/>
  <c r="E625" i="33"/>
  <c r="H624" i="33"/>
  <c r="D624" i="33"/>
  <c r="E624" i="33"/>
  <c r="H623" i="33"/>
  <c r="D623" i="33"/>
  <c r="E623" i="33"/>
  <c r="H622" i="33"/>
  <c r="D622" i="33"/>
  <c r="E622" i="33"/>
  <c r="H621" i="33"/>
  <c r="D621" i="33"/>
  <c r="E621" i="33"/>
  <c r="H620" i="33"/>
  <c r="D620" i="33"/>
  <c r="E620" i="33"/>
  <c r="H619" i="33"/>
  <c r="D619" i="33"/>
  <c r="E619" i="33"/>
  <c r="H618" i="33"/>
  <c r="D618" i="33"/>
  <c r="E618" i="33"/>
  <c r="H617" i="33"/>
  <c r="D617" i="33"/>
  <c r="E617" i="33"/>
  <c r="C616" i="33"/>
  <c r="H616" i="33"/>
  <c r="E616" i="33"/>
  <c r="D616" i="33"/>
  <c r="H615" i="33"/>
  <c r="D615" i="33"/>
  <c r="E615" i="33"/>
  <c r="H614" i="33"/>
  <c r="D614" i="33"/>
  <c r="E614" i="33"/>
  <c r="H613" i="33"/>
  <c r="D613" i="33"/>
  <c r="E613" i="33"/>
  <c r="H612" i="33"/>
  <c r="D612" i="33"/>
  <c r="E612" i="33"/>
  <c r="H611" i="33"/>
  <c r="D611" i="33"/>
  <c r="E611" i="33"/>
  <c r="C610" i="33"/>
  <c r="H610" i="33"/>
  <c r="E610" i="33"/>
  <c r="D610" i="33"/>
  <c r="H609" i="33"/>
  <c r="D609" i="33"/>
  <c r="E609" i="33"/>
  <c r="H608" i="33"/>
  <c r="D608" i="33"/>
  <c r="E608" i="33"/>
  <c r="H607" i="33"/>
  <c r="D607" i="33"/>
  <c r="E607" i="33"/>
  <c r="H606" i="33"/>
  <c r="D606" i="33"/>
  <c r="E606" i="33"/>
  <c r="H605" i="33"/>
  <c r="D605" i="33"/>
  <c r="E605" i="33"/>
  <c r="H604" i="33"/>
  <c r="D604" i="33"/>
  <c r="E604" i="33"/>
  <c r="C603" i="33"/>
  <c r="H603" i="33"/>
  <c r="E603" i="33"/>
  <c r="D603" i="33"/>
  <c r="H602" i="33"/>
  <c r="D602" i="33"/>
  <c r="E602" i="33"/>
  <c r="H601" i="33"/>
  <c r="D601" i="33"/>
  <c r="E601" i="33"/>
  <c r="H600" i="33"/>
  <c r="D600" i="33"/>
  <c r="E600" i="33"/>
  <c r="C599" i="33"/>
  <c r="H599" i="33"/>
  <c r="E599" i="33"/>
  <c r="D599" i="33"/>
  <c r="H598" i="33"/>
  <c r="D598" i="33"/>
  <c r="E598" i="33"/>
  <c r="H597" i="33"/>
  <c r="D597" i="33"/>
  <c r="E597" i="33"/>
  <c r="H596" i="33"/>
  <c r="D596" i="33"/>
  <c r="E596" i="33"/>
  <c r="C595" i="33"/>
  <c r="H595" i="33"/>
  <c r="E595" i="33"/>
  <c r="D595" i="33"/>
  <c r="H594" i="33"/>
  <c r="D594" i="33"/>
  <c r="E594" i="33"/>
  <c r="H593" i="33"/>
  <c r="D593" i="33"/>
  <c r="E593" i="33"/>
  <c r="C592" i="33"/>
  <c r="H592" i="33"/>
  <c r="E592" i="33"/>
  <c r="D592" i="33"/>
  <c r="H591" i="33"/>
  <c r="D591" i="33"/>
  <c r="E591" i="33"/>
  <c r="H590" i="33"/>
  <c r="D590" i="33"/>
  <c r="E590" i="33"/>
  <c r="H589" i="33"/>
  <c r="D589" i="33"/>
  <c r="E589" i="33"/>
  <c r="H588" i="33"/>
  <c r="D588" i="33"/>
  <c r="E588" i="33"/>
  <c r="C587" i="33"/>
  <c r="H587" i="33"/>
  <c r="E587" i="33"/>
  <c r="D587" i="33"/>
  <c r="H586" i="33"/>
  <c r="D586" i="33"/>
  <c r="E586" i="33"/>
  <c r="H585" i="33"/>
  <c r="D585" i="33"/>
  <c r="E585" i="33"/>
  <c r="H584" i="33"/>
  <c r="D584" i="33"/>
  <c r="E584" i="33"/>
  <c r="H583" i="33"/>
  <c r="D583" i="33"/>
  <c r="E583" i="33"/>
  <c r="H582" i="33"/>
  <c r="D582" i="33"/>
  <c r="E582" i="33"/>
  <c r="C581" i="33"/>
  <c r="H581" i="33"/>
  <c r="E581" i="33"/>
  <c r="D581" i="33"/>
  <c r="H580" i="33"/>
  <c r="D580" i="33"/>
  <c r="E580" i="33"/>
  <c r="H579" i="33"/>
  <c r="D579" i="33"/>
  <c r="E579" i="33"/>
  <c r="H578" i="33"/>
  <c r="D578" i="33"/>
  <c r="E578" i="33"/>
  <c r="C577" i="33"/>
  <c r="H577" i="33"/>
  <c r="E577" i="33"/>
  <c r="D577" i="33"/>
  <c r="H576" i="33"/>
  <c r="D576" i="33"/>
  <c r="E576" i="33"/>
  <c r="H575" i="33"/>
  <c r="D575" i="33"/>
  <c r="E575" i="33"/>
  <c r="H574" i="33"/>
  <c r="D574" i="33"/>
  <c r="E574" i="33"/>
  <c r="H573" i="33"/>
  <c r="D573" i="33"/>
  <c r="E573" i="33"/>
  <c r="H572" i="33"/>
  <c r="D572" i="33"/>
  <c r="E572" i="33"/>
  <c r="H571" i="33"/>
  <c r="D571" i="33"/>
  <c r="E571" i="33"/>
  <c r="H570" i="33"/>
  <c r="D570" i="33"/>
  <c r="E570" i="33"/>
  <c r="C569" i="33"/>
  <c r="H569" i="33"/>
  <c r="E569" i="33"/>
  <c r="D569" i="33"/>
  <c r="H568" i="33"/>
  <c r="D568" i="33"/>
  <c r="E568" i="33"/>
  <c r="H567" i="33"/>
  <c r="D567" i="33"/>
  <c r="E567" i="33"/>
  <c r="H566" i="33"/>
  <c r="D566" i="33"/>
  <c r="E566" i="33"/>
  <c r="H565" i="33"/>
  <c r="D565" i="33"/>
  <c r="E565" i="33"/>
  <c r="H564" i="33"/>
  <c r="D564" i="33"/>
  <c r="E564" i="33"/>
  <c r="H563" i="33"/>
  <c r="D563" i="33"/>
  <c r="E563" i="33"/>
  <c r="C562" i="33"/>
  <c r="H562" i="33"/>
  <c r="E562" i="33"/>
  <c r="D562" i="33"/>
  <c r="C561" i="33"/>
  <c r="H561" i="33"/>
  <c r="J561" i="33"/>
  <c r="E561" i="33"/>
  <c r="D561" i="33"/>
  <c r="C560" i="33"/>
  <c r="H560" i="33"/>
  <c r="J560" i="33"/>
  <c r="E560" i="33"/>
  <c r="D560" i="33"/>
  <c r="C559" i="33"/>
  <c r="H559" i="33"/>
  <c r="J559" i="33"/>
  <c r="H558" i="33"/>
  <c r="D558" i="33"/>
  <c r="E558" i="33"/>
  <c r="H557" i="33"/>
  <c r="D557" i="33"/>
  <c r="E557" i="33"/>
  <c r="C556" i="33"/>
  <c r="H556" i="33"/>
  <c r="E556" i="33"/>
  <c r="D556" i="33"/>
  <c r="H555" i="33"/>
  <c r="D555" i="33"/>
  <c r="E555" i="33"/>
  <c r="H554" i="33"/>
  <c r="D554" i="33"/>
  <c r="E554" i="33"/>
  <c r="H553" i="33"/>
  <c r="D553" i="33"/>
  <c r="E553" i="33"/>
  <c r="C552" i="33"/>
  <c r="H552" i="33"/>
  <c r="E552" i="33"/>
  <c r="D552" i="33"/>
  <c r="C551" i="33"/>
  <c r="H551" i="33"/>
  <c r="J551" i="33"/>
  <c r="E551" i="33"/>
  <c r="D551" i="33"/>
  <c r="C550" i="33"/>
  <c r="H550" i="33"/>
  <c r="J550" i="33"/>
  <c r="E550" i="33"/>
  <c r="D550" i="33"/>
  <c r="H549" i="33"/>
  <c r="D549" i="33"/>
  <c r="E549" i="33"/>
  <c r="H548" i="33"/>
  <c r="D548" i="33"/>
  <c r="E548" i="33"/>
  <c r="C547" i="33"/>
  <c r="H547" i="33"/>
  <c r="J547" i="33"/>
  <c r="E547" i="33"/>
  <c r="D547" i="33"/>
  <c r="H546" i="33"/>
  <c r="D546" i="33"/>
  <c r="E546" i="33"/>
  <c r="H545" i="33"/>
  <c r="D545" i="33"/>
  <c r="E545" i="33"/>
  <c r="C544" i="33"/>
  <c r="H544" i="33"/>
  <c r="E544" i="33"/>
  <c r="D544" i="33"/>
  <c r="H543" i="33"/>
  <c r="D543" i="33"/>
  <c r="E543" i="33"/>
  <c r="H542" i="33"/>
  <c r="D542" i="33"/>
  <c r="E542" i="33"/>
  <c r="H541" i="33"/>
  <c r="D541" i="33"/>
  <c r="E541" i="33"/>
  <c r="H540" i="33"/>
  <c r="D540" i="33"/>
  <c r="E540" i="33"/>
  <c r="H539" i="33"/>
  <c r="D539" i="33"/>
  <c r="E539" i="33"/>
  <c r="C538" i="33"/>
  <c r="H538" i="33"/>
  <c r="E538" i="33"/>
  <c r="D538" i="33"/>
  <c r="H537" i="33"/>
  <c r="D537" i="33"/>
  <c r="E537" i="33"/>
  <c r="H536" i="33"/>
  <c r="D536" i="33"/>
  <c r="E536" i="33"/>
  <c r="H535" i="33"/>
  <c r="D535" i="33"/>
  <c r="E535" i="33"/>
  <c r="H534" i="33"/>
  <c r="D534" i="33"/>
  <c r="E534" i="33"/>
  <c r="H533" i="33"/>
  <c r="D533" i="33"/>
  <c r="E533" i="33"/>
  <c r="H532" i="33"/>
  <c r="D532" i="33"/>
  <c r="E532" i="33"/>
  <c r="C531" i="33"/>
  <c r="H531" i="33"/>
  <c r="E531" i="33"/>
  <c r="D531" i="33"/>
  <c r="H530" i="33"/>
  <c r="D530" i="33"/>
  <c r="E530" i="33"/>
  <c r="C529" i="33"/>
  <c r="H529" i="33"/>
  <c r="E529" i="33"/>
  <c r="D529" i="33"/>
  <c r="C528" i="33"/>
  <c r="H528" i="33"/>
  <c r="E528" i="33"/>
  <c r="D528" i="33"/>
  <c r="H527" i="33"/>
  <c r="D527" i="33"/>
  <c r="E527" i="33"/>
  <c r="H526" i="33"/>
  <c r="D526" i="33"/>
  <c r="E526" i="33"/>
  <c r="H525" i="33"/>
  <c r="D525" i="33"/>
  <c r="E525" i="33"/>
  <c r="H524" i="33"/>
  <c r="D524" i="33"/>
  <c r="E524" i="33"/>
  <c r="H523" i="33"/>
  <c r="D523" i="33"/>
  <c r="E523" i="33"/>
  <c r="C522" i="33"/>
  <c r="H522" i="33"/>
  <c r="E522" i="33"/>
  <c r="D522" i="33"/>
  <c r="H521" i="33"/>
  <c r="D521" i="33"/>
  <c r="E521" i="33"/>
  <c r="H520" i="33"/>
  <c r="D520" i="33"/>
  <c r="E520" i="33"/>
  <c r="H519" i="33"/>
  <c r="D519" i="33"/>
  <c r="E519" i="33"/>
  <c r="H518" i="33"/>
  <c r="D518" i="33"/>
  <c r="E518" i="33"/>
  <c r="H517" i="33"/>
  <c r="D517" i="33"/>
  <c r="E517" i="33"/>
  <c r="H516" i="33"/>
  <c r="D516" i="33"/>
  <c r="E516" i="33"/>
  <c r="H515" i="33"/>
  <c r="D515" i="33"/>
  <c r="E515" i="33"/>
  <c r="H514" i="33"/>
  <c r="D514" i="33"/>
  <c r="E514" i="33"/>
  <c r="C513" i="33"/>
  <c r="H513" i="33"/>
  <c r="E513" i="33"/>
  <c r="D513" i="33"/>
  <c r="H512" i="33"/>
  <c r="D512" i="33"/>
  <c r="E512" i="33"/>
  <c r="H511" i="33"/>
  <c r="D511" i="33"/>
  <c r="E511" i="33"/>
  <c r="H510" i="33"/>
  <c r="D510" i="33"/>
  <c r="E510" i="33"/>
  <c r="C509" i="33"/>
  <c r="H509" i="33"/>
  <c r="E509" i="33"/>
  <c r="D509" i="33"/>
  <c r="H508" i="33"/>
  <c r="D508" i="33"/>
  <c r="E508" i="33"/>
  <c r="H507" i="33"/>
  <c r="D507" i="33"/>
  <c r="E507" i="33"/>
  <c r="H506" i="33"/>
  <c r="D506" i="33"/>
  <c r="E506" i="33"/>
  <c r="H505" i="33"/>
  <c r="D505" i="33"/>
  <c r="E505" i="33"/>
  <c r="C504" i="33"/>
  <c r="H504" i="33"/>
  <c r="E504" i="33"/>
  <c r="D504" i="33"/>
  <c r="H503" i="33"/>
  <c r="D503" i="33"/>
  <c r="E503" i="33"/>
  <c r="H502" i="33"/>
  <c r="D502" i="33"/>
  <c r="E502" i="33"/>
  <c r="H501" i="33"/>
  <c r="D501" i="33"/>
  <c r="E501" i="33"/>
  <c r="H500" i="33"/>
  <c r="D500" i="33"/>
  <c r="E500" i="33"/>
  <c r="H499" i="33"/>
  <c r="D499" i="33"/>
  <c r="E499" i="33"/>
  <c r="H498" i="33"/>
  <c r="D498" i="33"/>
  <c r="E498" i="33"/>
  <c r="H497" i="33"/>
  <c r="E497" i="33"/>
  <c r="D497" i="33"/>
  <c r="H496" i="33"/>
  <c r="D496" i="33"/>
  <c r="E496" i="33"/>
  <c r="H495" i="33"/>
  <c r="D495" i="33"/>
  <c r="E495" i="33"/>
  <c r="C494" i="33"/>
  <c r="H494" i="33"/>
  <c r="E494" i="33"/>
  <c r="D494" i="33"/>
  <c r="H493" i="33"/>
  <c r="D493" i="33"/>
  <c r="E493" i="33"/>
  <c r="H492" i="33"/>
  <c r="D492" i="33"/>
  <c r="E492" i="33"/>
  <c r="C491" i="33"/>
  <c r="H491" i="33"/>
  <c r="E491" i="33"/>
  <c r="D491" i="33"/>
  <c r="H490" i="33"/>
  <c r="D490" i="33"/>
  <c r="E490" i="33"/>
  <c r="H489" i="33"/>
  <c r="D489" i="33"/>
  <c r="E489" i="33"/>
  <c r="H488" i="33"/>
  <c r="D488" i="33"/>
  <c r="E488" i="33"/>
  <c r="H487" i="33"/>
  <c r="D487" i="33"/>
  <c r="E487" i="33"/>
  <c r="C486" i="33"/>
  <c r="H486" i="33"/>
  <c r="E486" i="33"/>
  <c r="D486" i="33"/>
  <c r="H485" i="33"/>
  <c r="D485" i="33"/>
  <c r="E485" i="33"/>
  <c r="C484" i="33"/>
  <c r="H484" i="33"/>
  <c r="E484" i="33"/>
  <c r="D484" i="33"/>
  <c r="C483" i="33"/>
  <c r="H483" i="33"/>
  <c r="J483" i="33"/>
  <c r="E483" i="33"/>
  <c r="D483" i="33"/>
  <c r="H482" i="33"/>
  <c r="H481" i="33"/>
  <c r="D481" i="33"/>
  <c r="E481" i="33"/>
  <c r="H480" i="33"/>
  <c r="D480" i="33"/>
  <c r="E480" i="33"/>
  <c r="H479" i="33"/>
  <c r="D479" i="33"/>
  <c r="E479" i="33"/>
  <c r="H478" i="33"/>
  <c r="D478" i="33"/>
  <c r="E478" i="33"/>
  <c r="C477" i="33"/>
  <c r="H477" i="33"/>
  <c r="E477" i="33"/>
  <c r="D477" i="33"/>
  <c r="H476" i="33"/>
  <c r="D476" i="33"/>
  <c r="E476" i="33"/>
  <c r="H475" i="33"/>
  <c r="D475" i="33"/>
  <c r="E475" i="33"/>
  <c r="C474" i="33"/>
  <c r="H474" i="33"/>
  <c r="E474" i="33"/>
  <c r="D474" i="33"/>
  <c r="H473" i="33"/>
  <c r="D473" i="33"/>
  <c r="E473" i="33"/>
  <c r="H472" i="33"/>
  <c r="D472" i="33"/>
  <c r="E472" i="33"/>
  <c r="H471" i="33"/>
  <c r="D471" i="33"/>
  <c r="E471" i="33"/>
  <c r="H470" i="33"/>
  <c r="D470" i="33"/>
  <c r="E470" i="33"/>
  <c r="H469" i="33"/>
  <c r="D469" i="33"/>
  <c r="E469" i="33"/>
  <c r="C468" i="33"/>
  <c r="H468" i="33"/>
  <c r="E468" i="33"/>
  <c r="D468" i="33"/>
  <c r="H467" i="33"/>
  <c r="D467" i="33"/>
  <c r="E467" i="33"/>
  <c r="H466" i="33"/>
  <c r="D466" i="33"/>
  <c r="E466" i="33"/>
  <c r="H465" i="33"/>
  <c r="D465" i="33"/>
  <c r="E465" i="33"/>
  <c r="H464" i="33"/>
  <c r="D464" i="33"/>
  <c r="E464" i="33"/>
  <c r="C463" i="33"/>
  <c r="H463" i="33"/>
  <c r="E463" i="33"/>
  <c r="D463" i="33"/>
  <c r="H462" i="33"/>
  <c r="D462" i="33"/>
  <c r="E462" i="33"/>
  <c r="H461" i="33"/>
  <c r="D461" i="33"/>
  <c r="E461" i="33"/>
  <c r="H460" i="33"/>
  <c r="D460" i="33"/>
  <c r="E460" i="33"/>
  <c r="C459" i="33"/>
  <c r="H459" i="33"/>
  <c r="E459" i="33"/>
  <c r="D459" i="33"/>
  <c r="H458" i="33"/>
  <c r="D458" i="33"/>
  <c r="E458" i="33"/>
  <c r="H457" i="33"/>
  <c r="D457" i="33"/>
  <c r="E457" i="33"/>
  <c r="H456" i="33"/>
  <c r="D456" i="33"/>
  <c r="E456" i="33"/>
  <c r="C455" i="33"/>
  <c r="H455" i="33"/>
  <c r="E455" i="33"/>
  <c r="D455" i="33"/>
  <c r="H454" i="33"/>
  <c r="D454" i="33"/>
  <c r="E454" i="33"/>
  <c r="H453" i="33"/>
  <c r="D453" i="33"/>
  <c r="E453" i="33"/>
  <c r="H452" i="33"/>
  <c r="D452" i="33"/>
  <c r="E452" i="33"/>
  <c r="H451" i="33"/>
  <c r="D451" i="33"/>
  <c r="E451" i="33"/>
  <c r="C450" i="33"/>
  <c r="H450" i="33"/>
  <c r="E450" i="33"/>
  <c r="D450" i="33"/>
  <c r="H449" i="33"/>
  <c r="D449" i="33"/>
  <c r="E449" i="33"/>
  <c r="H448" i="33"/>
  <c r="D448" i="33"/>
  <c r="E448" i="33"/>
  <c r="H447" i="33"/>
  <c r="D447" i="33"/>
  <c r="E447" i="33"/>
  <c r="H446" i="33"/>
  <c r="D446" i="33"/>
  <c r="E446" i="33"/>
  <c r="C445" i="33"/>
  <c r="H445" i="33"/>
  <c r="E445" i="33"/>
  <c r="D445" i="33"/>
  <c r="C444" i="33"/>
  <c r="H444" i="33"/>
  <c r="E444" i="33"/>
  <c r="D444" i="33"/>
  <c r="H443" i="33"/>
  <c r="D443" i="33"/>
  <c r="E443" i="33"/>
  <c r="H442" i="33"/>
  <c r="D442" i="33"/>
  <c r="E442" i="33"/>
  <c r="H441" i="33"/>
  <c r="D441" i="33"/>
  <c r="E441" i="33"/>
  <c r="H440" i="33"/>
  <c r="D440" i="33"/>
  <c r="E440" i="33"/>
  <c r="H439" i="33"/>
  <c r="D439" i="33"/>
  <c r="E439" i="33"/>
  <c r="H438" i="33"/>
  <c r="D438" i="33"/>
  <c r="E438" i="33"/>
  <c r="H437" i="33"/>
  <c r="D437" i="33"/>
  <c r="E437" i="33"/>
  <c r="H436" i="33"/>
  <c r="D436" i="33"/>
  <c r="E436" i="33"/>
  <c r="H435" i="33"/>
  <c r="D435" i="33"/>
  <c r="E435" i="33"/>
  <c r="H434" i="33"/>
  <c r="D434" i="33"/>
  <c r="E434" i="33"/>
  <c r="H433" i="33"/>
  <c r="D433" i="33"/>
  <c r="E433" i="33"/>
  <c r="H432" i="33"/>
  <c r="D432" i="33"/>
  <c r="E432" i="33"/>
  <c r="H431" i="33"/>
  <c r="D431" i="33"/>
  <c r="E431" i="33"/>
  <c r="H430" i="33"/>
  <c r="D430" i="33"/>
  <c r="E430" i="33"/>
  <c r="C429" i="33"/>
  <c r="H429" i="33"/>
  <c r="E429" i="33"/>
  <c r="D429" i="33"/>
  <c r="H428" i="33"/>
  <c r="D428" i="33"/>
  <c r="E428" i="33"/>
  <c r="H427" i="33"/>
  <c r="D427" i="33"/>
  <c r="E427" i="33"/>
  <c r="H426" i="33"/>
  <c r="D426" i="33"/>
  <c r="E426" i="33"/>
  <c r="H425" i="33"/>
  <c r="D425" i="33"/>
  <c r="E425" i="33"/>
  <c r="H424" i="33"/>
  <c r="D424" i="33"/>
  <c r="E424" i="33"/>
  <c r="H423" i="33"/>
  <c r="D423" i="33"/>
  <c r="E423" i="33"/>
  <c r="C422" i="33"/>
  <c r="H422" i="33"/>
  <c r="E422" i="33"/>
  <c r="D422" i="33"/>
  <c r="H421" i="33"/>
  <c r="D421" i="33"/>
  <c r="E421" i="33"/>
  <c r="H420" i="33"/>
  <c r="D420" i="33"/>
  <c r="E420" i="33"/>
  <c r="H419" i="33"/>
  <c r="D419" i="33"/>
  <c r="E419" i="33"/>
  <c r="H418" i="33"/>
  <c r="D418" i="33"/>
  <c r="E418" i="33"/>
  <c r="H417" i="33"/>
  <c r="D417" i="33"/>
  <c r="E417" i="33"/>
  <c r="C416" i="33"/>
  <c r="H416" i="33"/>
  <c r="E416" i="33"/>
  <c r="D416" i="33"/>
  <c r="H415" i="33"/>
  <c r="D415" i="33"/>
  <c r="E415" i="33"/>
  <c r="H414" i="33"/>
  <c r="D414" i="33"/>
  <c r="E414" i="33"/>
  <c r="H413" i="33"/>
  <c r="D413" i="33"/>
  <c r="E413" i="33"/>
  <c r="H412" i="33"/>
  <c r="E412" i="33"/>
  <c r="D412" i="33"/>
  <c r="H411" i="33"/>
  <c r="D411" i="33"/>
  <c r="E411" i="33"/>
  <c r="H410" i="33"/>
  <c r="D410" i="33"/>
  <c r="E410" i="33"/>
  <c r="C409" i="33"/>
  <c r="H409" i="33"/>
  <c r="E409" i="33"/>
  <c r="D409" i="33"/>
  <c r="H408" i="33"/>
  <c r="D408" i="33"/>
  <c r="E408" i="33"/>
  <c r="H407" i="33"/>
  <c r="D407" i="33"/>
  <c r="E407" i="33"/>
  <c r="H406" i="33"/>
  <c r="D406" i="33"/>
  <c r="E406" i="33"/>
  <c r="H405" i="33"/>
  <c r="D405" i="33"/>
  <c r="E405" i="33"/>
  <c r="C404" i="33"/>
  <c r="H404" i="33"/>
  <c r="E404" i="33"/>
  <c r="D404" i="33"/>
  <c r="H403" i="33"/>
  <c r="D403" i="33"/>
  <c r="E403" i="33"/>
  <c r="H402" i="33"/>
  <c r="D402" i="33"/>
  <c r="E402" i="33"/>
  <c r="H401" i="33"/>
  <c r="D401" i="33"/>
  <c r="E401" i="33"/>
  <c r="H400" i="33"/>
  <c r="D400" i="33"/>
  <c r="E400" i="33"/>
  <c r="C399" i="33"/>
  <c r="H399" i="33"/>
  <c r="E399" i="33"/>
  <c r="D399" i="33"/>
  <c r="H398" i="33"/>
  <c r="D398" i="33"/>
  <c r="E398" i="33"/>
  <c r="H397" i="33"/>
  <c r="D397" i="33"/>
  <c r="E397" i="33"/>
  <c r="H396" i="33"/>
  <c r="D396" i="33"/>
  <c r="E396" i="33"/>
  <c r="C395" i="33"/>
  <c r="H395" i="33"/>
  <c r="E395" i="33"/>
  <c r="D395" i="33"/>
  <c r="H394" i="33"/>
  <c r="D394" i="33"/>
  <c r="E394" i="33"/>
  <c r="H393" i="33"/>
  <c r="D393" i="33"/>
  <c r="E393" i="33"/>
  <c r="C392" i="33"/>
  <c r="H392" i="33"/>
  <c r="E392" i="33"/>
  <c r="D392" i="33"/>
  <c r="H391" i="33"/>
  <c r="D391" i="33"/>
  <c r="E391" i="33"/>
  <c r="H390" i="33"/>
  <c r="D390" i="33"/>
  <c r="E390" i="33"/>
  <c r="H389" i="33"/>
  <c r="D389" i="33"/>
  <c r="E389" i="33"/>
  <c r="C388" i="33"/>
  <c r="H388" i="33"/>
  <c r="E388" i="33"/>
  <c r="D388" i="33"/>
  <c r="H387" i="33"/>
  <c r="D387" i="33"/>
  <c r="E387" i="33"/>
  <c r="H386" i="33"/>
  <c r="D386" i="33"/>
  <c r="E386" i="33"/>
  <c r="H385" i="33"/>
  <c r="D385" i="33"/>
  <c r="E385" i="33"/>
  <c r="H384" i="33"/>
  <c r="D384" i="33"/>
  <c r="E384" i="33"/>
  <c r="H383" i="33"/>
  <c r="D383" i="33"/>
  <c r="E383" i="33"/>
  <c r="C382" i="33"/>
  <c r="H382" i="33"/>
  <c r="E382" i="33"/>
  <c r="D382" i="33"/>
  <c r="H381" i="33"/>
  <c r="D381" i="33"/>
  <c r="E381" i="33"/>
  <c r="H380" i="33"/>
  <c r="D380" i="33"/>
  <c r="E380" i="33"/>
  <c r="H379" i="33"/>
  <c r="D379" i="33"/>
  <c r="E379" i="33"/>
  <c r="C378" i="33"/>
  <c r="H378" i="33"/>
  <c r="E378" i="33"/>
  <c r="D378" i="33"/>
  <c r="H377" i="33"/>
  <c r="D377" i="33"/>
  <c r="E377" i="33"/>
  <c r="H376" i="33"/>
  <c r="D376" i="33"/>
  <c r="E376" i="33"/>
  <c r="H375" i="33"/>
  <c r="D375" i="33"/>
  <c r="E375" i="33"/>
  <c r="H374" i="33"/>
  <c r="D374" i="33"/>
  <c r="E374" i="33"/>
  <c r="C373" i="33"/>
  <c r="H373" i="33"/>
  <c r="E373" i="33"/>
  <c r="D373" i="33"/>
  <c r="H372" i="33"/>
  <c r="D372" i="33"/>
  <c r="E372" i="33"/>
  <c r="H371" i="33"/>
  <c r="D371" i="33"/>
  <c r="E371" i="33"/>
  <c r="H370" i="33"/>
  <c r="D370" i="33"/>
  <c r="E370" i="33"/>
  <c r="H369" i="33"/>
  <c r="D369" i="33"/>
  <c r="E369" i="33"/>
  <c r="C368" i="33"/>
  <c r="H368" i="33"/>
  <c r="E368" i="33"/>
  <c r="D368" i="33"/>
  <c r="H367" i="33"/>
  <c r="D367" i="33"/>
  <c r="E367" i="33"/>
  <c r="H366" i="33"/>
  <c r="D366" i="33"/>
  <c r="E366" i="33"/>
  <c r="H365" i="33"/>
  <c r="D365" i="33"/>
  <c r="E365" i="33"/>
  <c r="H364" i="33"/>
  <c r="D364" i="33"/>
  <c r="E364" i="33"/>
  <c r="H363" i="33"/>
  <c r="D363" i="33"/>
  <c r="E363" i="33"/>
  <c r="C362" i="33"/>
  <c r="H362" i="33"/>
  <c r="E362" i="33"/>
  <c r="D362" i="33"/>
  <c r="H361" i="33"/>
  <c r="D361" i="33"/>
  <c r="E361" i="33"/>
  <c r="H360" i="33"/>
  <c r="D360" i="33"/>
  <c r="E360" i="33"/>
  <c r="H359" i="33"/>
  <c r="D359" i="33"/>
  <c r="E359" i="33"/>
  <c r="H358" i="33"/>
  <c r="D358" i="33"/>
  <c r="E358" i="33"/>
  <c r="C357" i="33"/>
  <c r="H357" i="33"/>
  <c r="E357" i="33"/>
  <c r="D357" i="33"/>
  <c r="H356" i="33"/>
  <c r="D356" i="33"/>
  <c r="E356" i="33"/>
  <c r="H355" i="33"/>
  <c r="D355" i="33"/>
  <c r="E355" i="33"/>
  <c r="H354" i="33"/>
  <c r="D354" i="33"/>
  <c r="E354" i="33"/>
  <c r="C353" i="33"/>
  <c r="H353" i="33"/>
  <c r="E353" i="33"/>
  <c r="D353" i="33"/>
  <c r="H352" i="33"/>
  <c r="D352" i="33"/>
  <c r="E352" i="33"/>
  <c r="H351" i="33"/>
  <c r="D351" i="33"/>
  <c r="E351" i="33"/>
  <c r="H350" i="33"/>
  <c r="D350" i="33"/>
  <c r="E350" i="33"/>
  <c r="H349" i="33"/>
  <c r="E349" i="33"/>
  <c r="C348" i="33"/>
  <c r="H348" i="33"/>
  <c r="E348" i="33"/>
  <c r="D348" i="33"/>
  <c r="H347" i="33"/>
  <c r="D347" i="33"/>
  <c r="E347" i="33"/>
  <c r="H346" i="33"/>
  <c r="D346" i="33"/>
  <c r="E346" i="33"/>
  <c r="H345" i="33"/>
  <c r="D345" i="33"/>
  <c r="E345" i="33"/>
  <c r="C344" i="33"/>
  <c r="H344" i="33"/>
  <c r="E344" i="33"/>
  <c r="D344" i="33"/>
  <c r="H343" i="33"/>
  <c r="H342" i="33"/>
  <c r="D342" i="33"/>
  <c r="E342" i="33"/>
  <c r="H341" i="33"/>
  <c r="D341" i="33"/>
  <c r="E341" i="33"/>
  <c r="C340" i="33"/>
  <c r="H340" i="33"/>
  <c r="E340" i="33"/>
  <c r="D340" i="33"/>
  <c r="C339" i="33"/>
  <c r="H339" i="33"/>
  <c r="J339" i="33"/>
  <c r="E339" i="33"/>
  <c r="D339" i="33"/>
  <c r="H338" i="33"/>
  <c r="D338" i="33"/>
  <c r="E338" i="33"/>
  <c r="H337" i="33"/>
  <c r="D337" i="33"/>
  <c r="E337" i="33"/>
  <c r="H336" i="33"/>
  <c r="D336" i="33"/>
  <c r="E336" i="33"/>
  <c r="H335" i="33"/>
  <c r="D335" i="33"/>
  <c r="E335" i="33"/>
  <c r="H334" i="33"/>
  <c r="D334" i="33"/>
  <c r="E334" i="33"/>
  <c r="H333" i="33"/>
  <c r="D333" i="33"/>
  <c r="E333" i="33"/>
  <c r="H332" i="33"/>
  <c r="D332" i="33"/>
  <c r="E332" i="33"/>
  <c r="H331" i="33"/>
  <c r="E331" i="33"/>
  <c r="D331" i="33"/>
  <c r="H330" i="33"/>
  <c r="D330" i="33"/>
  <c r="E330" i="33"/>
  <c r="H329" i="33"/>
  <c r="D329" i="33"/>
  <c r="E329" i="33"/>
  <c r="C328" i="33"/>
  <c r="H328" i="33"/>
  <c r="E328" i="33"/>
  <c r="D328" i="33"/>
  <c r="H327" i="33"/>
  <c r="D327" i="33"/>
  <c r="E327" i="33"/>
  <c r="H326" i="33"/>
  <c r="D326" i="33"/>
  <c r="E326" i="33"/>
  <c r="C325" i="33"/>
  <c r="H325" i="33"/>
  <c r="E325" i="33"/>
  <c r="D325" i="33"/>
  <c r="H324" i="33"/>
  <c r="D324" i="33"/>
  <c r="E324" i="33"/>
  <c r="H323" i="33"/>
  <c r="D323" i="33"/>
  <c r="E323" i="33"/>
  <c r="H322" i="33"/>
  <c r="D322" i="33"/>
  <c r="E322" i="33"/>
  <c r="H321" i="33"/>
  <c r="D321" i="33"/>
  <c r="E321" i="33"/>
  <c r="H320" i="33"/>
  <c r="D320" i="33"/>
  <c r="E320" i="33"/>
  <c r="H319" i="33"/>
  <c r="D319" i="33"/>
  <c r="E319" i="33"/>
  <c r="H318" i="33"/>
  <c r="D318" i="33"/>
  <c r="E318" i="33"/>
  <c r="H317" i="33"/>
  <c r="D317" i="33"/>
  <c r="E317" i="33"/>
  <c r="H316" i="33"/>
  <c r="D316" i="33"/>
  <c r="E316" i="33"/>
  <c r="C315" i="33"/>
  <c r="H315" i="33"/>
  <c r="E315" i="33"/>
  <c r="D315" i="33"/>
  <c r="C314" i="33"/>
  <c r="H314" i="33"/>
  <c r="E314" i="33"/>
  <c r="D314" i="33"/>
  <c r="H313" i="33"/>
  <c r="D313" i="33"/>
  <c r="E313" i="33"/>
  <c r="H312" i="33"/>
  <c r="D312" i="33"/>
  <c r="E312" i="33"/>
  <c r="H311" i="33"/>
  <c r="D311" i="33"/>
  <c r="E311" i="33"/>
  <c r="H310" i="33"/>
  <c r="D310" i="33"/>
  <c r="E310" i="33"/>
  <c r="H309" i="33"/>
  <c r="D309" i="33"/>
  <c r="E309" i="33"/>
  <c r="C308" i="33"/>
  <c r="H308" i="33"/>
  <c r="E308" i="33"/>
  <c r="D308" i="33"/>
  <c r="H307" i="33"/>
  <c r="D307" i="33"/>
  <c r="E307" i="33"/>
  <c r="H306" i="33"/>
  <c r="D306" i="33"/>
  <c r="E306" i="33"/>
  <c r="C305" i="33"/>
  <c r="H305" i="33"/>
  <c r="E305" i="33"/>
  <c r="D305" i="33"/>
  <c r="H304" i="33"/>
  <c r="D304" i="33"/>
  <c r="E304" i="33"/>
  <c r="H303" i="33"/>
  <c r="D303" i="33"/>
  <c r="E303" i="33"/>
  <c r="C302" i="33"/>
  <c r="H302" i="33"/>
  <c r="E302" i="33"/>
  <c r="D302" i="33"/>
  <c r="H301" i="33"/>
  <c r="D301" i="33"/>
  <c r="E301" i="33"/>
  <c r="H300" i="33"/>
  <c r="D300" i="33"/>
  <c r="E300" i="33"/>
  <c r="H299" i="33"/>
  <c r="D299" i="33"/>
  <c r="E299" i="33"/>
  <c r="C298" i="33"/>
  <c r="H298" i="33"/>
  <c r="E298" i="33"/>
  <c r="D298" i="33"/>
  <c r="H297" i="33"/>
  <c r="D297" i="33"/>
  <c r="E297" i="33"/>
  <c r="C296" i="33"/>
  <c r="H296" i="33"/>
  <c r="E296" i="33"/>
  <c r="D296" i="33"/>
  <c r="H295" i="33"/>
  <c r="D295" i="33"/>
  <c r="E295" i="33"/>
  <c r="H294" i="33"/>
  <c r="D294" i="33"/>
  <c r="E294" i="33"/>
  <c r="H293" i="33"/>
  <c r="D293" i="33"/>
  <c r="E293" i="33"/>
  <c r="H292" i="33"/>
  <c r="D292" i="33"/>
  <c r="E292" i="33"/>
  <c r="H291" i="33"/>
  <c r="D291" i="33"/>
  <c r="E291" i="33"/>
  <c r="H290" i="33"/>
  <c r="D290" i="33"/>
  <c r="E290" i="33"/>
  <c r="C289" i="33"/>
  <c r="H289" i="33"/>
  <c r="E289" i="33"/>
  <c r="D289" i="33"/>
  <c r="H288" i="33"/>
  <c r="D288" i="33"/>
  <c r="E288" i="33"/>
  <c r="H287" i="33"/>
  <c r="D287" i="33"/>
  <c r="E287" i="33"/>
  <c r="H286" i="33"/>
  <c r="D286" i="33"/>
  <c r="E286" i="33"/>
  <c r="H285" i="33"/>
  <c r="D285" i="33"/>
  <c r="E285" i="33"/>
  <c r="H284" i="33"/>
  <c r="D284" i="33"/>
  <c r="E284" i="33"/>
  <c r="H283" i="33"/>
  <c r="D283" i="33"/>
  <c r="E283" i="33"/>
  <c r="H282" i="33"/>
  <c r="D282" i="33"/>
  <c r="E282" i="33"/>
  <c r="H281" i="33"/>
  <c r="D281" i="33"/>
  <c r="E281" i="33"/>
  <c r="H280" i="33"/>
  <c r="D280" i="33"/>
  <c r="E280" i="33"/>
  <c r="H279" i="33"/>
  <c r="D279" i="33"/>
  <c r="E279" i="33"/>
  <c r="H278" i="33"/>
  <c r="D278" i="33"/>
  <c r="E278" i="33"/>
  <c r="H277" i="33"/>
  <c r="D277" i="33"/>
  <c r="E277" i="33"/>
  <c r="H276" i="33"/>
  <c r="D276" i="33"/>
  <c r="E276" i="33"/>
  <c r="H275" i="33"/>
  <c r="D275" i="33"/>
  <c r="E275" i="33"/>
  <c r="H274" i="33"/>
  <c r="D274" i="33"/>
  <c r="E274" i="33"/>
  <c r="H273" i="33"/>
  <c r="D273" i="33"/>
  <c r="E273" i="33"/>
  <c r="H272" i="33"/>
  <c r="D272" i="33"/>
  <c r="E272" i="33"/>
  <c r="H271" i="33"/>
  <c r="D271" i="33"/>
  <c r="E271" i="33"/>
  <c r="H270" i="33"/>
  <c r="D270" i="33"/>
  <c r="E270" i="33"/>
  <c r="H269" i="33"/>
  <c r="D269" i="33"/>
  <c r="E269" i="33"/>
  <c r="H268" i="33"/>
  <c r="D268" i="33"/>
  <c r="E268" i="33"/>
  <c r="H267" i="33"/>
  <c r="D267" i="33"/>
  <c r="E267" i="33"/>
  <c r="H266" i="33"/>
  <c r="D266" i="33"/>
  <c r="E266" i="33"/>
  <c r="C265" i="33"/>
  <c r="H265" i="33"/>
  <c r="E265" i="33"/>
  <c r="D265" i="33"/>
  <c r="H264" i="33"/>
  <c r="D264" i="33"/>
  <c r="E264" i="33"/>
  <c r="C263" i="33"/>
  <c r="H263" i="33"/>
  <c r="E263" i="33"/>
  <c r="D263" i="33"/>
  <c r="H262" i="33"/>
  <c r="D262" i="33"/>
  <c r="E262" i="33"/>
  <c r="H261" i="33"/>
  <c r="D261" i="33"/>
  <c r="E261" i="33"/>
  <c r="C260" i="33"/>
  <c r="H260" i="33"/>
  <c r="E260" i="33"/>
  <c r="D260" i="33"/>
  <c r="C259" i="33"/>
  <c r="H259" i="33"/>
  <c r="J259" i="33"/>
  <c r="E259" i="33"/>
  <c r="D259" i="33"/>
  <c r="C258" i="33"/>
  <c r="H258" i="33"/>
  <c r="J258" i="33"/>
  <c r="E258" i="33"/>
  <c r="D258" i="33"/>
  <c r="C257" i="33"/>
  <c r="H257" i="33"/>
  <c r="J257" i="33"/>
  <c r="H256" i="33"/>
  <c r="J256" i="33"/>
  <c r="D252" i="33"/>
  <c r="E252" i="33"/>
  <c r="D251" i="33"/>
  <c r="E251" i="33"/>
  <c r="E250" i="33"/>
  <c r="D250" i="33"/>
  <c r="C250" i="33"/>
  <c r="D249" i="33"/>
  <c r="E249" i="33"/>
  <c r="D248" i="33"/>
  <c r="E248" i="33"/>
  <c r="D247" i="33"/>
  <c r="E247" i="33"/>
  <c r="D246" i="33"/>
  <c r="E246" i="33"/>
  <c r="D245" i="33"/>
  <c r="E245" i="33"/>
  <c r="E244" i="33"/>
  <c r="D244" i="33"/>
  <c r="C244" i="33"/>
  <c r="E243" i="33"/>
  <c r="D243" i="33"/>
  <c r="C243" i="33"/>
  <c r="D242" i="33"/>
  <c r="E242" i="33"/>
  <c r="D241" i="33"/>
  <c r="E241" i="33"/>
  <c r="D240" i="33"/>
  <c r="E240" i="33"/>
  <c r="E239" i="33"/>
  <c r="D239" i="33"/>
  <c r="C239" i="33"/>
  <c r="E238" i="33"/>
  <c r="D238" i="33"/>
  <c r="C238" i="33"/>
  <c r="D237" i="33"/>
  <c r="E237" i="33"/>
  <c r="E236" i="33"/>
  <c r="D236" i="33"/>
  <c r="C236" i="33"/>
  <c r="E235" i="33"/>
  <c r="D235" i="33"/>
  <c r="C235" i="33"/>
  <c r="D234" i="33"/>
  <c r="E234" i="33"/>
  <c r="E233" i="33"/>
  <c r="D233" i="33"/>
  <c r="C233" i="33"/>
  <c r="D232" i="33"/>
  <c r="E232" i="33"/>
  <c r="D231" i="33"/>
  <c r="E231" i="33"/>
  <c r="D230" i="33"/>
  <c r="E230" i="33"/>
  <c r="E229" i="33"/>
  <c r="D229" i="33"/>
  <c r="C229" i="33"/>
  <c r="E228" i="33"/>
  <c r="D228" i="33"/>
  <c r="C228" i="33"/>
  <c r="D227" i="33"/>
  <c r="E227" i="33"/>
  <c r="D226" i="33"/>
  <c r="E226" i="33"/>
  <c r="D225" i="33"/>
  <c r="E225" i="33"/>
  <c r="D224" i="33"/>
  <c r="E224" i="33"/>
  <c r="E223" i="33"/>
  <c r="D223" i="33"/>
  <c r="C223" i="33"/>
  <c r="E222" i="33"/>
  <c r="D222" i="33"/>
  <c r="C222" i="33"/>
  <c r="D221" i="33"/>
  <c r="E221" i="33"/>
  <c r="E220" i="33"/>
  <c r="D220" i="33"/>
  <c r="C220" i="33"/>
  <c r="D219" i="33"/>
  <c r="E219" i="33"/>
  <c r="D218" i="33"/>
  <c r="E218" i="33"/>
  <c r="D217" i="33"/>
  <c r="E217" i="33"/>
  <c r="E216" i="33"/>
  <c r="D216" i="33"/>
  <c r="C216" i="33"/>
  <c r="E215" i="33"/>
  <c r="D215" i="33"/>
  <c r="C215" i="33"/>
  <c r="D214" i="33"/>
  <c r="E214" i="33"/>
  <c r="E213" i="33"/>
  <c r="D213" i="33"/>
  <c r="C213" i="33"/>
  <c r="D212" i="33"/>
  <c r="E212" i="33"/>
  <c r="E211" i="33"/>
  <c r="D211" i="33"/>
  <c r="C211" i="33"/>
  <c r="D210" i="33"/>
  <c r="E210" i="33"/>
  <c r="D209" i="33"/>
  <c r="E209" i="33"/>
  <c r="D208" i="33"/>
  <c r="E208" i="33"/>
  <c r="E207" i="33"/>
  <c r="D207" i="33"/>
  <c r="C207" i="33"/>
  <c r="D206" i="33"/>
  <c r="E206" i="33"/>
  <c r="D205" i="33"/>
  <c r="E205" i="33"/>
  <c r="E204" i="33"/>
  <c r="D204" i="33"/>
  <c r="C204" i="33"/>
  <c r="E203" i="33"/>
  <c r="D203" i="33"/>
  <c r="C203" i="33"/>
  <c r="D202" i="33"/>
  <c r="E202" i="33"/>
  <c r="E201" i="33"/>
  <c r="D201" i="33"/>
  <c r="C201" i="33"/>
  <c r="E200" i="33"/>
  <c r="D200" i="33"/>
  <c r="C200" i="33"/>
  <c r="D199" i="33"/>
  <c r="E199" i="33"/>
  <c r="E198" i="33"/>
  <c r="D198" i="33"/>
  <c r="C198" i="33"/>
  <c r="E197" i="33"/>
  <c r="D197" i="33"/>
  <c r="C197" i="33"/>
  <c r="D196" i="33"/>
  <c r="E196" i="33"/>
  <c r="E195" i="33"/>
  <c r="D195" i="33"/>
  <c r="C195" i="33"/>
  <c r="D194" i="33"/>
  <c r="E194" i="33"/>
  <c r="E193" i="33"/>
  <c r="D193" i="33"/>
  <c r="C193" i="33"/>
  <c r="D192" i="33"/>
  <c r="E192" i="33"/>
  <c r="D191" i="33"/>
  <c r="E191" i="33"/>
  <c r="D190" i="33"/>
  <c r="E190" i="33"/>
  <c r="E189" i="33"/>
  <c r="D189" i="33"/>
  <c r="C189" i="33"/>
  <c r="E188" i="33"/>
  <c r="D188" i="33"/>
  <c r="C188" i="33"/>
  <c r="D187" i="33"/>
  <c r="E187" i="33"/>
  <c r="D186" i="33"/>
  <c r="E186" i="33"/>
  <c r="E185" i="33"/>
  <c r="D185" i="33"/>
  <c r="C185" i="33"/>
  <c r="E184" i="33"/>
  <c r="D184" i="33"/>
  <c r="C184" i="33"/>
  <c r="D183" i="33"/>
  <c r="E183" i="33"/>
  <c r="E182" i="33"/>
  <c r="D182" i="33"/>
  <c r="C182" i="33"/>
  <c r="D181" i="33"/>
  <c r="E181" i="33"/>
  <c r="E180" i="33"/>
  <c r="D180" i="33"/>
  <c r="C180" i="33"/>
  <c r="E179" i="33"/>
  <c r="D179" i="33"/>
  <c r="C179" i="33"/>
  <c r="C178" i="33"/>
  <c r="H178" i="33"/>
  <c r="J178" i="33"/>
  <c r="E178" i="33"/>
  <c r="D178" i="33"/>
  <c r="C177" i="33"/>
  <c r="H177" i="33"/>
  <c r="J177" i="33"/>
  <c r="E177" i="33"/>
  <c r="D177" i="33"/>
  <c r="H176" i="33"/>
  <c r="D176" i="33"/>
  <c r="E176" i="33"/>
  <c r="H175" i="33"/>
  <c r="D175" i="33"/>
  <c r="E175" i="33"/>
  <c r="C174" i="33"/>
  <c r="H174" i="33"/>
  <c r="E174" i="33"/>
  <c r="D174" i="33"/>
  <c r="H173" i="33"/>
  <c r="D173" i="33"/>
  <c r="E173" i="33"/>
  <c r="H172" i="33"/>
  <c r="D172" i="33"/>
  <c r="E172" i="33"/>
  <c r="C171" i="33"/>
  <c r="H171" i="33"/>
  <c r="E171" i="33"/>
  <c r="D171" i="33"/>
  <c r="C170" i="33"/>
  <c r="H170" i="33"/>
  <c r="J170" i="33"/>
  <c r="E170" i="33"/>
  <c r="D170" i="33"/>
  <c r="H169" i="33"/>
  <c r="D169" i="33"/>
  <c r="E169" i="33"/>
  <c r="H168" i="33"/>
  <c r="D168" i="33"/>
  <c r="E168" i="33"/>
  <c r="C167" i="33"/>
  <c r="H167" i="33"/>
  <c r="E167" i="33"/>
  <c r="D167" i="33"/>
  <c r="H166" i="33"/>
  <c r="D166" i="33"/>
  <c r="E166" i="33"/>
  <c r="H165" i="33"/>
  <c r="D165" i="33"/>
  <c r="E165" i="33"/>
  <c r="C164" i="33"/>
  <c r="H164" i="33"/>
  <c r="E164" i="33"/>
  <c r="D164" i="33"/>
  <c r="C163" i="33"/>
  <c r="H163" i="33"/>
  <c r="J163" i="33"/>
  <c r="E163" i="33"/>
  <c r="D163" i="33"/>
  <c r="H162" i="33"/>
  <c r="D162" i="33"/>
  <c r="E162" i="33"/>
  <c r="H161" i="33"/>
  <c r="D161" i="33"/>
  <c r="E161" i="33"/>
  <c r="C160" i="33"/>
  <c r="H160" i="33"/>
  <c r="E160" i="33"/>
  <c r="D160" i="33"/>
  <c r="H159" i="33"/>
  <c r="D159" i="33"/>
  <c r="E159" i="33"/>
  <c r="H158" i="33"/>
  <c r="D158" i="33"/>
  <c r="E158" i="33"/>
  <c r="C157" i="33"/>
  <c r="H157" i="33"/>
  <c r="E157" i="33"/>
  <c r="D157" i="33"/>
  <c r="H156" i="33"/>
  <c r="D156" i="33"/>
  <c r="E156" i="33"/>
  <c r="H155" i="33"/>
  <c r="D155" i="33"/>
  <c r="E155" i="33"/>
  <c r="C154" i="33"/>
  <c r="H154" i="33"/>
  <c r="E154" i="33"/>
  <c r="D154" i="33"/>
  <c r="C153" i="33"/>
  <c r="H153" i="33"/>
  <c r="J153" i="33"/>
  <c r="E153" i="33"/>
  <c r="D153" i="33"/>
  <c r="C152" i="33"/>
  <c r="H152" i="33"/>
  <c r="J152" i="33"/>
  <c r="E152" i="33"/>
  <c r="D152" i="33"/>
  <c r="H151" i="33"/>
  <c r="D151" i="33"/>
  <c r="E151" i="33"/>
  <c r="H150" i="33"/>
  <c r="D150" i="33"/>
  <c r="E150" i="33"/>
  <c r="C149" i="33"/>
  <c r="H149" i="33"/>
  <c r="E149" i="33"/>
  <c r="D149" i="33"/>
  <c r="H148" i="33"/>
  <c r="D148" i="33"/>
  <c r="E148" i="33"/>
  <c r="H147" i="33"/>
  <c r="D147" i="33"/>
  <c r="E147" i="33"/>
  <c r="C146" i="33"/>
  <c r="H146" i="33"/>
  <c r="E146" i="33"/>
  <c r="D146" i="33"/>
  <c r="H145" i="33"/>
  <c r="D145" i="33"/>
  <c r="E145" i="33"/>
  <c r="H144" i="33"/>
  <c r="D144" i="33"/>
  <c r="E144" i="33"/>
  <c r="C143" i="33"/>
  <c r="H143" i="33"/>
  <c r="E143" i="33"/>
  <c r="D143" i="33"/>
  <c r="H142" i="33"/>
  <c r="D142" i="33"/>
  <c r="E142" i="33"/>
  <c r="H141" i="33"/>
  <c r="D141" i="33"/>
  <c r="E141" i="33"/>
  <c r="C140" i="33"/>
  <c r="H140" i="33"/>
  <c r="E140" i="33"/>
  <c r="D140" i="33"/>
  <c r="H139" i="33"/>
  <c r="D139" i="33"/>
  <c r="E139" i="33"/>
  <c r="H138" i="33"/>
  <c r="D138" i="33"/>
  <c r="E138" i="33"/>
  <c r="H137" i="33"/>
  <c r="D137" i="33"/>
  <c r="E137" i="33"/>
  <c r="C136" i="33"/>
  <c r="H136" i="33"/>
  <c r="E136" i="33"/>
  <c r="D136" i="33"/>
  <c r="C135" i="33"/>
  <c r="H135" i="33"/>
  <c r="J135" i="33"/>
  <c r="E135" i="33"/>
  <c r="D135" i="33"/>
  <c r="H134" i="33"/>
  <c r="D134" i="33"/>
  <c r="E134" i="33"/>
  <c r="H133" i="33"/>
  <c r="D133" i="33"/>
  <c r="E133" i="33"/>
  <c r="C132" i="33"/>
  <c r="H132" i="33"/>
  <c r="E132" i="33"/>
  <c r="D132" i="33"/>
  <c r="H131" i="33"/>
  <c r="D131" i="33"/>
  <c r="E131" i="33"/>
  <c r="H130" i="33"/>
  <c r="D130" i="33"/>
  <c r="E130" i="33"/>
  <c r="C129" i="33"/>
  <c r="H129" i="33"/>
  <c r="E129" i="33"/>
  <c r="D129" i="33"/>
  <c r="H128" i="33"/>
  <c r="D128" i="33"/>
  <c r="E128" i="33"/>
  <c r="H127" i="33"/>
  <c r="D127" i="33"/>
  <c r="E127" i="33"/>
  <c r="C126" i="33"/>
  <c r="H126" i="33"/>
  <c r="E126" i="33"/>
  <c r="D126" i="33"/>
  <c r="H125" i="33"/>
  <c r="D125" i="33"/>
  <c r="E125" i="33"/>
  <c r="H124" i="33"/>
  <c r="D124" i="33"/>
  <c r="E124" i="33"/>
  <c r="C123" i="33"/>
  <c r="H123" i="33"/>
  <c r="E123" i="33"/>
  <c r="D123" i="33"/>
  <c r="H122" i="33"/>
  <c r="D122" i="33"/>
  <c r="E122" i="33"/>
  <c r="H121" i="33"/>
  <c r="D121" i="33"/>
  <c r="E121" i="33"/>
  <c r="C120" i="33"/>
  <c r="H120" i="33"/>
  <c r="E120" i="33"/>
  <c r="D120" i="33"/>
  <c r="H119" i="33"/>
  <c r="D119" i="33"/>
  <c r="E119" i="33"/>
  <c r="H118" i="33"/>
  <c r="D118" i="33"/>
  <c r="E118" i="33"/>
  <c r="C117" i="33"/>
  <c r="H117" i="33"/>
  <c r="E117" i="33"/>
  <c r="D117" i="33"/>
  <c r="C116" i="33"/>
  <c r="H116" i="33"/>
  <c r="J116" i="33"/>
  <c r="E116" i="33"/>
  <c r="D116" i="33"/>
  <c r="C115" i="33"/>
  <c r="H115" i="33"/>
  <c r="J115" i="33"/>
  <c r="E115" i="33"/>
  <c r="D115" i="33"/>
  <c r="C114" i="33"/>
  <c r="H114" i="33"/>
  <c r="J114" i="33"/>
  <c r="H113" i="33"/>
  <c r="D113" i="33"/>
  <c r="E113" i="33"/>
  <c r="H112" i="33"/>
  <c r="D112" i="33"/>
  <c r="E112" i="33"/>
  <c r="H111" i="33"/>
  <c r="D111" i="33"/>
  <c r="E111" i="33"/>
  <c r="H110" i="33"/>
  <c r="D110" i="33"/>
  <c r="E110" i="33"/>
  <c r="H109" i="33"/>
  <c r="D109" i="33"/>
  <c r="E109" i="33"/>
  <c r="H108" i="33"/>
  <c r="D108" i="33"/>
  <c r="E108" i="33"/>
  <c r="H107" i="33"/>
  <c r="D107" i="33"/>
  <c r="E107" i="33"/>
  <c r="H106" i="33"/>
  <c r="D106" i="33"/>
  <c r="E106" i="33"/>
  <c r="H105" i="33"/>
  <c r="D105" i="33"/>
  <c r="E105" i="33"/>
  <c r="H104" i="33"/>
  <c r="D104" i="33"/>
  <c r="E104" i="33"/>
  <c r="H103" i="33"/>
  <c r="D103" i="33"/>
  <c r="E103" i="33"/>
  <c r="H102" i="33"/>
  <c r="D102" i="33"/>
  <c r="E102" i="33"/>
  <c r="H101" i="33"/>
  <c r="D101" i="33"/>
  <c r="E101" i="33"/>
  <c r="H100" i="33"/>
  <c r="D100" i="33"/>
  <c r="E100" i="33"/>
  <c r="H99" i="33"/>
  <c r="D99" i="33"/>
  <c r="E99" i="33"/>
  <c r="H98" i="33"/>
  <c r="D98" i="33"/>
  <c r="E98" i="33"/>
  <c r="C97" i="33"/>
  <c r="H97" i="33"/>
  <c r="J97" i="33"/>
  <c r="E97" i="33"/>
  <c r="D97" i="33"/>
  <c r="H96" i="33"/>
  <c r="D96" i="33"/>
  <c r="E96" i="33"/>
  <c r="H95" i="33"/>
  <c r="D95" i="33"/>
  <c r="E95" i="33"/>
  <c r="H94" i="33"/>
  <c r="D94" i="33"/>
  <c r="E94" i="33"/>
  <c r="H93" i="33"/>
  <c r="D93" i="33"/>
  <c r="E93" i="33"/>
  <c r="H92" i="33"/>
  <c r="D92" i="33"/>
  <c r="E92" i="33"/>
  <c r="H91" i="33"/>
  <c r="D91" i="33"/>
  <c r="E91" i="33"/>
  <c r="H90" i="33"/>
  <c r="D90" i="33"/>
  <c r="E90" i="33"/>
  <c r="H89" i="33"/>
  <c r="D89" i="33"/>
  <c r="E89" i="33"/>
  <c r="H88" i="33"/>
  <c r="D88" i="33"/>
  <c r="E88" i="33"/>
  <c r="H87" i="33"/>
  <c r="D87" i="33"/>
  <c r="E87" i="33"/>
  <c r="H86" i="33"/>
  <c r="D86" i="33"/>
  <c r="E86" i="33"/>
  <c r="H85" i="33"/>
  <c r="D85" i="33"/>
  <c r="E85" i="33"/>
  <c r="H84" i="33"/>
  <c r="D84" i="33"/>
  <c r="E84" i="33"/>
  <c r="H83" i="33"/>
  <c r="D83" i="33"/>
  <c r="E83" i="33"/>
  <c r="H82" i="33"/>
  <c r="D82" i="33"/>
  <c r="E82" i="33"/>
  <c r="H81" i="33"/>
  <c r="D81" i="33"/>
  <c r="E81" i="33"/>
  <c r="H80" i="33"/>
  <c r="D80" i="33"/>
  <c r="E80" i="33"/>
  <c r="H79" i="33"/>
  <c r="D79" i="33"/>
  <c r="E79" i="33"/>
  <c r="H78" i="33"/>
  <c r="D78" i="33"/>
  <c r="E78" i="33"/>
  <c r="H77" i="33"/>
  <c r="D77" i="33"/>
  <c r="E77" i="33"/>
  <c r="H76" i="33"/>
  <c r="D76" i="33"/>
  <c r="E76" i="33"/>
  <c r="H75" i="33"/>
  <c r="D75" i="33"/>
  <c r="E75" i="33"/>
  <c r="H74" i="33"/>
  <c r="D74" i="33"/>
  <c r="E74" i="33"/>
  <c r="H73" i="33"/>
  <c r="D73" i="33"/>
  <c r="E73" i="33"/>
  <c r="H72" i="33"/>
  <c r="D72" i="33"/>
  <c r="E72" i="33"/>
  <c r="H71" i="33"/>
  <c r="D71" i="33"/>
  <c r="E71" i="33"/>
  <c r="H70" i="33"/>
  <c r="D70" i="33"/>
  <c r="E70" i="33"/>
  <c r="H69" i="33"/>
  <c r="D69" i="33"/>
  <c r="E69" i="33"/>
  <c r="C68" i="33"/>
  <c r="H68" i="33"/>
  <c r="J68" i="33"/>
  <c r="E68" i="33"/>
  <c r="D68" i="33"/>
  <c r="C67" i="33"/>
  <c r="H67" i="33"/>
  <c r="J67" i="33"/>
  <c r="E67" i="33"/>
  <c r="D67" i="33"/>
  <c r="H66" i="33"/>
  <c r="D66" i="33"/>
  <c r="E66" i="33"/>
  <c r="H65" i="33"/>
  <c r="D65" i="33"/>
  <c r="E65" i="33"/>
  <c r="H64" i="33"/>
  <c r="D64" i="33"/>
  <c r="E64" i="33"/>
  <c r="H63" i="33"/>
  <c r="D63" i="33"/>
  <c r="E63" i="33"/>
  <c r="H62" i="33"/>
  <c r="D62" i="33"/>
  <c r="E62" i="33"/>
  <c r="C61" i="33"/>
  <c r="H61" i="33"/>
  <c r="J61" i="33"/>
  <c r="E61" i="33"/>
  <c r="D61" i="33"/>
  <c r="H60" i="33"/>
  <c r="D60" i="33"/>
  <c r="E60" i="33"/>
  <c r="H59" i="33"/>
  <c r="D59" i="33"/>
  <c r="E59" i="33"/>
  <c r="H58" i="33"/>
  <c r="D58" i="33"/>
  <c r="E58" i="33"/>
  <c r="H57" i="33"/>
  <c r="D57" i="33"/>
  <c r="E57" i="33"/>
  <c r="H56" i="33"/>
  <c r="D56" i="33"/>
  <c r="E56" i="33"/>
  <c r="H55" i="33"/>
  <c r="D55" i="33"/>
  <c r="E55" i="33"/>
  <c r="H54" i="33"/>
  <c r="D54" i="33"/>
  <c r="E54" i="33"/>
  <c r="H53" i="33"/>
  <c r="D53" i="33"/>
  <c r="E53" i="33"/>
  <c r="H52" i="33"/>
  <c r="D52" i="33"/>
  <c r="E52" i="33"/>
  <c r="H51" i="33"/>
  <c r="D51" i="33"/>
  <c r="E51" i="33"/>
  <c r="H50" i="33"/>
  <c r="D50" i="33"/>
  <c r="E50" i="33"/>
  <c r="H49" i="33"/>
  <c r="D49" i="33"/>
  <c r="E49" i="33"/>
  <c r="H48" i="33"/>
  <c r="D48" i="33"/>
  <c r="E48" i="33"/>
  <c r="H47" i="33"/>
  <c r="D47" i="33"/>
  <c r="E47" i="33"/>
  <c r="H46" i="33"/>
  <c r="D46" i="33"/>
  <c r="E46" i="33"/>
  <c r="H45" i="33"/>
  <c r="D45" i="33"/>
  <c r="E45" i="33"/>
  <c r="H44" i="33"/>
  <c r="D44" i="33"/>
  <c r="E44" i="33"/>
  <c r="H43" i="33"/>
  <c r="D43" i="33"/>
  <c r="E43" i="33"/>
  <c r="H42" i="33"/>
  <c r="D42" i="33"/>
  <c r="E42" i="33"/>
  <c r="H41" i="33"/>
  <c r="D41" i="33"/>
  <c r="E41" i="33"/>
  <c r="H40" i="33"/>
  <c r="D40" i="33"/>
  <c r="E40" i="33"/>
  <c r="H39" i="33"/>
  <c r="D39" i="33"/>
  <c r="E39" i="33"/>
  <c r="C38" i="33"/>
  <c r="H38" i="33"/>
  <c r="J38" i="33"/>
  <c r="E38" i="33"/>
  <c r="D38" i="33"/>
  <c r="H37" i="33"/>
  <c r="D37" i="33"/>
  <c r="E37" i="33"/>
  <c r="H36" i="33"/>
  <c r="D36" i="33"/>
  <c r="E36" i="33"/>
  <c r="H35" i="33"/>
  <c r="D35" i="33"/>
  <c r="E35" i="33"/>
  <c r="H34" i="33"/>
  <c r="D34" i="33"/>
  <c r="E34" i="33"/>
  <c r="H33" i="33"/>
  <c r="D33" i="33"/>
  <c r="E33" i="33"/>
  <c r="H32" i="33"/>
  <c r="D32" i="33"/>
  <c r="E32" i="33"/>
  <c r="H31" i="33"/>
  <c r="D31" i="33"/>
  <c r="E31" i="33"/>
  <c r="H30" i="33"/>
  <c r="D30" i="33"/>
  <c r="E30" i="33"/>
  <c r="H29" i="33"/>
  <c r="D29" i="33"/>
  <c r="E29" i="33"/>
  <c r="H28" i="33"/>
  <c r="D28" i="33"/>
  <c r="E28" i="33"/>
  <c r="H27" i="33"/>
  <c r="D27" i="33"/>
  <c r="E27" i="33"/>
  <c r="H26" i="33"/>
  <c r="D26" i="33"/>
  <c r="E26" i="33"/>
  <c r="H25" i="33"/>
  <c r="D25" i="33"/>
  <c r="E25" i="33"/>
  <c r="H24" i="33"/>
  <c r="D24" i="33"/>
  <c r="E24" i="33"/>
  <c r="H23" i="33"/>
  <c r="D23" i="33"/>
  <c r="E23" i="33"/>
  <c r="H22" i="33"/>
  <c r="D22" i="33"/>
  <c r="E22" i="33"/>
  <c r="H21" i="33"/>
  <c r="D21" i="33"/>
  <c r="E21" i="33"/>
  <c r="H20" i="33"/>
  <c r="D20" i="33"/>
  <c r="E20" i="33"/>
  <c r="H19" i="33"/>
  <c r="D19" i="33"/>
  <c r="E19" i="33"/>
  <c r="H18" i="33"/>
  <c r="D18" i="33"/>
  <c r="E18" i="33"/>
  <c r="H17" i="33"/>
  <c r="D17" i="33"/>
  <c r="E17" i="33"/>
  <c r="H16" i="33"/>
  <c r="D16" i="33"/>
  <c r="E16" i="33"/>
  <c r="H15" i="33"/>
  <c r="D15" i="33"/>
  <c r="E15" i="33"/>
  <c r="H14" i="33"/>
  <c r="D14" i="33"/>
  <c r="E14" i="33"/>
  <c r="H13" i="33"/>
  <c r="D13" i="33"/>
  <c r="E13" i="33"/>
  <c r="H12" i="33"/>
  <c r="D12" i="33"/>
  <c r="E12" i="33"/>
  <c r="C11" i="33"/>
  <c r="H11" i="33"/>
  <c r="J11" i="33"/>
  <c r="E11" i="33"/>
  <c r="D11" i="33"/>
  <c r="H10" i="33"/>
  <c r="D10" i="33"/>
  <c r="E10" i="33"/>
  <c r="H9" i="33"/>
  <c r="D9" i="33"/>
  <c r="E9" i="33"/>
  <c r="H8" i="33"/>
  <c r="D8" i="33"/>
  <c r="E8" i="33"/>
  <c r="H7" i="33"/>
  <c r="D7" i="33"/>
  <c r="E7" i="33"/>
  <c r="H6" i="33"/>
  <c r="D6" i="33"/>
  <c r="E6" i="33"/>
  <c r="H5" i="33"/>
  <c r="D5" i="33"/>
  <c r="E5" i="33"/>
  <c r="C4" i="33"/>
  <c r="H4" i="33"/>
  <c r="J4" i="33"/>
  <c r="E4" i="33"/>
  <c r="D4" i="33"/>
  <c r="C3" i="33"/>
  <c r="H3" i="33"/>
  <c r="J3" i="33"/>
  <c r="E3" i="33"/>
  <c r="D3" i="33"/>
  <c r="C2" i="33"/>
  <c r="H2" i="33"/>
  <c r="J2" i="33"/>
  <c r="E2" i="33"/>
  <c r="D2" i="33"/>
  <c r="H1" i="33"/>
  <c r="J1" i="33"/>
  <c r="C260" i="31"/>
  <c r="C263" i="31"/>
  <c r="C315" i="31"/>
  <c r="C328" i="31"/>
  <c r="C314" i="31"/>
  <c r="C259" i="31"/>
  <c r="C344" i="31"/>
  <c r="C348" i="31"/>
  <c r="C353" i="31"/>
  <c r="C357" i="31"/>
  <c r="C362" i="31"/>
  <c r="C373" i="31"/>
  <c r="C378" i="31"/>
  <c r="C382" i="31"/>
  <c r="C388" i="31"/>
  <c r="C392" i="31"/>
  <c r="C395" i="31"/>
  <c r="C399" i="31"/>
  <c r="C404" i="31"/>
  <c r="C409" i="31"/>
  <c r="C412" i="31"/>
  <c r="C416" i="31"/>
  <c r="C422" i="31"/>
  <c r="C429" i="31"/>
  <c r="C340" i="31"/>
  <c r="C445" i="31"/>
  <c r="C455" i="31"/>
  <c r="C459" i="31"/>
  <c r="C463" i="31"/>
  <c r="C468" i="31"/>
  <c r="C474" i="31"/>
  <c r="C477" i="31"/>
  <c r="C450" i="31"/>
  <c r="C444" i="31"/>
  <c r="C339" i="31"/>
  <c r="C486" i="31"/>
  <c r="C491" i="31"/>
  <c r="C494" i="31"/>
  <c r="C497" i="31"/>
  <c r="C484" i="31"/>
  <c r="C504" i="31"/>
  <c r="C513" i="31"/>
  <c r="C509" i="31"/>
  <c r="C522" i="31"/>
  <c r="C529" i="31"/>
  <c r="C531" i="31"/>
  <c r="C528" i="31"/>
  <c r="C544" i="31"/>
  <c r="C538" i="31"/>
  <c r="C483" i="31"/>
  <c r="C547" i="31"/>
  <c r="C258" i="31"/>
  <c r="C552" i="31"/>
  <c r="C556" i="31"/>
  <c r="C551" i="31"/>
  <c r="C550" i="31"/>
  <c r="C257" i="31"/>
  <c r="C562" i="31"/>
  <c r="C569" i="31"/>
  <c r="C577" i="31"/>
  <c r="C581" i="31"/>
  <c r="C587" i="31"/>
  <c r="C592" i="31"/>
  <c r="C595" i="31"/>
  <c r="C599" i="31"/>
  <c r="C603" i="31"/>
  <c r="C610" i="31"/>
  <c r="C616" i="31"/>
  <c r="C628" i="31"/>
  <c r="C561" i="31"/>
  <c r="C638" i="31"/>
  <c r="C642" i="31"/>
  <c r="C646" i="31"/>
  <c r="C653" i="31"/>
  <c r="C661" i="31"/>
  <c r="C665" i="31"/>
  <c r="C671" i="31"/>
  <c r="C676" i="31"/>
  <c r="C679" i="31"/>
  <c r="C683" i="31"/>
  <c r="C687" i="31"/>
  <c r="C694" i="31"/>
  <c r="C700" i="31"/>
  <c r="C645" i="31"/>
  <c r="C560" i="31"/>
  <c r="C718" i="31"/>
  <c r="C722" i="31"/>
  <c r="C717" i="31"/>
  <c r="C716" i="31"/>
  <c r="C727" i="31"/>
  <c r="C731" i="31"/>
  <c r="C730" i="31"/>
  <c r="C734" i="31"/>
  <c r="C733" i="31"/>
  <c r="C739" i="31"/>
  <c r="C741" i="31"/>
  <c r="C744" i="31"/>
  <c r="C746" i="31"/>
  <c r="C743" i="31"/>
  <c r="C751" i="31"/>
  <c r="C750" i="31"/>
  <c r="C756" i="31"/>
  <c r="C755" i="31"/>
  <c r="C761" i="31"/>
  <c r="C760" i="31"/>
  <c r="C765" i="31"/>
  <c r="C768" i="31"/>
  <c r="C767" i="31"/>
  <c r="C772" i="31"/>
  <c r="C771" i="31"/>
  <c r="C777" i="31"/>
  <c r="C726" i="31"/>
  <c r="C725" i="31"/>
  <c r="C559" i="31"/>
  <c r="H256" i="31"/>
  <c r="C4" i="31"/>
  <c r="C11" i="31"/>
  <c r="C38" i="31"/>
  <c r="C61" i="31"/>
  <c r="C3" i="31"/>
  <c r="C97" i="31"/>
  <c r="C68" i="31"/>
  <c r="C67" i="31"/>
  <c r="C2" i="31"/>
  <c r="C117" i="31"/>
  <c r="C120" i="31"/>
  <c r="C123" i="31"/>
  <c r="C126" i="31"/>
  <c r="C129" i="31"/>
  <c r="C132" i="31"/>
  <c r="C116" i="31"/>
  <c r="C136" i="31"/>
  <c r="C140" i="31"/>
  <c r="C143" i="31"/>
  <c r="C146" i="31"/>
  <c r="C149" i="31"/>
  <c r="C135" i="31"/>
  <c r="C115" i="31"/>
  <c r="C154" i="31"/>
  <c r="C157" i="31"/>
  <c r="C160" i="31"/>
  <c r="C153" i="31"/>
  <c r="C164" i="31"/>
  <c r="C167" i="31"/>
  <c r="C163" i="31"/>
  <c r="C171" i="31"/>
  <c r="C174" i="31"/>
  <c r="C170" i="31"/>
  <c r="C152" i="31"/>
  <c r="C179" i="31"/>
  <c r="C185" i="31"/>
  <c r="C184" i="31"/>
  <c r="C189" i="31"/>
  <c r="C193" i="31"/>
  <c r="C195" i="31"/>
  <c r="C188" i="31"/>
  <c r="C198" i="31"/>
  <c r="C197" i="31"/>
  <c r="C201" i="31"/>
  <c r="C200" i="31"/>
  <c r="C204" i="31"/>
  <c r="C211" i="31"/>
  <c r="C213" i="31"/>
  <c r="C207" i="31"/>
  <c r="C203" i="31"/>
  <c r="C220" i="31"/>
  <c r="C216" i="31"/>
  <c r="C215" i="31"/>
  <c r="C223" i="31"/>
  <c r="C222" i="31"/>
  <c r="C229" i="31"/>
  <c r="C233" i="31"/>
  <c r="C228" i="31"/>
  <c r="C236" i="31"/>
  <c r="C235" i="31"/>
  <c r="C239" i="31"/>
  <c r="C238" i="31"/>
  <c r="C244" i="31"/>
  <c r="C243" i="31"/>
  <c r="C250" i="31"/>
  <c r="C178" i="31"/>
  <c r="C177" i="31"/>
  <c r="C114" i="31"/>
  <c r="H1" i="31"/>
  <c r="C260" i="27"/>
  <c r="C263" i="27"/>
  <c r="C315" i="27"/>
  <c r="C328" i="27"/>
  <c r="C314" i="27"/>
  <c r="C259" i="27"/>
  <c r="C344" i="27"/>
  <c r="C348" i="27"/>
  <c r="C353" i="27"/>
  <c r="C357" i="27"/>
  <c r="C362" i="27"/>
  <c r="C373" i="27"/>
  <c r="C378" i="27"/>
  <c r="C382" i="27"/>
  <c r="C388" i="27"/>
  <c r="C392" i="27"/>
  <c r="C395" i="27"/>
  <c r="C399" i="27"/>
  <c r="C404" i="27"/>
  <c r="C409" i="27"/>
  <c r="C412" i="27"/>
  <c r="C416" i="27"/>
  <c r="C422" i="27"/>
  <c r="C429" i="27"/>
  <c r="C340" i="27"/>
  <c r="C445" i="27"/>
  <c r="C455" i="27"/>
  <c r="C459" i="27"/>
  <c r="C463" i="27"/>
  <c r="C468" i="27"/>
  <c r="C474" i="27"/>
  <c r="C477" i="27"/>
  <c r="C450" i="27"/>
  <c r="C444" i="27"/>
  <c r="C339" i="27"/>
  <c r="C486" i="27"/>
  <c r="C491" i="27"/>
  <c r="C494" i="27"/>
  <c r="C497" i="27"/>
  <c r="C484" i="27"/>
  <c r="C504" i="27"/>
  <c r="C513" i="27"/>
  <c r="C509" i="27"/>
  <c r="C522" i="27"/>
  <c r="C529" i="27"/>
  <c r="C531" i="27"/>
  <c r="C528" i="27"/>
  <c r="C544" i="27"/>
  <c r="C538" i="27"/>
  <c r="C483" i="27"/>
  <c r="C547" i="27"/>
  <c r="C258" i="27"/>
  <c r="C552" i="27"/>
  <c r="C556" i="27"/>
  <c r="C551" i="27"/>
  <c r="C550" i="27"/>
  <c r="C257" i="27"/>
  <c r="C562" i="27"/>
  <c r="C569" i="27"/>
  <c r="C577" i="27"/>
  <c r="C581" i="27"/>
  <c r="C587" i="27"/>
  <c r="C592" i="27"/>
  <c r="C595" i="27"/>
  <c r="C599" i="27"/>
  <c r="C603" i="27"/>
  <c r="C610" i="27"/>
  <c r="C616" i="27"/>
  <c r="C628" i="27"/>
  <c r="C561" i="27"/>
  <c r="C638" i="27"/>
  <c r="C642" i="27"/>
  <c r="C646" i="27"/>
  <c r="C653" i="27"/>
  <c r="C661" i="27"/>
  <c r="C665" i="27"/>
  <c r="C671" i="27"/>
  <c r="C676" i="27"/>
  <c r="C679" i="27"/>
  <c r="C683" i="27"/>
  <c r="C687" i="27"/>
  <c r="C694" i="27"/>
  <c r="C700" i="27"/>
  <c r="C645" i="27"/>
  <c r="C560" i="27"/>
  <c r="C718" i="27"/>
  <c r="C722" i="27"/>
  <c r="C717" i="27"/>
  <c r="C716" i="27"/>
  <c r="C727" i="27"/>
  <c r="C731" i="27"/>
  <c r="C730" i="27"/>
  <c r="C734" i="27"/>
  <c r="C733" i="27"/>
  <c r="C739" i="27"/>
  <c r="C741" i="27"/>
  <c r="C744" i="27"/>
  <c r="C746" i="27"/>
  <c r="C743" i="27"/>
  <c r="C751" i="27"/>
  <c r="C750" i="27"/>
  <c r="C756" i="27"/>
  <c r="C755" i="27"/>
  <c r="C761" i="27"/>
  <c r="C760" i="27"/>
  <c r="C765" i="27"/>
  <c r="C768" i="27"/>
  <c r="C767" i="27"/>
  <c r="C772" i="27"/>
  <c r="C771" i="27"/>
  <c r="C777" i="27"/>
  <c r="C726" i="27"/>
  <c r="C725" i="27"/>
  <c r="C559" i="27"/>
  <c r="H256" i="27"/>
  <c r="C4" i="27"/>
  <c r="C11" i="27"/>
  <c r="C38" i="27"/>
  <c r="C61" i="27"/>
  <c r="C3" i="27"/>
  <c r="C97" i="27"/>
  <c r="C68" i="27"/>
  <c r="C67" i="27"/>
  <c r="C2" i="27"/>
  <c r="C117" i="27"/>
  <c r="C120" i="27"/>
  <c r="C123" i="27"/>
  <c r="C126" i="27"/>
  <c r="C129" i="27"/>
  <c r="C132" i="27"/>
  <c r="C116" i="27"/>
  <c r="C136" i="27"/>
  <c r="C140" i="27"/>
  <c r="C143" i="27"/>
  <c r="C146" i="27"/>
  <c r="C149" i="27"/>
  <c r="C135" i="27"/>
  <c r="C115" i="27"/>
  <c r="C154" i="27"/>
  <c r="C157" i="27"/>
  <c r="C160" i="27"/>
  <c r="C153" i="27"/>
  <c r="C164" i="27"/>
  <c r="C167" i="27"/>
  <c r="C163" i="27"/>
  <c r="C171" i="27"/>
  <c r="C174" i="27"/>
  <c r="C170" i="27"/>
  <c r="C152" i="27"/>
  <c r="C179" i="27"/>
  <c r="C185" i="27"/>
  <c r="C184" i="27"/>
  <c r="C189" i="27"/>
  <c r="C193" i="27"/>
  <c r="C195" i="27"/>
  <c r="C188" i="27"/>
  <c r="C198" i="27"/>
  <c r="C197" i="27"/>
  <c r="C201" i="27"/>
  <c r="C200" i="27"/>
  <c r="C204" i="27"/>
  <c r="C211" i="27"/>
  <c r="C213" i="27"/>
  <c r="C207" i="27"/>
  <c r="C203" i="27"/>
  <c r="C220" i="27"/>
  <c r="C216" i="27"/>
  <c r="C215" i="27"/>
  <c r="C223" i="27"/>
  <c r="C222" i="27"/>
  <c r="C229" i="27"/>
  <c r="C233" i="27"/>
  <c r="C228" i="27"/>
  <c r="C236" i="27"/>
  <c r="C235" i="27"/>
  <c r="C239" i="27"/>
  <c r="C238" i="27"/>
  <c r="C244" i="27"/>
  <c r="C243" i="27"/>
  <c r="C250" i="27"/>
  <c r="C178" i="27"/>
  <c r="C177" i="27"/>
  <c r="C114" i="27"/>
  <c r="H1" i="27"/>
  <c r="D331" i="31"/>
  <c r="E331" i="31"/>
  <c r="D325" i="31"/>
  <c r="E325" i="31"/>
  <c r="D308" i="31"/>
  <c r="E308" i="31"/>
  <c r="D305" i="31"/>
  <c r="E305" i="31"/>
  <c r="D302" i="31"/>
  <c r="E302" i="31"/>
  <c r="D298" i="31"/>
  <c r="E298" i="31"/>
  <c r="D296" i="31"/>
  <c r="E296" i="31"/>
  <c r="D289" i="31"/>
  <c r="E289" i="31"/>
  <c r="D265" i="31"/>
  <c r="E265" i="31"/>
  <c r="D331" i="27"/>
  <c r="E331" i="27"/>
  <c r="D325" i="27"/>
  <c r="E325" i="27"/>
  <c r="D308" i="27"/>
  <c r="E308" i="27"/>
  <c r="D305" i="27"/>
  <c r="E305" i="27"/>
  <c r="D302" i="27"/>
  <c r="E302" i="27"/>
  <c r="D298" i="27"/>
  <c r="E298" i="27"/>
  <c r="D296" i="27"/>
  <c r="E296" i="27"/>
  <c r="D289" i="27"/>
  <c r="E289" i="27"/>
  <c r="D265" i="27"/>
  <c r="E265" i="27"/>
  <c r="D331" i="26"/>
  <c r="E331" i="26"/>
  <c r="D328" i="26"/>
  <c r="E328" i="26"/>
  <c r="D325" i="26"/>
  <c r="E325" i="26"/>
  <c r="D308" i="26"/>
  <c r="E308" i="26"/>
  <c r="D305" i="26"/>
  <c r="E305" i="26"/>
  <c r="D302" i="26"/>
  <c r="E302" i="26"/>
  <c r="D298" i="26"/>
  <c r="E298" i="26"/>
  <c r="D296" i="26"/>
  <c r="E296" i="26"/>
  <c r="D289" i="26"/>
  <c r="E289" i="26"/>
  <c r="D265" i="26"/>
  <c r="E265" i="26"/>
  <c r="F55" i="16"/>
  <c r="D778" i="31"/>
  <c r="D776" i="31"/>
  <c r="D775" i="31"/>
  <c r="E775" i="31"/>
  <c r="D774" i="31"/>
  <c r="E774" i="31"/>
  <c r="D773" i="31"/>
  <c r="E773" i="31"/>
  <c r="D770" i="31"/>
  <c r="D769" i="31"/>
  <c r="E769" i="31"/>
  <c r="D766" i="31"/>
  <c r="D764" i="31"/>
  <c r="E764" i="31"/>
  <c r="D763" i="31"/>
  <c r="E763" i="31"/>
  <c r="D762" i="31"/>
  <c r="D759" i="31"/>
  <c r="E759" i="31"/>
  <c r="D758" i="31"/>
  <c r="E758" i="31"/>
  <c r="D757" i="31"/>
  <c r="E757" i="31"/>
  <c r="E756" i="31"/>
  <c r="E755" i="31"/>
  <c r="D756" i="31"/>
  <c r="D755" i="31"/>
  <c r="D754" i="31"/>
  <c r="D753" i="31"/>
  <c r="E753" i="31"/>
  <c r="D752" i="31"/>
  <c r="D749" i="31"/>
  <c r="E749" i="31"/>
  <c r="D748" i="31"/>
  <c r="E748" i="31"/>
  <c r="D747" i="31"/>
  <c r="E747" i="31"/>
  <c r="E746" i="31"/>
  <c r="D746" i="31"/>
  <c r="D745" i="31"/>
  <c r="E745" i="31"/>
  <c r="E744" i="31"/>
  <c r="E743" i="31"/>
  <c r="D744" i="31"/>
  <c r="D742" i="31"/>
  <c r="D740" i="31"/>
  <c r="D738" i="31"/>
  <c r="E738" i="31"/>
  <c r="D737" i="31"/>
  <c r="E737" i="31"/>
  <c r="D736" i="31"/>
  <c r="E736" i="31"/>
  <c r="D735" i="31"/>
  <c r="E735" i="31"/>
  <c r="E734" i="31"/>
  <c r="D734" i="31"/>
  <c r="D732" i="31"/>
  <c r="D729" i="31"/>
  <c r="E729" i="31"/>
  <c r="D728" i="31"/>
  <c r="D724" i="31"/>
  <c r="E724" i="31"/>
  <c r="D723" i="31"/>
  <c r="E723" i="31"/>
  <c r="D721" i="31"/>
  <c r="E721" i="31"/>
  <c r="D720" i="31"/>
  <c r="E720" i="31"/>
  <c r="D719" i="31"/>
  <c r="E719" i="31"/>
  <c r="D718" i="31"/>
  <c r="D715" i="31"/>
  <c r="E715" i="31"/>
  <c r="D714" i="31"/>
  <c r="E714" i="31"/>
  <c r="D713" i="31"/>
  <c r="E713" i="31"/>
  <c r="D712" i="31"/>
  <c r="E712" i="31"/>
  <c r="D711" i="31"/>
  <c r="E711" i="31"/>
  <c r="D710" i="31"/>
  <c r="E710" i="31"/>
  <c r="D709" i="31"/>
  <c r="E709" i="31"/>
  <c r="D708" i="31"/>
  <c r="E708" i="31"/>
  <c r="D707" i="31"/>
  <c r="E707" i="31"/>
  <c r="D706" i="31"/>
  <c r="E706" i="31"/>
  <c r="D705" i="31"/>
  <c r="E705" i="31"/>
  <c r="D704" i="31"/>
  <c r="E704" i="31"/>
  <c r="D703" i="31"/>
  <c r="E703" i="31"/>
  <c r="D702" i="31"/>
  <c r="E702" i="31"/>
  <c r="D701" i="31"/>
  <c r="E701" i="31"/>
  <c r="D700" i="31"/>
  <c r="D699" i="31"/>
  <c r="E699" i="31"/>
  <c r="D698" i="31"/>
  <c r="E698" i="31"/>
  <c r="D697" i="31"/>
  <c r="E697" i="31"/>
  <c r="D696" i="31"/>
  <c r="E696" i="31"/>
  <c r="D695" i="31"/>
  <c r="E695" i="31"/>
  <c r="D694" i="31"/>
  <c r="D693" i="31"/>
  <c r="E693" i="31"/>
  <c r="D692" i="31"/>
  <c r="E692" i="31"/>
  <c r="D691" i="31"/>
  <c r="E691" i="31"/>
  <c r="D690" i="31"/>
  <c r="E690" i="31"/>
  <c r="D689" i="31"/>
  <c r="E689" i="31"/>
  <c r="D688" i="31"/>
  <c r="D686" i="31"/>
  <c r="E686" i="31"/>
  <c r="D685" i="31"/>
  <c r="E685" i="31"/>
  <c r="D684" i="31"/>
  <c r="D682" i="31"/>
  <c r="E682" i="31"/>
  <c r="D681" i="31"/>
  <c r="E681" i="31"/>
  <c r="D680" i="31"/>
  <c r="D678" i="31"/>
  <c r="E678" i="31"/>
  <c r="D677" i="31"/>
  <c r="E677" i="31"/>
  <c r="D676" i="31"/>
  <c r="D675" i="31"/>
  <c r="E675" i="31"/>
  <c r="D674" i="31"/>
  <c r="E674" i="31"/>
  <c r="D673" i="31"/>
  <c r="E673" i="31"/>
  <c r="D672" i="31"/>
  <c r="D670" i="31"/>
  <c r="E670" i="31"/>
  <c r="D669" i="31"/>
  <c r="E669" i="31"/>
  <c r="D668" i="31"/>
  <c r="E668" i="31"/>
  <c r="D667" i="31"/>
  <c r="E667" i="31"/>
  <c r="D666" i="31"/>
  <c r="D664" i="31"/>
  <c r="E664" i="31"/>
  <c r="D663" i="31"/>
  <c r="E663" i="31"/>
  <c r="D662" i="31"/>
  <c r="D660" i="31"/>
  <c r="E660" i="31"/>
  <c r="D659" i="31"/>
  <c r="E659" i="31"/>
  <c r="D658" i="31"/>
  <c r="E658" i="31"/>
  <c r="D657" i="31"/>
  <c r="E657" i="31"/>
  <c r="D656" i="31"/>
  <c r="E656" i="31"/>
  <c r="D655" i="31"/>
  <c r="E655" i="31"/>
  <c r="D654" i="31"/>
  <c r="D652" i="31"/>
  <c r="E652" i="31"/>
  <c r="D651" i="31"/>
  <c r="E651" i="31"/>
  <c r="D650" i="31"/>
  <c r="E650" i="31"/>
  <c r="D649" i="31"/>
  <c r="E649" i="31"/>
  <c r="D648" i="31"/>
  <c r="E648" i="31"/>
  <c r="D647" i="31"/>
  <c r="E647" i="31"/>
  <c r="E646" i="31"/>
  <c r="D644" i="31"/>
  <c r="D643" i="31"/>
  <c r="E643" i="31"/>
  <c r="D641" i="31"/>
  <c r="E641" i="31"/>
  <c r="D640" i="31"/>
  <c r="E640" i="31"/>
  <c r="D639" i="31"/>
  <c r="D637" i="31"/>
  <c r="E637" i="31"/>
  <c r="D636" i="31"/>
  <c r="E636" i="31"/>
  <c r="D635" i="31"/>
  <c r="E635" i="31"/>
  <c r="D634" i="31"/>
  <c r="E634" i="31"/>
  <c r="D633" i="31"/>
  <c r="E633" i="31"/>
  <c r="D632" i="31"/>
  <c r="E632" i="31"/>
  <c r="D631" i="31"/>
  <c r="E631" i="31"/>
  <c r="D630" i="31"/>
  <c r="E630" i="31"/>
  <c r="D629" i="31"/>
  <c r="E629" i="31"/>
  <c r="D627" i="31"/>
  <c r="E627" i="31"/>
  <c r="D626" i="31"/>
  <c r="E626" i="31"/>
  <c r="D625" i="31"/>
  <c r="E625" i="31"/>
  <c r="D624" i="31"/>
  <c r="E624" i="31"/>
  <c r="D623" i="31"/>
  <c r="E623" i="31"/>
  <c r="D622" i="31"/>
  <c r="E622" i="31"/>
  <c r="D621" i="31"/>
  <c r="E621" i="31"/>
  <c r="D620" i="31"/>
  <c r="E620" i="31"/>
  <c r="D619" i="31"/>
  <c r="E619" i="31"/>
  <c r="D618" i="31"/>
  <c r="E618" i="31"/>
  <c r="D617" i="31"/>
  <c r="E617" i="31"/>
  <c r="D615" i="31"/>
  <c r="E615" i="31"/>
  <c r="D614" i="31"/>
  <c r="E614" i="31"/>
  <c r="D613" i="31"/>
  <c r="E613" i="31"/>
  <c r="D612" i="31"/>
  <c r="E612" i="31"/>
  <c r="D611" i="31"/>
  <c r="E611" i="31"/>
  <c r="E610" i="31"/>
  <c r="D609" i="31"/>
  <c r="E609" i="31"/>
  <c r="D608" i="31"/>
  <c r="E608" i="31"/>
  <c r="D607" i="31"/>
  <c r="E607" i="31"/>
  <c r="D606" i="31"/>
  <c r="E606" i="31"/>
  <c r="D604" i="31"/>
  <c r="E604" i="31"/>
  <c r="D605" i="31"/>
  <c r="E605" i="31"/>
  <c r="E603" i="31"/>
  <c r="D602" i="31"/>
  <c r="E602" i="31"/>
  <c r="D601" i="31"/>
  <c r="D600" i="31"/>
  <c r="E600" i="31"/>
  <c r="D598" i="31"/>
  <c r="E598" i="31"/>
  <c r="D596" i="31"/>
  <c r="E596" i="31"/>
  <c r="D597" i="31"/>
  <c r="E597" i="31"/>
  <c r="E595" i="31"/>
  <c r="D594" i="31"/>
  <c r="E594" i="31"/>
  <c r="D593" i="31"/>
  <c r="D591" i="31"/>
  <c r="E591" i="31"/>
  <c r="D590" i="31"/>
  <c r="E590" i="31"/>
  <c r="D588" i="31"/>
  <c r="E588" i="31"/>
  <c r="D589" i="31"/>
  <c r="E589" i="31"/>
  <c r="E587" i="31"/>
  <c r="D586" i="31"/>
  <c r="E586" i="31"/>
  <c r="D585" i="31"/>
  <c r="E585" i="31"/>
  <c r="D584" i="31"/>
  <c r="E584" i="31"/>
  <c r="D583" i="31"/>
  <c r="E583" i="31"/>
  <c r="D582" i="31"/>
  <c r="D580" i="31"/>
  <c r="E580" i="31"/>
  <c r="D579" i="31"/>
  <c r="E579" i="31"/>
  <c r="D578" i="31"/>
  <c r="E578" i="31"/>
  <c r="E577" i="31"/>
  <c r="D577" i="31"/>
  <c r="D576" i="31"/>
  <c r="E576" i="31"/>
  <c r="D575" i="31"/>
  <c r="E575" i="31"/>
  <c r="D574" i="31"/>
  <c r="E574" i="31"/>
  <c r="D573" i="31"/>
  <c r="E573" i="31"/>
  <c r="D572" i="31"/>
  <c r="E572" i="31"/>
  <c r="D571" i="31"/>
  <c r="E571" i="31"/>
  <c r="D570" i="31"/>
  <c r="E570" i="31"/>
  <c r="E569" i="31"/>
  <c r="D568" i="31"/>
  <c r="E568" i="31"/>
  <c r="D567" i="31"/>
  <c r="E567" i="31"/>
  <c r="D566" i="31"/>
  <c r="E566" i="31"/>
  <c r="D565" i="31"/>
  <c r="E565" i="31"/>
  <c r="D564" i="31"/>
  <c r="E564" i="31"/>
  <c r="D563" i="31"/>
  <c r="E563" i="31"/>
  <c r="E562" i="31"/>
  <c r="D562" i="31"/>
  <c r="D558" i="31"/>
  <c r="D557" i="31"/>
  <c r="E557" i="31"/>
  <c r="D555" i="31"/>
  <c r="E555" i="31"/>
  <c r="D554" i="31"/>
  <c r="E554" i="31"/>
  <c r="D553" i="31"/>
  <c r="D549" i="31"/>
  <c r="E549" i="31"/>
  <c r="D548" i="31"/>
  <c r="E548" i="31"/>
  <c r="E547" i="31"/>
  <c r="D546" i="31"/>
  <c r="E546" i="31"/>
  <c r="D545" i="31"/>
  <c r="D543" i="31"/>
  <c r="E543" i="31"/>
  <c r="D542" i="31"/>
  <c r="E542" i="31"/>
  <c r="D541" i="31"/>
  <c r="E541" i="31"/>
  <c r="D540" i="31"/>
  <c r="E540" i="31"/>
  <c r="D539" i="31"/>
  <c r="E539" i="31"/>
  <c r="D537" i="31"/>
  <c r="E537" i="31"/>
  <c r="D536" i="31"/>
  <c r="E536" i="31"/>
  <c r="D535" i="31"/>
  <c r="E535" i="31"/>
  <c r="D532" i="31"/>
  <c r="E532" i="31"/>
  <c r="D533" i="31"/>
  <c r="E533" i="31"/>
  <c r="D534" i="31"/>
  <c r="E534" i="31"/>
  <c r="E531" i="31"/>
  <c r="D530" i="31"/>
  <c r="E530" i="31"/>
  <c r="E529" i="31"/>
  <c r="D529" i="31"/>
  <c r="D527" i="31"/>
  <c r="E527" i="31"/>
  <c r="D526" i="31"/>
  <c r="E526" i="31"/>
  <c r="D525" i="31"/>
  <c r="E525" i="31"/>
  <c r="D524" i="31"/>
  <c r="E524" i="31"/>
  <c r="D523" i="31"/>
  <c r="E523" i="31"/>
  <c r="E522" i="31"/>
  <c r="D522" i="31"/>
  <c r="D521" i="31"/>
  <c r="E521" i="31"/>
  <c r="D520" i="31"/>
  <c r="E520" i="31"/>
  <c r="D519" i="31"/>
  <c r="E519" i="31"/>
  <c r="D518" i="31"/>
  <c r="E518" i="31"/>
  <c r="D517" i="31"/>
  <c r="E517" i="31"/>
  <c r="D516" i="31"/>
  <c r="E516" i="31"/>
  <c r="D515" i="31"/>
  <c r="E515" i="31"/>
  <c r="D514" i="31"/>
  <c r="E514" i="31"/>
  <c r="E513" i="31"/>
  <c r="D513" i="31"/>
  <c r="D512" i="31"/>
  <c r="E512" i="31"/>
  <c r="D511" i="31"/>
  <c r="E511" i="31"/>
  <c r="D510" i="31"/>
  <c r="D508" i="31"/>
  <c r="E508" i="31"/>
  <c r="D507" i="31"/>
  <c r="E507" i="31"/>
  <c r="D506" i="31"/>
  <c r="E506" i="31"/>
  <c r="D505" i="31"/>
  <c r="D503" i="31"/>
  <c r="E503" i="31"/>
  <c r="D502" i="31"/>
  <c r="E502" i="31"/>
  <c r="D501" i="31"/>
  <c r="E501" i="31"/>
  <c r="D500" i="31"/>
  <c r="E500" i="31"/>
  <c r="D499" i="31"/>
  <c r="E499" i="31"/>
  <c r="D498" i="31"/>
  <c r="E498" i="31"/>
  <c r="E497" i="31"/>
  <c r="D497" i="31"/>
  <c r="D496" i="31"/>
  <c r="E496" i="31"/>
  <c r="D495" i="31"/>
  <c r="E495" i="31"/>
  <c r="E494" i="31"/>
  <c r="D494" i="31"/>
  <c r="D493" i="31"/>
  <c r="E493" i="31"/>
  <c r="D492" i="31"/>
  <c r="E492" i="31"/>
  <c r="E491" i="31"/>
  <c r="D490" i="31"/>
  <c r="E490" i="31"/>
  <c r="D489" i="31"/>
  <c r="E489" i="31"/>
  <c r="D488" i="31"/>
  <c r="E488" i="31"/>
  <c r="D487" i="31"/>
  <c r="E487" i="31"/>
  <c r="D485" i="31"/>
  <c r="E485" i="31"/>
  <c r="D481" i="31"/>
  <c r="E481" i="31"/>
  <c r="D480" i="31"/>
  <c r="E480" i="31"/>
  <c r="D479" i="31"/>
  <c r="E479" i="31"/>
  <c r="D478" i="31"/>
  <c r="D476" i="31"/>
  <c r="E476" i="31"/>
  <c r="D475" i="31"/>
  <c r="E475" i="31"/>
  <c r="E474" i="31"/>
  <c r="D473" i="31"/>
  <c r="E473" i="31"/>
  <c r="D472" i="31"/>
  <c r="E472" i="31"/>
  <c r="D471" i="31"/>
  <c r="E471" i="31"/>
  <c r="D470" i="31"/>
  <c r="E470" i="31"/>
  <c r="D469" i="31"/>
  <c r="E469" i="31"/>
  <c r="D468" i="31"/>
  <c r="D467" i="31"/>
  <c r="E467" i="31"/>
  <c r="D466" i="31"/>
  <c r="E466" i="31"/>
  <c r="D465" i="31"/>
  <c r="E465" i="31"/>
  <c r="D464" i="31"/>
  <c r="D462" i="31"/>
  <c r="E462" i="31"/>
  <c r="D461" i="31"/>
  <c r="E461" i="31"/>
  <c r="D460" i="31"/>
  <c r="D458" i="31"/>
  <c r="E458" i="31"/>
  <c r="D457" i="31"/>
  <c r="E457" i="31"/>
  <c r="D456" i="31"/>
  <c r="D454" i="31"/>
  <c r="E454" i="31"/>
  <c r="D453" i="31"/>
  <c r="E453" i="31"/>
  <c r="D452" i="31"/>
  <c r="E452" i="31"/>
  <c r="D451" i="31"/>
  <c r="E451" i="31"/>
  <c r="E450" i="31"/>
  <c r="D449" i="31"/>
  <c r="E449" i="31"/>
  <c r="D448" i="31"/>
  <c r="E448" i="31"/>
  <c r="D447" i="31"/>
  <c r="E447" i="31"/>
  <c r="D446" i="31"/>
  <c r="D443" i="31"/>
  <c r="E443" i="31"/>
  <c r="D442" i="31"/>
  <c r="E442" i="31"/>
  <c r="D441" i="31"/>
  <c r="E441" i="31"/>
  <c r="D440" i="31"/>
  <c r="E440" i="31"/>
  <c r="D439" i="31"/>
  <c r="E439" i="31"/>
  <c r="D438" i="31"/>
  <c r="E438" i="31"/>
  <c r="D437" i="31"/>
  <c r="E437" i="31"/>
  <c r="D436" i="31"/>
  <c r="E436" i="31"/>
  <c r="D435" i="31"/>
  <c r="E435" i="31"/>
  <c r="D434" i="31"/>
  <c r="E434" i="31"/>
  <c r="D433" i="31"/>
  <c r="E433" i="31"/>
  <c r="D432" i="31"/>
  <c r="E432" i="31"/>
  <c r="D431" i="31"/>
  <c r="E431" i="31"/>
  <c r="D430" i="31"/>
  <c r="D428" i="31"/>
  <c r="E428" i="31"/>
  <c r="D427" i="31"/>
  <c r="E427" i="31"/>
  <c r="D426" i="31"/>
  <c r="E426" i="31"/>
  <c r="D425" i="31"/>
  <c r="E425" i="31"/>
  <c r="D424" i="31"/>
  <c r="E424" i="31"/>
  <c r="D423" i="31"/>
  <c r="E423" i="31"/>
  <c r="E422" i="31"/>
  <c r="D421" i="31"/>
  <c r="E421" i="31"/>
  <c r="D420" i="31"/>
  <c r="E420" i="31"/>
  <c r="D419" i="31"/>
  <c r="E419" i="31"/>
  <c r="D418" i="31"/>
  <c r="E418" i="31"/>
  <c r="D417" i="31"/>
  <c r="E417" i="31"/>
  <c r="E416" i="31"/>
  <c r="D416" i="31"/>
  <c r="D415" i="31"/>
  <c r="E415" i="31"/>
  <c r="D414" i="31"/>
  <c r="E414" i="31"/>
  <c r="D413" i="31"/>
  <c r="E413" i="31"/>
  <c r="E412" i="31"/>
  <c r="D411" i="31"/>
  <c r="E411" i="31"/>
  <c r="D410" i="31"/>
  <c r="D408" i="31"/>
  <c r="E408" i="31"/>
  <c r="D407" i="31"/>
  <c r="E407" i="31"/>
  <c r="D406" i="31"/>
  <c r="E406" i="31"/>
  <c r="D405" i="31"/>
  <c r="E405" i="31"/>
  <c r="E404" i="31"/>
  <c r="D404" i="31"/>
  <c r="D403" i="31"/>
  <c r="E403" i="31"/>
  <c r="D402" i="31"/>
  <c r="E402" i="31"/>
  <c r="D401" i="31"/>
  <c r="E401" i="31"/>
  <c r="D400" i="31"/>
  <c r="D398" i="31"/>
  <c r="E398" i="31"/>
  <c r="D397" i="31"/>
  <c r="E397" i="31"/>
  <c r="D396" i="31"/>
  <c r="D394" i="31"/>
  <c r="E394" i="31"/>
  <c r="D393" i="31"/>
  <c r="E393" i="31"/>
  <c r="E392" i="31"/>
  <c r="D391" i="31"/>
  <c r="E391" i="31"/>
  <c r="D390" i="31"/>
  <c r="E390" i="31"/>
  <c r="D389" i="31"/>
  <c r="E389" i="31"/>
  <c r="E388" i="31"/>
  <c r="D388" i="31"/>
  <c r="D387" i="31"/>
  <c r="E387" i="31"/>
  <c r="D386" i="31"/>
  <c r="E386" i="31"/>
  <c r="D385" i="31"/>
  <c r="E385" i="31"/>
  <c r="D384" i="31"/>
  <c r="E384" i="31"/>
  <c r="D383" i="31"/>
  <c r="E383" i="31"/>
  <c r="D381" i="31"/>
  <c r="E381" i="31"/>
  <c r="D380" i="31"/>
  <c r="E380" i="31"/>
  <c r="D379" i="31"/>
  <c r="E379" i="31"/>
  <c r="E378" i="31"/>
  <c r="D377" i="31"/>
  <c r="E377" i="31"/>
  <c r="D376" i="31"/>
  <c r="E376" i="31"/>
  <c r="D375" i="31"/>
  <c r="E375" i="31"/>
  <c r="D374" i="31"/>
  <c r="D373" i="31"/>
  <c r="D372" i="31"/>
  <c r="E372" i="31"/>
  <c r="D371" i="31"/>
  <c r="E371" i="31"/>
  <c r="D370" i="31"/>
  <c r="E370" i="31"/>
  <c r="D369" i="31"/>
  <c r="E369" i="31"/>
  <c r="E368" i="31"/>
  <c r="D368" i="31"/>
  <c r="D367" i="31"/>
  <c r="E367" i="31"/>
  <c r="D366" i="31"/>
  <c r="E366" i="31"/>
  <c r="D365" i="31"/>
  <c r="E365" i="31"/>
  <c r="D364" i="31"/>
  <c r="E364" i="31"/>
  <c r="D363" i="31"/>
  <c r="E363" i="31"/>
  <c r="E362" i="31"/>
  <c r="D362" i="31"/>
  <c r="D361" i="31"/>
  <c r="E361" i="31"/>
  <c r="D360" i="31"/>
  <c r="E360" i="31"/>
  <c r="D359" i="31"/>
  <c r="E359" i="31"/>
  <c r="D358" i="31"/>
  <c r="E358" i="31"/>
  <c r="E357" i="31"/>
  <c r="D357" i="31"/>
  <c r="D356" i="31"/>
  <c r="E356" i="31"/>
  <c r="D355" i="31"/>
  <c r="E355" i="31"/>
  <c r="D354" i="31"/>
  <c r="D353" i="31"/>
  <c r="D352" i="31"/>
  <c r="E352" i="31"/>
  <c r="D351" i="31"/>
  <c r="E351" i="31"/>
  <c r="D350" i="31"/>
  <c r="E350" i="31"/>
  <c r="D349" i="31"/>
  <c r="E349" i="31"/>
  <c r="E348" i="31"/>
  <c r="D348" i="31"/>
  <c r="D347" i="31"/>
  <c r="E347" i="31"/>
  <c r="D346" i="31"/>
  <c r="E346" i="31"/>
  <c r="D345" i="31"/>
  <c r="E345" i="31"/>
  <c r="E344" i="31"/>
  <c r="D344" i="31"/>
  <c r="D343" i="31"/>
  <c r="E343" i="31"/>
  <c r="D342" i="31"/>
  <c r="E342" i="31"/>
  <c r="D341" i="31"/>
  <c r="E341" i="31"/>
  <c r="D338" i="31"/>
  <c r="E338" i="31"/>
  <c r="D337" i="31"/>
  <c r="E337" i="31"/>
  <c r="D336" i="31"/>
  <c r="E336" i="31"/>
  <c r="D335" i="31"/>
  <c r="E335" i="31"/>
  <c r="D334" i="31"/>
  <c r="E334" i="31"/>
  <c r="D333" i="31"/>
  <c r="E333" i="31"/>
  <c r="D332" i="31"/>
  <c r="D330" i="31"/>
  <c r="E330" i="31"/>
  <c r="D329" i="31"/>
  <c r="E329" i="31"/>
  <c r="E328" i="31"/>
  <c r="D328" i="31"/>
  <c r="D327" i="31"/>
  <c r="E327" i="31"/>
  <c r="D326" i="31"/>
  <c r="E326" i="31"/>
  <c r="D324" i="31"/>
  <c r="E324" i="31"/>
  <c r="D323" i="31"/>
  <c r="E323" i="31"/>
  <c r="D322" i="31"/>
  <c r="E322" i="31"/>
  <c r="D321" i="31"/>
  <c r="E321" i="31"/>
  <c r="D320" i="31"/>
  <c r="E320" i="31"/>
  <c r="D319" i="31"/>
  <c r="E319" i="31"/>
  <c r="D318" i="31"/>
  <c r="E318" i="31"/>
  <c r="D317" i="31"/>
  <c r="E317" i="31"/>
  <c r="D316" i="31"/>
  <c r="D315" i="31"/>
  <c r="D314" i="31"/>
  <c r="D313" i="31"/>
  <c r="E313" i="31"/>
  <c r="D312" i="31"/>
  <c r="E312" i="31"/>
  <c r="D311" i="31"/>
  <c r="E311" i="31"/>
  <c r="D310" i="31"/>
  <c r="E310" i="31"/>
  <c r="D309" i="31"/>
  <c r="E309" i="31"/>
  <c r="D307" i="31"/>
  <c r="E307" i="31"/>
  <c r="D306" i="31"/>
  <c r="E306" i="31"/>
  <c r="D304" i="31"/>
  <c r="E304" i="31"/>
  <c r="D303" i="31"/>
  <c r="E303" i="31"/>
  <c r="D301" i="31"/>
  <c r="E301" i="31"/>
  <c r="D300" i="31"/>
  <c r="E300" i="31"/>
  <c r="D299" i="31"/>
  <c r="E299" i="31"/>
  <c r="D297" i="31"/>
  <c r="E297" i="31"/>
  <c r="D295" i="31"/>
  <c r="E295" i="31"/>
  <c r="D294" i="31"/>
  <c r="E294" i="31"/>
  <c r="D293" i="31"/>
  <c r="E293" i="31"/>
  <c r="D292" i="31"/>
  <c r="E292" i="31"/>
  <c r="D291" i="31"/>
  <c r="E291" i="31"/>
  <c r="D290" i="31"/>
  <c r="D288" i="31"/>
  <c r="E288" i="31"/>
  <c r="D287" i="31"/>
  <c r="E287" i="31"/>
  <c r="D286" i="31"/>
  <c r="E286" i="31"/>
  <c r="D285" i="31"/>
  <c r="E285" i="31"/>
  <c r="D284" i="31"/>
  <c r="E284" i="31"/>
  <c r="D283" i="31"/>
  <c r="E283" i="31"/>
  <c r="D282" i="31"/>
  <c r="E282" i="31"/>
  <c r="D281" i="31"/>
  <c r="E281" i="31"/>
  <c r="D280" i="31"/>
  <c r="E280" i="31"/>
  <c r="D279" i="31"/>
  <c r="E279" i="31"/>
  <c r="D278" i="31"/>
  <c r="E278" i="31"/>
  <c r="D277" i="31"/>
  <c r="E277" i="31"/>
  <c r="D276" i="31"/>
  <c r="E276" i="31"/>
  <c r="D275" i="31"/>
  <c r="E275" i="31"/>
  <c r="D274" i="31"/>
  <c r="E274" i="31"/>
  <c r="D273" i="31"/>
  <c r="E273" i="31"/>
  <c r="D272" i="31"/>
  <c r="E272" i="31"/>
  <c r="D271" i="31"/>
  <c r="E271" i="31"/>
  <c r="D270" i="31"/>
  <c r="E270" i="31"/>
  <c r="D269" i="31"/>
  <c r="E269" i="31"/>
  <c r="D268" i="31"/>
  <c r="E268" i="31"/>
  <c r="D267" i="31"/>
  <c r="E267" i="31"/>
  <c r="D266" i="31"/>
  <c r="E266" i="31"/>
  <c r="D264" i="31"/>
  <c r="D262" i="31"/>
  <c r="E262" i="31"/>
  <c r="D261" i="31"/>
  <c r="E261" i="31"/>
  <c r="E260" i="31"/>
  <c r="D260" i="31"/>
  <c r="D252" i="31"/>
  <c r="E252" i="31"/>
  <c r="D251" i="31"/>
  <c r="E251" i="31"/>
  <c r="E250" i="31"/>
  <c r="D250" i="31"/>
  <c r="D249" i="31"/>
  <c r="E249" i="31"/>
  <c r="D248" i="31"/>
  <c r="E248" i="31"/>
  <c r="D247" i="31"/>
  <c r="E247" i="31"/>
  <c r="D246" i="31"/>
  <c r="E246" i="31"/>
  <c r="D245" i="31"/>
  <c r="E245" i="31"/>
  <c r="E244" i="31"/>
  <c r="E243" i="31"/>
  <c r="D244" i="31"/>
  <c r="D243" i="31"/>
  <c r="D242" i="31"/>
  <c r="D241" i="31"/>
  <c r="E241" i="31"/>
  <c r="D240" i="31"/>
  <c r="E240" i="31"/>
  <c r="D237" i="31"/>
  <c r="E237" i="31"/>
  <c r="E236" i="31"/>
  <c r="E235" i="31"/>
  <c r="D236" i="31"/>
  <c r="D235" i="31"/>
  <c r="D234" i="31"/>
  <c r="D233" i="31"/>
  <c r="D232" i="31"/>
  <c r="E232" i="31"/>
  <c r="D231" i="31"/>
  <c r="E231" i="31"/>
  <c r="D230" i="31"/>
  <c r="E230" i="31"/>
  <c r="D227" i="31"/>
  <c r="E227" i="31"/>
  <c r="D226" i="31"/>
  <c r="D225" i="31"/>
  <c r="D224" i="31"/>
  <c r="D223" i="31"/>
  <c r="D222" i="31"/>
  <c r="E225" i="31"/>
  <c r="E224" i="31"/>
  <c r="D221" i="31"/>
  <c r="E221" i="31"/>
  <c r="E220" i="31"/>
  <c r="D220" i="31"/>
  <c r="D219" i="31"/>
  <c r="E219" i="31"/>
  <c r="D218" i="31"/>
  <c r="E218" i="31"/>
  <c r="D217" i="31"/>
  <c r="E217" i="31"/>
  <c r="E216" i="31"/>
  <c r="D216" i="31"/>
  <c r="D214" i="31"/>
  <c r="D213" i="31"/>
  <c r="D212" i="31"/>
  <c r="E212" i="31"/>
  <c r="E211" i="31"/>
  <c r="D211" i="31"/>
  <c r="D210" i="31"/>
  <c r="E210" i="31"/>
  <c r="D209" i="31"/>
  <c r="E209" i="31"/>
  <c r="D208" i="31"/>
  <c r="D207" i="31"/>
  <c r="D206" i="31"/>
  <c r="E206" i="31"/>
  <c r="D205" i="31"/>
  <c r="E205" i="31"/>
  <c r="E204" i="31"/>
  <c r="D204" i="31"/>
  <c r="D202" i="31"/>
  <c r="D201" i="31"/>
  <c r="D200" i="31"/>
  <c r="D199" i="31"/>
  <c r="E199" i="31"/>
  <c r="E198" i="31"/>
  <c r="E197" i="31"/>
  <c r="D198" i="31"/>
  <c r="D197" i="31"/>
  <c r="D196" i="31"/>
  <c r="D195" i="31"/>
  <c r="D194" i="31"/>
  <c r="E194" i="31"/>
  <c r="E193" i="31"/>
  <c r="D193" i="31"/>
  <c r="D192" i="31"/>
  <c r="E192" i="31"/>
  <c r="D191" i="31"/>
  <c r="E191" i="31"/>
  <c r="D190" i="31"/>
  <c r="D189" i="31"/>
  <c r="D188" i="31"/>
  <c r="D187" i="31"/>
  <c r="E187" i="31"/>
  <c r="D186" i="31"/>
  <c r="E186" i="31"/>
  <c r="E185" i="31"/>
  <c r="E184" i="31"/>
  <c r="D185" i="31"/>
  <c r="D184" i="31"/>
  <c r="D183" i="31"/>
  <c r="E183" i="31"/>
  <c r="E182" i="31"/>
  <c r="D182" i="31"/>
  <c r="D181" i="31"/>
  <c r="E181" i="31"/>
  <c r="E180" i="31"/>
  <c r="E179" i="31"/>
  <c r="D180" i="31"/>
  <c r="D179" i="31"/>
  <c r="D176" i="31"/>
  <c r="E176" i="31"/>
  <c r="D175" i="31"/>
  <c r="E175" i="31"/>
  <c r="E174" i="31"/>
  <c r="D174" i="31"/>
  <c r="D173" i="31"/>
  <c r="E173" i="31"/>
  <c r="D172" i="31"/>
  <c r="D171" i="31"/>
  <c r="D170" i="31"/>
  <c r="D169" i="31"/>
  <c r="E169" i="31"/>
  <c r="D168" i="31"/>
  <c r="E168" i="31"/>
  <c r="E167" i="31"/>
  <c r="D167" i="31"/>
  <c r="D166" i="31"/>
  <c r="E166" i="31"/>
  <c r="D165" i="31"/>
  <c r="E165" i="31"/>
  <c r="E164" i="31"/>
  <c r="E163" i="31"/>
  <c r="D164" i="31"/>
  <c r="D163" i="31"/>
  <c r="D162" i="31"/>
  <c r="E162" i="31"/>
  <c r="D161" i="31"/>
  <c r="E161" i="31"/>
  <c r="E160" i="31"/>
  <c r="D160" i="31"/>
  <c r="D159" i="31"/>
  <c r="E159" i="31"/>
  <c r="D158" i="31"/>
  <c r="E158" i="31"/>
  <c r="E157" i="31"/>
  <c r="D157" i="31"/>
  <c r="D156" i="31"/>
  <c r="E156" i="31"/>
  <c r="D155" i="31"/>
  <c r="E155" i="31"/>
  <c r="E154" i="31"/>
  <c r="E153" i="31"/>
  <c r="D154" i="31"/>
  <c r="D153" i="31"/>
  <c r="D152" i="31"/>
  <c r="D151" i="31"/>
  <c r="E151" i="31"/>
  <c r="D150" i="31"/>
  <c r="E150" i="31"/>
  <c r="E149" i="31"/>
  <c r="D149" i="31"/>
  <c r="D148" i="31"/>
  <c r="E148" i="31"/>
  <c r="D147" i="31"/>
  <c r="E147" i="31"/>
  <c r="E146" i="31"/>
  <c r="D146" i="31"/>
  <c r="D145" i="31"/>
  <c r="E145" i="31"/>
  <c r="D144" i="31"/>
  <c r="D143" i="31"/>
  <c r="D142" i="31"/>
  <c r="E142" i="31"/>
  <c r="D141" i="31"/>
  <c r="E141" i="31"/>
  <c r="E140" i="31"/>
  <c r="D140" i="31"/>
  <c r="D139" i="31"/>
  <c r="E139" i="31"/>
  <c r="D138" i="31"/>
  <c r="E138" i="31"/>
  <c r="D137" i="31"/>
  <c r="E137" i="31"/>
  <c r="E136" i="31"/>
  <c r="D136" i="31"/>
  <c r="D134" i="31"/>
  <c r="E134" i="31"/>
  <c r="D133" i="31"/>
  <c r="E133" i="31"/>
  <c r="E132" i="31"/>
  <c r="D131" i="31"/>
  <c r="E131" i="31"/>
  <c r="D130" i="31"/>
  <c r="D129" i="31"/>
  <c r="D128" i="31"/>
  <c r="E128" i="31"/>
  <c r="D127" i="31"/>
  <c r="E127" i="31"/>
  <c r="E126" i="31"/>
  <c r="D126" i="31"/>
  <c r="D125" i="31"/>
  <c r="E125" i="31"/>
  <c r="D124" i="31"/>
  <c r="E124" i="31"/>
  <c r="E123" i="31"/>
  <c r="D123" i="31"/>
  <c r="D122" i="31"/>
  <c r="E122" i="31"/>
  <c r="D121" i="31"/>
  <c r="E121" i="31"/>
  <c r="E120" i="31"/>
  <c r="D120" i="31"/>
  <c r="D119" i="31"/>
  <c r="E119" i="31"/>
  <c r="D118" i="31"/>
  <c r="D117" i="31"/>
  <c r="D113" i="31"/>
  <c r="E113" i="31"/>
  <c r="D112" i="31"/>
  <c r="E112" i="31"/>
  <c r="D111" i="31"/>
  <c r="E111" i="31"/>
  <c r="D110" i="31"/>
  <c r="E110" i="31"/>
  <c r="D109" i="31"/>
  <c r="E109" i="31"/>
  <c r="D108" i="31"/>
  <c r="E108" i="31"/>
  <c r="D107" i="31"/>
  <c r="E107" i="31"/>
  <c r="D106" i="31"/>
  <c r="E106" i="31"/>
  <c r="D105" i="31"/>
  <c r="E105" i="31"/>
  <c r="D104" i="31"/>
  <c r="E104" i="31"/>
  <c r="D103" i="31"/>
  <c r="E103" i="31"/>
  <c r="D102" i="31"/>
  <c r="E102" i="31"/>
  <c r="D101" i="31"/>
  <c r="E101" i="31"/>
  <c r="D100" i="31"/>
  <c r="E100" i="31"/>
  <c r="D99" i="31"/>
  <c r="E99" i="31"/>
  <c r="D98" i="31"/>
  <c r="D97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68" i="31"/>
  <c r="D67" i="31"/>
  <c r="E96" i="31"/>
  <c r="E95" i="31"/>
  <c r="E94" i="31"/>
  <c r="E93" i="31"/>
  <c r="E92" i="31"/>
  <c r="E91" i="31"/>
  <c r="E90" i="31"/>
  <c r="E89" i="31"/>
  <c r="E88" i="31"/>
  <c r="E87" i="31"/>
  <c r="E86" i="31"/>
  <c r="E85" i="31"/>
  <c r="E84" i="31"/>
  <c r="E83" i="31"/>
  <c r="E82" i="31"/>
  <c r="E81" i="31"/>
  <c r="E80" i="31"/>
  <c r="E79" i="31"/>
  <c r="E78" i="31"/>
  <c r="E77" i="31"/>
  <c r="E76" i="31"/>
  <c r="E75" i="31"/>
  <c r="E74" i="31"/>
  <c r="E73" i="31"/>
  <c r="E72" i="31"/>
  <c r="E71" i="31"/>
  <c r="E70" i="31"/>
  <c r="E69" i="31"/>
  <c r="E68" i="31"/>
  <c r="D66" i="31"/>
  <c r="E66" i="31"/>
  <c r="D65" i="31"/>
  <c r="E65" i="31"/>
  <c r="D64" i="31"/>
  <c r="E64" i="31"/>
  <c r="D63" i="31"/>
  <c r="E63" i="31"/>
  <c r="D62" i="31"/>
  <c r="D61" i="31"/>
  <c r="D60" i="31"/>
  <c r="E60" i="31"/>
  <c r="D59" i="31"/>
  <c r="E59" i="31"/>
  <c r="D58" i="31"/>
  <c r="E58" i="31"/>
  <c r="D57" i="31"/>
  <c r="E57" i="31"/>
  <c r="D56" i="31"/>
  <c r="E56" i="31"/>
  <c r="D55" i="31"/>
  <c r="E55" i="31"/>
  <c r="D54" i="31"/>
  <c r="E54" i="31"/>
  <c r="D53" i="31"/>
  <c r="E53" i="31"/>
  <c r="D52" i="31"/>
  <c r="E52" i="31"/>
  <c r="D51" i="31"/>
  <c r="E51" i="31"/>
  <c r="D50" i="31"/>
  <c r="E50" i="31"/>
  <c r="D49" i="31"/>
  <c r="E49" i="31"/>
  <c r="D48" i="31"/>
  <c r="E48" i="31"/>
  <c r="D47" i="31"/>
  <c r="E47" i="31"/>
  <c r="D46" i="31"/>
  <c r="E46" i="31"/>
  <c r="D45" i="31"/>
  <c r="E45" i="31"/>
  <c r="D44" i="31"/>
  <c r="E44" i="31"/>
  <c r="D43" i="31"/>
  <c r="E43" i="31"/>
  <c r="D42" i="31"/>
  <c r="E42" i="31"/>
  <c r="D41" i="31"/>
  <c r="E41" i="31"/>
  <c r="D40" i="31"/>
  <c r="E40" i="31"/>
  <c r="D39" i="31"/>
  <c r="E39" i="31"/>
  <c r="E38" i="31"/>
  <c r="D38" i="31"/>
  <c r="D37" i="31"/>
  <c r="E37" i="31"/>
  <c r="D36" i="31"/>
  <c r="E36" i="31"/>
  <c r="D35" i="31"/>
  <c r="E35" i="31"/>
  <c r="D34" i="31"/>
  <c r="E34" i="31"/>
  <c r="D33" i="31"/>
  <c r="E33" i="31"/>
  <c r="D32" i="31"/>
  <c r="E32" i="31"/>
  <c r="D31" i="31"/>
  <c r="E31" i="31"/>
  <c r="D30" i="31"/>
  <c r="E30" i="31"/>
  <c r="D29" i="31"/>
  <c r="E29" i="31"/>
  <c r="D28" i="31"/>
  <c r="E28" i="31"/>
  <c r="D27" i="31"/>
  <c r="E27" i="31"/>
  <c r="D26" i="31"/>
  <c r="E26" i="31"/>
  <c r="D25" i="31"/>
  <c r="E25" i="31"/>
  <c r="D24" i="31"/>
  <c r="E24" i="31"/>
  <c r="D23" i="31"/>
  <c r="E23" i="31"/>
  <c r="D22" i="31"/>
  <c r="E22" i="31"/>
  <c r="D21" i="31"/>
  <c r="E21" i="31"/>
  <c r="D20" i="31"/>
  <c r="E20" i="31"/>
  <c r="D19" i="31"/>
  <c r="E19" i="31"/>
  <c r="D18" i="31"/>
  <c r="E18" i="31"/>
  <c r="D17" i="31"/>
  <c r="E17" i="31"/>
  <c r="D16" i="31"/>
  <c r="E16" i="31"/>
  <c r="D15" i="31"/>
  <c r="E15" i="31"/>
  <c r="D14" i="31"/>
  <c r="E14" i="31"/>
  <c r="D13" i="31"/>
  <c r="E13" i="31"/>
  <c r="D12" i="31"/>
  <c r="E12" i="31"/>
  <c r="E11" i="31"/>
  <c r="D11" i="31"/>
  <c r="D10" i="31"/>
  <c r="E10" i="31"/>
  <c r="D9" i="31"/>
  <c r="E9" i="31"/>
  <c r="D8" i="31"/>
  <c r="E8" i="31"/>
  <c r="D7" i="31"/>
  <c r="E7" i="31"/>
  <c r="D6" i="31"/>
  <c r="E6" i="31"/>
  <c r="D5" i="31"/>
  <c r="E5" i="31"/>
  <c r="D4" i="31"/>
  <c r="D3" i="31"/>
  <c r="D778" i="28"/>
  <c r="E778" i="28"/>
  <c r="E777" i="28"/>
  <c r="D777" i="28"/>
  <c r="D776" i="28"/>
  <c r="E776" i="28"/>
  <c r="D775" i="28"/>
  <c r="E775" i="28"/>
  <c r="D774" i="28"/>
  <c r="E774" i="28"/>
  <c r="D773" i="28"/>
  <c r="D770" i="28"/>
  <c r="E770" i="28"/>
  <c r="D769" i="28"/>
  <c r="D768" i="28"/>
  <c r="D767" i="28"/>
  <c r="D766" i="28"/>
  <c r="E766" i="28"/>
  <c r="E765" i="28"/>
  <c r="D765" i="28"/>
  <c r="D764" i="28"/>
  <c r="E764" i="28"/>
  <c r="D763" i="28"/>
  <c r="E763" i="28"/>
  <c r="D762" i="28"/>
  <c r="E762" i="28"/>
  <c r="E761" i="28"/>
  <c r="E760" i="28"/>
  <c r="D761" i="28"/>
  <c r="D760" i="28"/>
  <c r="D759" i="28"/>
  <c r="E759" i="28"/>
  <c r="D758" i="28"/>
  <c r="E758" i="28"/>
  <c r="D757" i="28"/>
  <c r="D756" i="28"/>
  <c r="D755" i="28"/>
  <c r="D754" i="28"/>
  <c r="E754" i="28"/>
  <c r="D753" i="28"/>
  <c r="E753" i="28"/>
  <c r="D752" i="28"/>
  <c r="E752" i="28"/>
  <c r="E751" i="28"/>
  <c r="E750" i="28"/>
  <c r="D751" i="28"/>
  <c r="D750" i="28"/>
  <c r="D749" i="28"/>
  <c r="E749" i="28"/>
  <c r="D748" i="28"/>
  <c r="E748" i="28"/>
  <c r="D747" i="28"/>
  <c r="D746" i="28"/>
  <c r="D745" i="28"/>
  <c r="E745" i="28"/>
  <c r="E744" i="28"/>
  <c r="D744" i="28"/>
  <c r="D743" i="28"/>
  <c r="D742" i="28"/>
  <c r="E742" i="28"/>
  <c r="E741" i="28"/>
  <c r="D741" i="28"/>
  <c r="D740" i="28"/>
  <c r="E740" i="28"/>
  <c r="E739" i="28"/>
  <c r="D739" i="28"/>
  <c r="D738" i="28"/>
  <c r="E738" i="28"/>
  <c r="D737" i="28"/>
  <c r="E737" i="28"/>
  <c r="D736" i="28"/>
  <c r="E736" i="28"/>
  <c r="D735" i="28"/>
  <c r="D734" i="28"/>
  <c r="D733" i="28"/>
  <c r="D732" i="28"/>
  <c r="E732" i="28"/>
  <c r="E731" i="28"/>
  <c r="E730" i="28"/>
  <c r="D731" i="28"/>
  <c r="D730" i="28"/>
  <c r="D729" i="28"/>
  <c r="E729" i="28"/>
  <c r="D728" i="28"/>
  <c r="E728" i="28"/>
  <c r="E727" i="28"/>
  <c r="D727" i="28"/>
  <c r="D724" i="28"/>
  <c r="E724" i="28"/>
  <c r="D723" i="28"/>
  <c r="D722" i="28"/>
  <c r="D719" i="28"/>
  <c r="D720" i="28"/>
  <c r="D721" i="28"/>
  <c r="D718" i="28"/>
  <c r="D717" i="28"/>
  <c r="D716" i="28"/>
  <c r="E721" i="28"/>
  <c r="E720" i="28"/>
  <c r="D715" i="28"/>
  <c r="E715" i="28"/>
  <c r="D714" i="28"/>
  <c r="E714" i="28"/>
  <c r="D713" i="28"/>
  <c r="E713" i="28"/>
  <c r="D712" i="28"/>
  <c r="E712" i="28"/>
  <c r="D711" i="28"/>
  <c r="E711" i="28"/>
  <c r="D710" i="28"/>
  <c r="E710" i="28"/>
  <c r="D709" i="28"/>
  <c r="E709" i="28"/>
  <c r="D708" i="28"/>
  <c r="E708" i="28"/>
  <c r="D707" i="28"/>
  <c r="E707" i="28"/>
  <c r="D706" i="28"/>
  <c r="E706" i="28"/>
  <c r="D705" i="28"/>
  <c r="E705" i="28"/>
  <c r="D704" i="28"/>
  <c r="E704" i="28"/>
  <c r="D703" i="28"/>
  <c r="E703" i="28"/>
  <c r="D702" i="28"/>
  <c r="E702" i="28"/>
  <c r="D701" i="28"/>
  <c r="D700" i="28"/>
  <c r="D699" i="28"/>
  <c r="E699" i="28"/>
  <c r="D698" i="28"/>
  <c r="E698" i="28"/>
  <c r="D697" i="28"/>
  <c r="E697" i="28"/>
  <c r="D696" i="28"/>
  <c r="E696" i="28"/>
  <c r="D695" i="28"/>
  <c r="E695" i="28"/>
  <c r="E694" i="28"/>
  <c r="D694" i="28"/>
  <c r="D693" i="28"/>
  <c r="E693" i="28"/>
  <c r="D692" i="28"/>
  <c r="E692" i="28"/>
  <c r="D691" i="28"/>
  <c r="E691" i="28"/>
  <c r="D690" i="28"/>
  <c r="E690" i="28"/>
  <c r="D689" i="28"/>
  <c r="E689" i="28"/>
  <c r="D688" i="28"/>
  <c r="E688" i="28"/>
  <c r="E687" i="28"/>
  <c r="D687" i="28"/>
  <c r="D686" i="28"/>
  <c r="E686" i="28"/>
  <c r="D685" i="28"/>
  <c r="E685" i="28"/>
  <c r="D684" i="28"/>
  <c r="E684" i="28"/>
  <c r="E683" i="28"/>
  <c r="D683" i="28"/>
  <c r="D682" i="28"/>
  <c r="E682" i="28"/>
  <c r="D681" i="28"/>
  <c r="E681" i="28"/>
  <c r="D680" i="28"/>
  <c r="E680" i="28"/>
  <c r="E679" i="28"/>
  <c r="D679" i="28"/>
  <c r="D678" i="28"/>
  <c r="E678" i="28"/>
  <c r="D677" i="28"/>
  <c r="D676" i="28"/>
  <c r="D675" i="28"/>
  <c r="E675" i="28"/>
  <c r="D674" i="28"/>
  <c r="E674" i="28"/>
  <c r="D673" i="28"/>
  <c r="E673" i="28"/>
  <c r="D672" i="28"/>
  <c r="E672" i="28"/>
  <c r="D671" i="28"/>
  <c r="D670" i="28"/>
  <c r="E670" i="28"/>
  <c r="D669" i="28"/>
  <c r="E669" i="28"/>
  <c r="D668" i="28"/>
  <c r="E668" i="28"/>
  <c r="D667" i="28"/>
  <c r="E667" i="28"/>
  <c r="D666" i="28"/>
  <c r="E666" i="28"/>
  <c r="E665" i="28"/>
  <c r="D665" i="28"/>
  <c r="D664" i="28"/>
  <c r="E664" i="28"/>
  <c r="D663" i="28"/>
  <c r="E663" i="28"/>
  <c r="D662" i="28"/>
  <c r="E662" i="28"/>
  <c r="E661" i="28"/>
  <c r="D661" i="28"/>
  <c r="D660" i="28"/>
  <c r="E660" i="28"/>
  <c r="D659" i="28"/>
  <c r="E659" i="28"/>
  <c r="D658" i="28"/>
  <c r="E658" i="28"/>
  <c r="D657" i="28"/>
  <c r="E657" i="28"/>
  <c r="D656" i="28"/>
  <c r="E656" i="28"/>
  <c r="D655" i="28"/>
  <c r="E655" i="28"/>
  <c r="D654" i="28"/>
  <c r="E654" i="28"/>
  <c r="D653" i="28"/>
  <c r="D652" i="28"/>
  <c r="E652" i="28"/>
  <c r="D651" i="28"/>
  <c r="E651" i="28"/>
  <c r="D650" i="28"/>
  <c r="E650" i="28"/>
  <c r="D649" i="28"/>
  <c r="E649" i="28"/>
  <c r="D648" i="28"/>
  <c r="E648" i="28"/>
  <c r="D647" i="28"/>
  <c r="D646" i="28"/>
  <c r="D645" i="28"/>
  <c r="D644" i="28"/>
  <c r="E644" i="28"/>
  <c r="D643" i="28"/>
  <c r="D642" i="28"/>
  <c r="D641" i="28"/>
  <c r="E641" i="28"/>
  <c r="D640" i="28"/>
  <c r="E640" i="28"/>
  <c r="D639" i="28"/>
  <c r="E639" i="28"/>
  <c r="E638" i="28"/>
  <c r="D638" i="28"/>
  <c r="D637" i="28"/>
  <c r="E637" i="28"/>
  <c r="D636" i="28"/>
  <c r="E636" i="28"/>
  <c r="D635" i="28"/>
  <c r="E635" i="28"/>
  <c r="D634" i="28"/>
  <c r="E634" i="28"/>
  <c r="D633" i="28"/>
  <c r="E633" i="28"/>
  <c r="D632" i="28"/>
  <c r="E632" i="28"/>
  <c r="D631" i="28"/>
  <c r="E631" i="28"/>
  <c r="D630" i="28"/>
  <c r="E630" i="28"/>
  <c r="D629" i="28"/>
  <c r="D628" i="28"/>
  <c r="D627" i="28"/>
  <c r="E627" i="28"/>
  <c r="D626" i="28"/>
  <c r="E626" i="28"/>
  <c r="D625" i="28"/>
  <c r="E625" i="28"/>
  <c r="D624" i="28"/>
  <c r="E624" i="28"/>
  <c r="D623" i="28"/>
  <c r="E623" i="28"/>
  <c r="D622" i="28"/>
  <c r="E622" i="28"/>
  <c r="D621" i="28"/>
  <c r="E621" i="28"/>
  <c r="D620" i="28"/>
  <c r="E620" i="28"/>
  <c r="D619" i="28"/>
  <c r="E619" i="28"/>
  <c r="D618" i="28"/>
  <c r="E618" i="28"/>
  <c r="D617" i="28"/>
  <c r="D616" i="28"/>
  <c r="D615" i="28"/>
  <c r="E615" i="28"/>
  <c r="D614" i="28"/>
  <c r="E614" i="28"/>
  <c r="D613" i="28"/>
  <c r="E613" i="28"/>
  <c r="D612" i="28"/>
  <c r="E612" i="28"/>
  <c r="D611" i="28"/>
  <c r="D610" i="28"/>
  <c r="D609" i="28"/>
  <c r="E609" i="28"/>
  <c r="D608" i="28"/>
  <c r="E608" i="28"/>
  <c r="D607" i="28"/>
  <c r="E607" i="28"/>
  <c r="D606" i="28"/>
  <c r="E606" i="28"/>
  <c r="D605" i="28"/>
  <c r="E605" i="28"/>
  <c r="D604" i="28"/>
  <c r="E604" i="28"/>
  <c r="E603" i="28"/>
  <c r="D603" i="28"/>
  <c r="D602" i="28"/>
  <c r="E602" i="28"/>
  <c r="D601" i="28"/>
  <c r="E601" i="28"/>
  <c r="D600" i="28"/>
  <c r="E600" i="28"/>
  <c r="E599" i="28"/>
  <c r="D599" i="28"/>
  <c r="D598" i="28"/>
  <c r="E598" i="28"/>
  <c r="D597" i="28"/>
  <c r="E597" i="28"/>
  <c r="D596" i="28"/>
  <c r="E596" i="28"/>
  <c r="E595" i="28"/>
  <c r="D595" i="28"/>
  <c r="D594" i="28"/>
  <c r="E594" i="28"/>
  <c r="D593" i="28"/>
  <c r="E593" i="28"/>
  <c r="E592" i="28"/>
  <c r="D592" i="28"/>
  <c r="D563" i="28"/>
  <c r="D564" i="28"/>
  <c r="D565" i="28"/>
  <c r="D566" i="28"/>
  <c r="D562" i="28"/>
  <c r="D567" i="28"/>
  <c r="D568" i="28"/>
  <c r="D570" i="28"/>
  <c r="D571" i="28"/>
  <c r="D572" i="28"/>
  <c r="D573" i="28"/>
  <c r="D574" i="28"/>
  <c r="D575" i="28"/>
  <c r="D569" i="28"/>
  <c r="D576" i="28"/>
  <c r="D578" i="28"/>
  <c r="D579" i="28"/>
  <c r="D580" i="28"/>
  <c r="D577" i="28"/>
  <c r="D582" i="28"/>
  <c r="D583" i="28"/>
  <c r="D581" i="28"/>
  <c r="D584" i="28"/>
  <c r="D585" i="28"/>
  <c r="D586" i="28"/>
  <c r="D588" i="28"/>
  <c r="D589" i="28"/>
  <c r="D590" i="28"/>
  <c r="D591" i="28"/>
  <c r="D587" i="28"/>
  <c r="D561" i="28"/>
  <c r="D560" i="28"/>
  <c r="E591" i="28"/>
  <c r="E590" i="28"/>
  <c r="E589" i="28"/>
  <c r="E588" i="28"/>
  <c r="E587" i="28"/>
  <c r="E586" i="28"/>
  <c r="E585" i="28"/>
  <c r="E584" i="28"/>
  <c r="E583" i="28"/>
  <c r="E582" i="28"/>
  <c r="E581" i="28"/>
  <c r="E580" i="28"/>
  <c r="E579" i="28"/>
  <c r="E578" i="28"/>
  <c r="E577" i="28"/>
  <c r="E576" i="28"/>
  <c r="E575" i="28"/>
  <c r="E574" i="28"/>
  <c r="E573" i="28"/>
  <c r="E572" i="28"/>
  <c r="E571" i="28"/>
  <c r="E570" i="28"/>
  <c r="E569" i="28"/>
  <c r="E568" i="28"/>
  <c r="E567" i="28"/>
  <c r="E566" i="28"/>
  <c r="E565" i="28"/>
  <c r="E564" i="28"/>
  <c r="D558" i="28"/>
  <c r="E558" i="28"/>
  <c r="D557" i="28"/>
  <c r="D556" i="28"/>
  <c r="D555" i="28"/>
  <c r="E555" i="28"/>
  <c r="D554" i="28"/>
  <c r="E554" i="28"/>
  <c r="D553" i="28"/>
  <c r="D552" i="28"/>
  <c r="D551" i="28"/>
  <c r="D550" i="28"/>
  <c r="D549" i="28"/>
  <c r="E549" i="28"/>
  <c r="D548" i="28"/>
  <c r="E548" i="28"/>
  <c r="E547" i="28"/>
  <c r="D547" i="28"/>
  <c r="D546" i="28"/>
  <c r="E546" i="28"/>
  <c r="D545" i="28"/>
  <c r="E545" i="28"/>
  <c r="E544" i="28"/>
  <c r="D544" i="28"/>
  <c r="D543" i="28"/>
  <c r="E543" i="28"/>
  <c r="D542" i="28"/>
  <c r="E542" i="28"/>
  <c r="D541" i="28"/>
  <c r="E541" i="28"/>
  <c r="D540" i="28"/>
  <c r="E540" i="28"/>
  <c r="D539" i="28"/>
  <c r="D537" i="28"/>
  <c r="E537" i="28"/>
  <c r="D536" i="28"/>
  <c r="E536" i="28"/>
  <c r="D535" i="28"/>
  <c r="E535" i="28"/>
  <c r="D534" i="28"/>
  <c r="E534" i="28"/>
  <c r="D533" i="28"/>
  <c r="E533" i="28"/>
  <c r="D532" i="28"/>
  <c r="E532" i="28"/>
  <c r="E531" i="28"/>
  <c r="D531" i="28"/>
  <c r="D530" i="28"/>
  <c r="E530" i="28"/>
  <c r="E529" i="28"/>
  <c r="E528" i="28"/>
  <c r="D529" i="28"/>
  <c r="D528" i="28"/>
  <c r="D527" i="28"/>
  <c r="E527" i="28"/>
  <c r="D526" i="28"/>
  <c r="E526" i="28"/>
  <c r="D525" i="28"/>
  <c r="E525" i="28"/>
  <c r="D524" i="28"/>
  <c r="E524" i="28"/>
  <c r="D523" i="28"/>
  <c r="D522" i="28"/>
  <c r="D521" i="28"/>
  <c r="E521" i="28"/>
  <c r="D520" i="28"/>
  <c r="E520" i="28"/>
  <c r="D519" i="28"/>
  <c r="E519" i="28"/>
  <c r="D518" i="28"/>
  <c r="E518" i="28"/>
  <c r="D517" i="28"/>
  <c r="E517" i="28"/>
  <c r="D516" i="28"/>
  <c r="E516" i="28"/>
  <c r="D515" i="28"/>
  <c r="E515" i="28"/>
  <c r="D514" i="28"/>
  <c r="E514" i="28"/>
  <c r="E513" i="28"/>
  <c r="D513" i="28"/>
  <c r="D510" i="28"/>
  <c r="D511" i="28"/>
  <c r="D512" i="28"/>
  <c r="D509" i="28"/>
  <c r="E512" i="28"/>
  <c r="E511" i="28"/>
  <c r="E510" i="28"/>
  <c r="E509" i="28"/>
  <c r="D508" i="28"/>
  <c r="E508" i="28"/>
  <c r="D507" i="28"/>
  <c r="E507" i="28"/>
  <c r="D506" i="28"/>
  <c r="E506" i="28"/>
  <c r="D505" i="28"/>
  <c r="D504" i="28"/>
  <c r="D503" i="28"/>
  <c r="E503" i="28"/>
  <c r="D502" i="28"/>
  <c r="E502" i="28"/>
  <c r="D501" i="28"/>
  <c r="E501" i="28"/>
  <c r="D500" i="28"/>
  <c r="E500" i="28"/>
  <c r="D499" i="28"/>
  <c r="E499" i="28"/>
  <c r="D498" i="28"/>
  <c r="E498" i="28"/>
  <c r="E497" i="28"/>
  <c r="D497" i="28"/>
  <c r="D496" i="28"/>
  <c r="E496" i="28"/>
  <c r="D495" i="28"/>
  <c r="D494" i="28"/>
  <c r="D493" i="28"/>
  <c r="E493" i="28"/>
  <c r="D492" i="28"/>
  <c r="E492" i="28"/>
  <c r="E491" i="28"/>
  <c r="D491" i="28"/>
  <c r="D490" i="28"/>
  <c r="E490" i="28"/>
  <c r="D489" i="28"/>
  <c r="E489" i="28"/>
  <c r="D488" i="28"/>
  <c r="E488" i="28"/>
  <c r="D487" i="28"/>
  <c r="E487" i="28"/>
  <c r="E486" i="28"/>
  <c r="D486" i="28"/>
  <c r="D485" i="28"/>
  <c r="D481" i="28"/>
  <c r="E481" i="28"/>
  <c r="D480" i="28"/>
  <c r="E480" i="28"/>
  <c r="D479" i="28"/>
  <c r="E479" i="28"/>
  <c r="D478" i="28"/>
  <c r="E478" i="28"/>
  <c r="E477" i="28"/>
  <c r="D477" i="28"/>
  <c r="D476" i="28"/>
  <c r="E476" i="28"/>
  <c r="D475" i="28"/>
  <c r="E475" i="28"/>
  <c r="E474" i="28"/>
  <c r="D474" i="28"/>
  <c r="D473" i="28"/>
  <c r="E473" i="28"/>
  <c r="D472" i="28"/>
  <c r="E472" i="28"/>
  <c r="D471" i="28"/>
  <c r="E471" i="28"/>
  <c r="D470" i="28"/>
  <c r="E470" i="28"/>
  <c r="D469" i="28"/>
  <c r="E469" i="28"/>
  <c r="D468" i="28"/>
  <c r="D467" i="28"/>
  <c r="E467" i="28"/>
  <c r="D466" i="28"/>
  <c r="E466" i="28"/>
  <c r="D465" i="28"/>
  <c r="E465" i="28"/>
  <c r="D464" i="28"/>
  <c r="D462" i="28"/>
  <c r="E462" i="28"/>
  <c r="D461" i="28"/>
  <c r="E461" i="28"/>
  <c r="D460" i="28"/>
  <c r="E460" i="28"/>
  <c r="E459" i="28"/>
  <c r="D459" i="28"/>
  <c r="D458" i="28"/>
  <c r="E458" i="28"/>
  <c r="D457" i="28"/>
  <c r="E457" i="28"/>
  <c r="D456" i="28"/>
  <c r="D454" i="28"/>
  <c r="E454" i="28"/>
  <c r="D453" i="28"/>
  <c r="E453" i="28"/>
  <c r="D452" i="28"/>
  <c r="E452" i="28"/>
  <c r="D451" i="28"/>
  <c r="E451" i="28"/>
  <c r="E450" i="28"/>
  <c r="D450" i="28"/>
  <c r="D449" i="28"/>
  <c r="E449" i="28"/>
  <c r="D448" i="28"/>
  <c r="E448" i="28"/>
  <c r="D447" i="28"/>
  <c r="E447" i="28"/>
  <c r="D446" i="28"/>
  <c r="D445" i="28"/>
  <c r="D443" i="28"/>
  <c r="E443" i="28"/>
  <c r="D442" i="28"/>
  <c r="E442" i="28"/>
  <c r="D441" i="28"/>
  <c r="E441" i="28"/>
  <c r="D440" i="28"/>
  <c r="E440" i="28"/>
  <c r="D439" i="28"/>
  <c r="E439" i="28"/>
  <c r="D438" i="28"/>
  <c r="E438" i="28"/>
  <c r="D437" i="28"/>
  <c r="E437" i="28"/>
  <c r="D436" i="28"/>
  <c r="E436" i="28"/>
  <c r="D435" i="28"/>
  <c r="E435" i="28"/>
  <c r="D434" i="28"/>
  <c r="E434" i="28"/>
  <c r="D433" i="28"/>
  <c r="E433" i="28"/>
  <c r="D432" i="28"/>
  <c r="E432" i="28"/>
  <c r="D431" i="28"/>
  <c r="E431" i="28"/>
  <c r="D430" i="28"/>
  <c r="D429" i="28"/>
  <c r="D428" i="28"/>
  <c r="E428" i="28"/>
  <c r="D427" i="28"/>
  <c r="E427" i="28"/>
  <c r="D426" i="28"/>
  <c r="E426" i="28"/>
  <c r="D425" i="28"/>
  <c r="E425" i="28"/>
  <c r="D424" i="28"/>
  <c r="E424" i="28"/>
  <c r="D423" i="28"/>
  <c r="E423" i="28"/>
  <c r="E422" i="28"/>
  <c r="D422" i="28"/>
  <c r="D421" i="28"/>
  <c r="E421" i="28"/>
  <c r="D420" i="28"/>
  <c r="E420" i="28"/>
  <c r="D419" i="28"/>
  <c r="E419" i="28"/>
  <c r="D418" i="28"/>
  <c r="E418" i="28"/>
  <c r="D417" i="28"/>
  <c r="E417" i="28"/>
  <c r="E416" i="28"/>
  <c r="D416" i="28"/>
  <c r="D415" i="28"/>
  <c r="E415" i="28"/>
  <c r="D414" i="28"/>
  <c r="E414" i="28"/>
  <c r="D413" i="28"/>
  <c r="E413" i="28"/>
  <c r="E412" i="28"/>
  <c r="D412" i="28"/>
  <c r="D411" i="28"/>
  <c r="E411" i="28"/>
  <c r="D410" i="28"/>
  <c r="E410" i="28"/>
  <c r="E409" i="28"/>
  <c r="D409" i="28"/>
  <c r="D408" i="28"/>
  <c r="E408" i="28"/>
  <c r="D407" i="28"/>
  <c r="E407" i="28"/>
  <c r="D406" i="28"/>
  <c r="E406" i="28"/>
  <c r="D405" i="28"/>
  <c r="E405" i="28"/>
  <c r="E404" i="28"/>
  <c r="D404" i="28"/>
  <c r="D403" i="28"/>
  <c r="E403" i="28"/>
  <c r="D402" i="28"/>
  <c r="E402" i="28"/>
  <c r="D401" i="28"/>
  <c r="E401" i="28"/>
  <c r="D400" i="28"/>
  <c r="D399" i="28"/>
  <c r="D398" i="28"/>
  <c r="E398" i="28"/>
  <c r="D397" i="28"/>
  <c r="E397" i="28"/>
  <c r="D396" i="28"/>
  <c r="E396" i="28"/>
  <c r="E395" i="28"/>
  <c r="D395" i="28"/>
  <c r="D394" i="28"/>
  <c r="E394" i="28"/>
  <c r="D393" i="28"/>
  <c r="E393" i="28"/>
  <c r="E392" i="28"/>
  <c r="D392" i="28"/>
  <c r="D391" i="28"/>
  <c r="E391" i="28"/>
  <c r="D390" i="28"/>
  <c r="E390" i="28"/>
  <c r="D389" i="28"/>
  <c r="E389" i="28"/>
  <c r="E388" i="28"/>
  <c r="D388" i="28"/>
  <c r="D387" i="28"/>
  <c r="E387" i="28"/>
  <c r="D386" i="28"/>
  <c r="E386" i="28"/>
  <c r="D385" i="28"/>
  <c r="E385" i="28"/>
  <c r="D384" i="28"/>
  <c r="E384" i="28"/>
  <c r="D383" i="28"/>
  <c r="E383" i="28"/>
  <c r="E382" i="28"/>
  <c r="D382" i="28"/>
  <c r="D381" i="28"/>
  <c r="E381" i="28"/>
  <c r="D380" i="28"/>
  <c r="E380" i="28"/>
  <c r="D379" i="28"/>
  <c r="E379" i="28"/>
  <c r="E378" i="28"/>
  <c r="D378" i="28"/>
  <c r="D377" i="28"/>
  <c r="E377" i="28"/>
  <c r="D376" i="28"/>
  <c r="E376" i="28"/>
  <c r="D375" i="28"/>
  <c r="E375" i="28"/>
  <c r="D374" i="28"/>
  <c r="D373" i="28"/>
  <c r="D372" i="28"/>
  <c r="E372" i="28"/>
  <c r="D371" i="28"/>
  <c r="E371" i="28"/>
  <c r="D370" i="28"/>
  <c r="E370" i="28"/>
  <c r="D369" i="28"/>
  <c r="E369" i="28"/>
  <c r="E368" i="28"/>
  <c r="D368" i="28"/>
  <c r="D367" i="28"/>
  <c r="E367" i="28"/>
  <c r="D366" i="28"/>
  <c r="E366" i="28"/>
  <c r="D365" i="28"/>
  <c r="E365" i="28"/>
  <c r="D364" i="28"/>
  <c r="E364" i="28"/>
  <c r="D363" i="28"/>
  <c r="E363" i="28"/>
  <c r="E362" i="28"/>
  <c r="D362" i="28"/>
  <c r="D361" i="28"/>
  <c r="E361" i="28"/>
  <c r="D360" i="28"/>
  <c r="E360" i="28"/>
  <c r="D359" i="28"/>
  <c r="E359" i="28"/>
  <c r="D358" i="28"/>
  <c r="E358" i="28"/>
  <c r="E357" i="28"/>
  <c r="D357" i="28"/>
  <c r="D356" i="28"/>
  <c r="E356" i="28"/>
  <c r="D355" i="28"/>
  <c r="E355" i="28"/>
  <c r="D354" i="28"/>
  <c r="D353" i="28"/>
  <c r="D341" i="28"/>
  <c r="D342" i="28"/>
  <c r="D343" i="28"/>
  <c r="D345" i="28"/>
  <c r="D346" i="28"/>
  <c r="D344" i="28"/>
  <c r="D347" i="28"/>
  <c r="D349" i="28"/>
  <c r="D350" i="28"/>
  <c r="D351" i="28"/>
  <c r="D352" i="28"/>
  <c r="D348" i="28"/>
  <c r="D340" i="28"/>
  <c r="E352" i="28"/>
  <c r="E351" i="28"/>
  <c r="E350" i="28"/>
  <c r="E349" i="28"/>
  <c r="E348" i="28"/>
  <c r="E347" i="28"/>
  <c r="E346" i="28"/>
  <c r="E345" i="28"/>
  <c r="E344" i="28"/>
  <c r="E343" i="28"/>
  <c r="E342" i="28"/>
  <c r="E341" i="28"/>
  <c r="D338" i="28"/>
  <c r="E338" i="28"/>
  <c r="D337" i="28"/>
  <c r="E337" i="28"/>
  <c r="D336" i="28"/>
  <c r="E336" i="28"/>
  <c r="D335" i="28"/>
  <c r="E335" i="28"/>
  <c r="D334" i="28"/>
  <c r="E334" i="28"/>
  <c r="D333" i="28"/>
  <c r="E333" i="28"/>
  <c r="D332" i="28"/>
  <c r="D331" i="28"/>
  <c r="D330" i="28"/>
  <c r="E330" i="28"/>
  <c r="D329" i="28"/>
  <c r="E329" i="28"/>
  <c r="E328" i="28"/>
  <c r="D328" i="28"/>
  <c r="D327" i="28"/>
  <c r="E327" i="28"/>
  <c r="D326" i="28"/>
  <c r="E326" i="28"/>
  <c r="E325" i="28"/>
  <c r="D325" i="28"/>
  <c r="D324" i="28"/>
  <c r="E324" i="28"/>
  <c r="D323" i="28"/>
  <c r="E323" i="28"/>
  <c r="D322" i="28"/>
  <c r="E322" i="28"/>
  <c r="D321" i="28"/>
  <c r="E321" i="28"/>
  <c r="D320" i="28"/>
  <c r="E320" i="28"/>
  <c r="D319" i="28"/>
  <c r="E319" i="28"/>
  <c r="D318" i="28"/>
  <c r="E318" i="28"/>
  <c r="D317" i="28"/>
  <c r="E317" i="28"/>
  <c r="D316" i="28"/>
  <c r="D315" i="28"/>
  <c r="D314" i="28"/>
  <c r="D313" i="28"/>
  <c r="E313" i="28"/>
  <c r="D312" i="28"/>
  <c r="E312" i="28"/>
  <c r="D311" i="28"/>
  <c r="E311" i="28"/>
  <c r="D310" i="28"/>
  <c r="E310" i="28"/>
  <c r="D309" i="28"/>
  <c r="E309" i="28"/>
  <c r="E308" i="28"/>
  <c r="D308" i="28"/>
  <c r="D307" i="28"/>
  <c r="E307" i="28"/>
  <c r="D306" i="28"/>
  <c r="E306" i="28"/>
  <c r="E305" i="28"/>
  <c r="D305" i="28"/>
  <c r="D304" i="28"/>
  <c r="E304" i="28"/>
  <c r="D303" i="28"/>
  <c r="E303" i="28"/>
  <c r="E302" i="28"/>
  <c r="D302" i="28"/>
  <c r="D301" i="28"/>
  <c r="E301" i="28"/>
  <c r="D300" i="28"/>
  <c r="E300" i="28"/>
  <c r="D299" i="28"/>
  <c r="E299" i="28"/>
  <c r="E298" i="28"/>
  <c r="D298" i="28"/>
  <c r="D297" i="28"/>
  <c r="E297" i="28"/>
  <c r="E296" i="28"/>
  <c r="D296" i="28"/>
  <c r="D295" i="28"/>
  <c r="E295" i="28"/>
  <c r="D294" i="28"/>
  <c r="E294" i="28"/>
  <c r="D293" i="28"/>
  <c r="E293" i="28"/>
  <c r="D292" i="28"/>
  <c r="E292" i="28"/>
  <c r="D291" i="28"/>
  <c r="E291" i="28"/>
  <c r="D290" i="28"/>
  <c r="D289" i="28"/>
  <c r="D288" i="28"/>
  <c r="E288" i="28"/>
  <c r="D287" i="28"/>
  <c r="E287" i="28"/>
  <c r="D286" i="28"/>
  <c r="E286" i="28"/>
  <c r="D285" i="28"/>
  <c r="E285" i="28"/>
  <c r="D284" i="28"/>
  <c r="E284" i="28"/>
  <c r="D283" i="28"/>
  <c r="E283" i="28"/>
  <c r="D282" i="28"/>
  <c r="E282" i="28"/>
  <c r="D281" i="28"/>
  <c r="E281" i="28"/>
  <c r="D280" i="28"/>
  <c r="E280" i="28"/>
  <c r="D279" i="28"/>
  <c r="E279" i="28"/>
  <c r="D278" i="28"/>
  <c r="E278" i="28"/>
  <c r="D277" i="28"/>
  <c r="E277" i="28"/>
  <c r="D276" i="28"/>
  <c r="E276" i="28"/>
  <c r="D275" i="28"/>
  <c r="E275" i="28"/>
  <c r="D274" i="28"/>
  <c r="E274" i="28"/>
  <c r="D273" i="28"/>
  <c r="E273" i="28"/>
  <c r="D272" i="28"/>
  <c r="E272" i="28"/>
  <c r="D271" i="28"/>
  <c r="E271" i="28"/>
  <c r="D270" i="28"/>
  <c r="E270" i="28"/>
  <c r="D269" i="28"/>
  <c r="E269" i="28"/>
  <c r="D268" i="28"/>
  <c r="E268" i="28"/>
  <c r="D267" i="28"/>
  <c r="E267" i="28"/>
  <c r="D266" i="28"/>
  <c r="E266" i="28"/>
  <c r="E265" i="28"/>
  <c r="D265" i="28"/>
  <c r="D264" i="28"/>
  <c r="D263" i="28"/>
  <c r="D262" i="28"/>
  <c r="E262" i="28"/>
  <c r="D261" i="28"/>
  <c r="E261" i="28"/>
  <c r="E260" i="28"/>
  <c r="D260" i="28"/>
  <c r="D252" i="28"/>
  <c r="E252" i="28"/>
  <c r="D251" i="28"/>
  <c r="E251" i="28"/>
  <c r="E250" i="28"/>
  <c r="D250" i="28"/>
  <c r="D249" i="28"/>
  <c r="E249" i="28"/>
  <c r="D248" i="28"/>
  <c r="E248" i="28"/>
  <c r="D247" i="28"/>
  <c r="E247" i="28"/>
  <c r="D246" i="28"/>
  <c r="E246" i="28"/>
  <c r="D245" i="28"/>
  <c r="E245" i="28"/>
  <c r="E244" i="28"/>
  <c r="E243" i="28"/>
  <c r="D244" i="28"/>
  <c r="D243" i="28"/>
  <c r="D242" i="28"/>
  <c r="D241" i="28"/>
  <c r="E241" i="28"/>
  <c r="D240" i="28"/>
  <c r="E240" i="28"/>
  <c r="D237" i="28"/>
  <c r="E237" i="28"/>
  <c r="E236" i="28"/>
  <c r="E235" i="28"/>
  <c r="D236" i="28"/>
  <c r="D235" i="28"/>
  <c r="D234" i="28"/>
  <c r="D233" i="28"/>
  <c r="D232" i="28"/>
  <c r="E232" i="28"/>
  <c r="D231" i="28"/>
  <c r="E231" i="28"/>
  <c r="D230" i="28"/>
  <c r="E230" i="28"/>
  <c r="D227" i="28"/>
  <c r="E227" i="28"/>
  <c r="D226" i="28"/>
  <c r="D225" i="28"/>
  <c r="E225" i="28"/>
  <c r="D224" i="28"/>
  <c r="E224" i="28"/>
  <c r="D221" i="28"/>
  <c r="E221" i="28"/>
  <c r="E220" i="28"/>
  <c r="D220" i="28"/>
  <c r="D219" i="28"/>
  <c r="E219" i="28"/>
  <c r="D218" i="28"/>
  <c r="E218" i="28"/>
  <c r="D217" i="28"/>
  <c r="E217" i="28"/>
  <c r="E216" i="28"/>
  <c r="D216" i="28"/>
  <c r="D214" i="28"/>
  <c r="D213" i="28"/>
  <c r="D212" i="28"/>
  <c r="E212" i="28"/>
  <c r="E211" i="28"/>
  <c r="D211" i="28"/>
  <c r="D210" i="28"/>
  <c r="E210" i="28"/>
  <c r="D209" i="28"/>
  <c r="E209" i="28"/>
  <c r="D208" i="28"/>
  <c r="D207" i="28"/>
  <c r="D206" i="28"/>
  <c r="E206" i="28"/>
  <c r="D205" i="28"/>
  <c r="E205" i="28"/>
  <c r="E204" i="28"/>
  <c r="D204" i="28"/>
  <c r="D202" i="28"/>
  <c r="E202" i="28"/>
  <c r="E201" i="28"/>
  <c r="E200" i="28"/>
  <c r="D201" i="28"/>
  <c r="D200" i="28"/>
  <c r="D199" i="28"/>
  <c r="E199" i="28"/>
  <c r="E198" i="28"/>
  <c r="E197" i="28"/>
  <c r="D198" i="28"/>
  <c r="D197" i="28"/>
  <c r="D196" i="28"/>
  <c r="D195" i="28"/>
  <c r="D194" i="28"/>
  <c r="E194" i="28"/>
  <c r="D193" i="28"/>
  <c r="E193" i="28"/>
  <c r="D192" i="28"/>
  <c r="E192" i="28"/>
  <c r="D191" i="28"/>
  <c r="E191" i="28"/>
  <c r="D190" i="28"/>
  <c r="E190" i="28"/>
  <c r="E189" i="28"/>
  <c r="D189" i="28"/>
  <c r="D188" i="28"/>
  <c r="D187" i="28"/>
  <c r="E187" i="28"/>
  <c r="D186" i="28"/>
  <c r="D185" i="28"/>
  <c r="D184" i="28"/>
  <c r="D183" i="28"/>
  <c r="E183" i="28"/>
  <c r="E182" i="28"/>
  <c r="D182" i="28"/>
  <c r="D181" i="28"/>
  <c r="E181" i="28"/>
  <c r="E180" i="28"/>
  <c r="D180" i="28"/>
  <c r="D179" i="28"/>
  <c r="D176" i="28"/>
  <c r="E176" i="28"/>
  <c r="D175" i="28"/>
  <c r="E175" i="28"/>
  <c r="E174" i="28"/>
  <c r="D174" i="28"/>
  <c r="D173" i="28"/>
  <c r="E173" i="28"/>
  <c r="D172" i="28"/>
  <c r="E172" i="28"/>
  <c r="E171" i="28"/>
  <c r="E170" i="28"/>
  <c r="D171" i="28"/>
  <c r="D170" i="28"/>
  <c r="D169" i="28"/>
  <c r="E169" i="28"/>
  <c r="D168" i="28"/>
  <c r="D167" i="28"/>
  <c r="D166" i="28"/>
  <c r="E166" i="28"/>
  <c r="D165" i="28"/>
  <c r="E165" i="28"/>
  <c r="E164" i="28"/>
  <c r="D164" i="28"/>
  <c r="D162" i="28"/>
  <c r="E162" i="28"/>
  <c r="D161" i="28"/>
  <c r="E161" i="28"/>
  <c r="E160" i="28"/>
  <c r="D160" i="28"/>
  <c r="D159" i="28"/>
  <c r="E159" i="28"/>
  <c r="D158" i="28"/>
  <c r="E158" i="28"/>
  <c r="D157" i="28"/>
  <c r="E157" i="28"/>
  <c r="D156" i="28"/>
  <c r="E156" i="28"/>
  <c r="D155" i="28"/>
  <c r="E155" i="28"/>
  <c r="E154" i="28"/>
  <c r="E153" i="28"/>
  <c r="D154" i="28"/>
  <c r="D153" i="28"/>
  <c r="D151" i="28"/>
  <c r="E151" i="28"/>
  <c r="D150" i="28"/>
  <c r="D149" i="28"/>
  <c r="D148" i="28"/>
  <c r="E148" i="28"/>
  <c r="D147" i="28"/>
  <c r="E147" i="28"/>
  <c r="E146" i="28"/>
  <c r="D145" i="28"/>
  <c r="E145" i="28"/>
  <c r="D144" i="28"/>
  <c r="D143" i="28"/>
  <c r="D142" i="28"/>
  <c r="E142" i="28"/>
  <c r="D141" i="28"/>
  <c r="E141" i="28"/>
  <c r="E140" i="28"/>
  <c r="D140" i="28"/>
  <c r="D139" i="28"/>
  <c r="E139" i="28"/>
  <c r="D138" i="28"/>
  <c r="E138" i="28"/>
  <c r="D137" i="28"/>
  <c r="E137" i="28"/>
  <c r="E136" i="28"/>
  <c r="D136" i="28"/>
  <c r="D134" i="28"/>
  <c r="E134" i="28"/>
  <c r="D133" i="28"/>
  <c r="D132" i="28"/>
  <c r="D131" i="28"/>
  <c r="E131" i="28"/>
  <c r="D130" i="28"/>
  <c r="E130" i="28"/>
  <c r="E129" i="28"/>
  <c r="D129" i="28"/>
  <c r="D128" i="28"/>
  <c r="E128" i="28"/>
  <c r="D127" i="28"/>
  <c r="D126" i="28"/>
  <c r="D125" i="28"/>
  <c r="E125" i="28"/>
  <c r="D124" i="28"/>
  <c r="E124" i="28"/>
  <c r="E123" i="28"/>
  <c r="D123" i="28"/>
  <c r="D122" i="28"/>
  <c r="E122" i="28"/>
  <c r="D121" i="28"/>
  <c r="D120" i="28"/>
  <c r="D119" i="28"/>
  <c r="E119" i="28"/>
  <c r="D118" i="28"/>
  <c r="E118" i="28"/>
  <c r="D117" i="28"/>
  <c r="D116" i="28"/>
  <c r="D113" i="28"/>
  <c r="E113" i="28"/>
  <c r="D112" i="28"/>
  <c r="E112" i="28"/>
  <c r="D111" i="28"/>
  <c r="E111" i="28"/>
  <c r="D110" i="28"/>
  <c r="E110" i="28"/>
  <c r="D109" i="28"/>
  <c r="E109" i="28"/>
  <c r="D108" i="28"/>
  <c r="E108" i="28"/>
  <c r="D107" i="28"/>
  <c r="E107" i="28"/>
  <c r="D106" i="28"/>
  <c r="E106" i="28"/>
  <c r="D105" i="28"/>
  <c r="E105" i="28"/>
  <c r="D104" i="28"/>
  <c r="E104" i="28"/>
  <c r="D103" i="28"/>
  <c r="E103" i="28"/>
  <c r="D102" i="28"/>
  <c r="E102" i="28"/>
  <c r="D101" i="28"/>
  <c r="E101" i="28"/>
  <c r="D100" i="28"/>
  <c r="E100" i="28"/>
  <c r="D99" i="28"/>
  <c r="E99" i="28"/>
  <c r="D98" i="28"/>
  <c r="E98" i="28"/>
  <c r="D97" i="28"/>
  <c r="D96" i="28"/>
  <c r="E96" i="28"/>
  <c r="D95" i="28"/>
  <c r="E95" i="28"/>
  <c r="D94" i="28"/>
  <c r="E94" i="28"/>
  <c r="D93" i="28"/>
  <c r="E93" i="28"/>
  <c r="D92" i="28"/>
  <c r="E92" i="28"/>
  <c r="D91" i="28"/>
  <c r="E91" i="28"/>
  <c r="D90" i="28"/>
  <c r="E90" i="28"/>
  <c r="D89" i="28"/>
  <c r="E89" i="28"/>
  <c r="D88" i="28"/>
  <c r="E88" i="28"/>
  <c r="D87" i="28"/>
  <c r="E87" i="28"/>
  <c r="D86" i="28"/>
  <c r="E86" i="28"/>
  <c r="D85" i="28"/>
  <c r="E85" i="28"/>
  <c r="D84" i="28"/>
  <c r="E84" i="28"/>
  <c r="D83" i="28"/>
  <c r="E83" i="28"/>
  <c r="D82" i="28"/>
  <c r="E82" i="28"/>
  <c r="D81" i="28"/>
  <c r="E81" i="28"/>
  <c r="D80" i="28"/>
  <c r="E80" i="28"/>
  <c r="D79" i="28"/>
  <c r="E79" i="28"/>
  <c r="D78" i="28"/>
  <c r="E78" i="28"/>
  <c r="D77" i="28"/>
  <c r="E77" i="28"/>
  <c r="D76" i="28"/>
  <c r="E76" i="28"/>
  <c r="D75" i="28"/>
  <c r="E75" i="28"/>
  <c r="D74" i="28"/>
  <c r="E74" i="28"/>
  <c r="D73" i="28"/>
  <c r="E73" i="28"/>
  <c r="D72" i="28"/>
  <c r="E72" i="28"/>
  <c r="D71" i="28"/>
  <c r="E71" i="28"/>
  <c r="D70" i="28"/>
  <c r="E70" i="28"/>
  <c r="D69" i="28"/>
  <c r="D68" i="28"/>
  <c r="D67" i="28"/>
  <c r="D66" i="28"/>
  <c r="E66" i="28"/>
  <c r="D65" i="28"/>
  <c r="E65" i="28"/>
  <c r="D64" i="28"/>
  <c r="E64" i="28"/>
  <c r="D63" i="28"/>
  <c r="E63" i="28"/>
  <c r="D62" i="28"/>
  <c r="E62" i="28"/>
  <c r="D61" i="28"/>
  <c r="D60" i="28"/>
  <c r="E60" i="28"/>
  <c r="D59" i="28"/>
  <c r="E59" i="28"/>
  <c r="D58" i="28"/>
  <c r="E58" i="28"/>
  <c r="D57" i="28"/>
  <c r="E57" i="28"/>
  <c r="D56" i="28"/>
  <c r="E56" i="28"/>
  <c r="D55" i="28"/>
  <c r="E55" i="28"/>
  <c r="D54" i="28"/>
  <c r="E54" i="28"/>
  <c r="D53" i="28"/>
  <c r="E53" i="28"/>
  <c r="D52" i="28"/>
  <c r="E52" i="28"/>
  <c r="D51" i="28"/>
  <c r="E51" i="28"/>
  <c r="D50" i="28"/>
  <c r="E50" i="28"/>
  <c r="D49" i="28"/>
  <c r="E49" i="28"/>
  <c r="D48" i="28"/>
  <c r="E48" i="28"/>
  <c r="D47" i="28"/>
  <c r="E47" i="28"/>
  <c r="D46" i="28"/>
  <c r="E46" i="28"/>
  <c r="D45" i="28"/>
  <c r="E45" i="28"/>
  <c r="D44" i="28"/>
  <c r="E44" i="28"/>
  <c r="D43" i="28"/>
  <c r="E43" i="28"/>
  <c r="D42" i="28"/>
  <c r="E42" i="28"/>
  <c r="D41" i="28"/>
  <c r="E41" i="28"/>
  <c r="D40" i="28"/>
  <c r="E40" i="28"/>
  <c r="D39" i="28"/>
  <c r="D38" i="28"/>
  <c r="D37" i="28"/>
  <c r="E37" i="28"/>
  <c r="D36" i="28"/>
  <c r="E36" i="28"/>
  <c r="D35" i="28"/>
  <c r="E35" i="28"/>
  <c r="D34" i="28"/>
  <c r="E34" i="28"/>
  <c r="D33" i="28"/>
  <c r="E33" i="28"/>
  <c r="D32" i="28"/>
  <c r="E32" i="28"/>
  <c r="D31" i="28"/>
  <c r="E31" i="28"/>
  <c r="D30" i="28"/>
  <c r="E30" i="28"/>
  <c r="D29" i="28"/>
  <c r="E29" i="28"/>
  <c r="D28" i="28"/>
  <c r="E28" i="28"/>
  <c r="D27" i="28"/>
  <c r="E27" i="28"/>
  <c r="D26" i="28"/>
  <c r="E26" i="28"/>
  <c r="D25" i="28"/>
  <c r="E25" i="28"/>
  <c r="D24" i="28"/>
  <c r="E24" i="28"/>
  <c r="D23" i="28"/>
  <c r="E23" i="28"/>
  <c r="D22" i="28"/>
  <c r="E22" i="28"/>
  <c r="D21" i="28"/>
  <c r="E21" i="28"/>
  <c r="D20" i="28"/>
  <c r="E20" i="28"/>
  <c r="D19" i="28"/>
  <c r="E19" i="28"/>
  <c r="D18" i="28"/>
  <c r="E18" i="28"/>
  <c r="D17" i="28"/>
  <c r="E17" i="28"/>
  <c r="D16" i="28"/>
  <c r="E16" i="28"/>
  <c r="D15" i="28"/>
  <c r="E15" i="28"/>
  <c r="D14" i="28"/>
  <c r="E14" i="28"/>
  <c r="D13" i="28"/>
  <c r="E13" i="28"/>
  <c r="D12" i="28"/>
  <c r="E12" i="28"/>
  <c r="D11" i="28"/>
  <c r="D10" i="28"/>
  <c r="E10" i="28"/>
  <c r="D9" i="28"/>
  <c r="E9" i="28"/>
  <c r="D8" i="28"/>
  <c r="E8" i="28"/>
  <c r="D7" i="28"/>
  <c r="E7" i="28"/>
  <c r="D6" i="28"/>
  <c r="E6" i="28"/>
  <c r="D5" i="28"/>
  <c r="D4" i="28"/>
  <c r="D778" i="27"/>
  <c r="E778" i="27"/>
  <c r="E777" i="27"/>
  <c r="D777" i="27"/>
  <c r="D776" i="27"/>
  <c r="E776" i="27"/>
  <c r="D775" i="27"/>
  <c r="E775" i="27"/>
  <c r="D774" i="27"/>
  <c r="D773" i="27"/>
  <c r="E773" i="27"/>
  <c r="D770" i="27"/>
  <c r="E770" i="27"/>
  <c r="D769" i="27"/>
  <c r="D766" i="27"/>
  <c r="D764" i="27"/>
  <c r="E764" i="27"/>
  <c r="D763" i="27"/>
  <c r="E763" i="27"/>
  <c r="D762" i="27"/>
  <c r="E762" i="27"/>
  <c r="E761" i="27"/>
  <c r="E760" i="27"/>
  <c r="D761" i="27"/>
  <c r="D760" i="27"/>
  <c r="D759" i="27"/>
  <c r="E759" i="27"/>
  <c r="D758" i="27"/>
  <c r="D757" i="27"/>
  <c r="E757" i="27"/>
  <c r="D754" i="27"/>
  <c r="E754" i="27"/>
  <c r="D753" i="27"/>
  <c r="D752" i="27"/>
  <c r="E752" i="27"/>
  <c r="D749" i="27"/>
  <c r="E749" i="27"/>
  <c r="D748" i="27"/>
  <c r="E748" i="27"/>
  <c r="D747" i="27"/>
  <c r="D746" i="27"/>
  <c r="D745" i="27"/>
  <c r="E745" i="27"/>
  <c r="E744" i="27"/>
  <c r="D744" i="27"/>
  <c r="D742" i="27"/>
  <c r="D740" i="27"/>
  <c r="E740" i="27"/>
  <c r="E739" i="27"/>
  <c r="D739" i="27"/>
  <c r="D738" i="27"/>
  <c r="E738" i="27"/>
  <c r="D737" i="27"/>
  <c r="E737" i="27"/>
  <c r="D736" i="27"/>
  <c r="E736" i="27"/>
  <c r="D735" i="27"/>
  <c r="E735" i="27"/>
  <c r="E734" i="27"/>
  <c r="E733" i="27"/>
  <c r="D734" i="27"/>
  <c r="D733" i="27"/>
  <c r="D732" i="27"/>
  <c r="E732" i="27"/>
  <c r="E731" i="27"/>
  <c r="E730" i="27"/>
  <c r="D731" i="27"/>
  <c r="D730" i="27"/>
  <c r="D729" i="27"/>
  <c r="E729" i="27"/>
  <c r="D728" i="27"/>
  <c r="D724" i="27"/>
  <c r="E724" i="27"/>
  <c r="D723" i="27"/>
  <c r="D721" i="27"/>
  <c r="E721" i="27"/>
  <c r="D720" i="27"/>
  <c r="E720" i="27"/>
  <c r="D719" i="27"/>
  <c r="E719" i="27"/>
  <c r="D715" i="27"/>
  <c r="E715" i="27"/>
  <c r="D714" i="27"/>
  <c r="E714" i="27"/>
  <c r="D713" i="27"/>
  <c r="E713" i="27"/>
  <c r="D712" i="27"/>
  <c r="E712" i="27"/>
  <c r="D711" i="27"/>
  <c r="E711" i="27"/>
  <c r="D710" i="27"/>
  <c r="E710" i="27"/>
  <c r="D709" i="27"/>
  <c r="E709" i="27"/>
  <c r="D708" i="27"/>
  <c r="E708" i="27"/>
  <c r="D707" i="27"/>
  <c r="E707" i="27"/>
  <c r="D706" i="27"/>
  <c r="E706" i="27"/>
  <c r="D705" i="27"/>
  <c r="E705" i="27"/>
  <c r="D704" i="27"/>
  <c r="E704" i="27"/>
  <c r="D703" i="27"/>
  <c r="E703" i="27"/>
  <c r="D702" i="27"/>
  <c r="D701" i="27"/>
  <c r="E701" i="27"/>
  <c r="D699" i="27"/>
  <c r="E699" i="27"/>
  <c r="D698" i="27"/>
  <c r="E698" i="27"/>
  <c r="D697" i="27"/>
  <c r="E697" i="27"/>
  <c r="D696" i="27"/>
  <c r="D695" i="27"/>
  <c r="E695" i="27"/>
  <c r="D693" i="27"/>
  <c r="E693" i="27"/>
  <c r="D692" i="27"/>
  <c r="E692" i="27"/>
  <c r="D691" i="27"/>
  <c r="E691" i="27"/>
  <c r="D690" i="27"/>
  <c r="E690" i="27"/>
  <c r="D689" i="27"/>
  <c r="E689" i="27"/>
  <c r="D688" i="27"/>
  <c r="D686" i="27"/>
  <c r="E686" i="27"/>
  <c r="D685" i="27"/>
  <c r="E685" i="27"/>
  <c r="D684" i="27"/>
  <c r="E684" i="27"/>
  <c r="E683" i="27"/>
  <c r="D682" i="27"/>
  <c r="E682" i="27"/>
  <c r="D681" i="27"/>
  <c r="E681" i="27"/>
  <c r="D680" i="27"/>
  <c r="D678" i="27"/>
  <c r="D677" i="27"/>
  <c r="E677" i="27"/>
  <c r="D675" i="27"/>
  <c r="E675" i="27"/>
  <c r="D674" i="27"/>
  <c r="E674" i="27"/>
  <c r="D673" i="27"/>
  <c r="E673" i="27"/>
  <c r="D672" i="27"/>
  <c r="D670" i="27"/>
  <c r="E670" i="27"/>
  <c r="D669" i="27"/>
  <c r="E669" i="27"/>
  <c r="D668" i="27"/>
  <c r="E668" i="27"/>
  <c r="D667" i="27"/>
  <c r="E667" i="27"/>
  <c r="D666" i="27"/>
  <c r="E666" i="27"/>
  <c r="E665" i="27"/>
  <c r="D665" i="27"/>
  <c r="D664" i="27"/>
  <c r="E664" i="27"/>
  <c r="D663" i="27"/>
  <c r="E663" i="27"/>
  <c r="D662" i="27"/>
  <c r="D660" i="27"/>
  <c r="E660" i="27"/>
  <c r="D659" i="27"/>
  <c r="E659" i="27"/>
  <c r="D658" i="27"/>
  <c r="E658" i="27"/>
  <c r="D657" i="27"/>
  <c r="E657" i="27"/>
  <c r="D656" i="27"/>
  <c r="E656" i="27"/>
  <c r="D655" i="27"/>
  <c r="E655" i="27"/>
  <c r="D654" i="27"/>
  <c r="D652" i="27"/>
  <c r="E652" i="27"/>
  <c r="D651" i="27"/>
  <c r="E651" i="27"/>
  <c r="D650" i="27"/>
  <c r="E650" i="27"/>
  <c r="D649" i="27"/>
  <c r="E649" i="27"/>
  <c r="D648" i="27"/>
  <c r="E648" i="27"/>
  <c r="D647" i="27"/>
  <c r="E647" i="27"/>
  <c r="E646" i="27"/>
  <c r="D646" i="27"/>
  <c r="D644" i="27"/>
  <c r="E644" i="27"/>
  <c r="D643" i="27"/>
  <c r="D642" i="27"/>
  <c r="D641" i="27"/>
  <c r="E641" i="27"/>
  <c r="D640" i="27"/>
  <c r="E640" i="27"/>
  <c r="D639" i="27"/>
  <c r="E639" i="27"/>
  <c r="E638" i="27"/>
  <c r="D638" i="27"/>
  <c r="D637" i="27"/>
  <c r="E637" i="27"/>
  <c r="D636" i="27"/>
  <c r="E636" i="27"/>
  <c r="D635" i="27"/>
  <c r="E635" i="27"/>
  <c r="D634" i="27"/>
  <c r="E634" i="27"/>
  <c r="D633" i="27"/>
  <c r="E633" i="27"/>
  <c r="D632" i="27"/>
  <c r="E632" i="27"/>
  <c r="D631" i="27"/>
  <c r="E631" i="27"/>
  <c r="D630" i="27"/>
  <c r="D629" i="27"/>
  <c r="E629" i="27"/>
  <c r="D627" i="27"/>
  <c r="E627" i="27"/>
  <c r="D626" i="27"/>
  <c r="E626" i="27"/>
  <c r="D625" i="27"/>
  <c r="E625" i="27"/>
  <c r="D624" i="27"/>
  <c r="E624" i="27"/>
  <c r="D623" i="27"/>
  <c r="E623" i="27"/>
  <c r="D622" i="27"/>
  <c r="E622" i="27"/>
  <c r="D621" i="27"/>
  <c r="E621" i="27"/>
  <c r="D620" i="27"/>
  <c r="E620" i="27"/>
  <c r="D619" i="27"/>
  <c r="E619" i="27"/>
  <c r="D618" i="27"/>
  <c r="E618" i="27"/>
  <c r="D617" i="27"/>
  <c r="E617" i="27"/>
  <c r="D616" i="27"/>
  <c r="D615" i="27"/>
  <c r="E615" i="27"/>
  <c r="D614" i="27"/>
  <c r="E614" i="27"/>
  <c r="D613" i="27"/>
  <c r="E613" i="27"/>
  <c r="D612" i="27"/>
  <c r="E612" i="27"/>
  <c r="D611" i="27"/>
  <c r="D610" i="27"/>
  <c r="D609" i="27"/>
  <c r="E609" i="27"/>
  <c r="D608" i="27"/>
  <c r="E608" i="27"/>
  <c r="D607" i="27"/>
  <c r="E607" i="27"/>
  <c r="D606" i="27"/>
  <c r="E606" i="27"/>
  <c r="D605" i="27"/>
  <c r="E605" i="27"/>
  <c r="D604" i="27"/>
  <c r="E604" i="27"/>
  <c r="D603" i="27"/>
  <c r="D602" i="27"/>
  <c r="E602" i="27"/>
  <c r="D601" i="27"/>
  <c r="D600" i="27"/>
  <c r="E600" i="27"/>
  <c r="D598" i="27"/>
  <c r="E598" i="27"/>
  <c r="D597" i="27"/>
  <c r="E597" i="27"/>
  <c r="D596" i="27"/>
  <c r="E596" i="27"/>
  <c r="D595" i="27"/>
  <c r="D594" i="27"/>
  <c r="E594" i="27"/>
  <c r="D593" i="27"/>
  <c r="D591" i="27"/>
  <c r="E591" i="27"/>
  <c r="D590" i="27"/>
  <c r="E590" i="27"/>
  <c r="D589" i="27"/>
  <c r="E589" i="27"/>
  <c r="D588" i="27"/>
  <c r="E588" i="27"/>
  <c r="D586" i="27"/>
  <c r="E586" i="27"/>
  <c r="D585" i="27"/>
  <c r="E585" i="27"/>
  <c r="D584" i="27"/>
  <c r="E584" i="27"/>
  <c r="D583" i="27"/>
  <c r="E583" i="27"/>
  <c r="D582" i="27"/>
  <c r="E582" i="27"/>
  <c r="E581" i="27"/>
  <c r="D581" i="27"/>
  <c r="D580" i="27"/>
  <c r="E580" i="27"/>
  <c r="D579" i="27"/>
  <c r="D578" i="27"/>
  <c r="E578" i="27"/>
  <c r="D576" i="27"/>
  <c r="E576" i="27"/>
  <c r="D575" i="27"/>
  <c r="E575" i="27"/>
  <c r="D574" i="27"/>
  <c r="E574" i="27"/>
  <c r="D573" i="27"/>
  <c r="E573" i="27"/>
  <c r="D572" i="27"/>
  <c r="E572" i="27"/>
  <c r="D571" i="27"/>
  <c r="D570" i="27"/>
  <c r="E570" i="27"/>
  <c r="D568" i="27"/>
  <c r="E568" i="27"/>
  <c r="D567" i="27"/>
  <c r="E567" i="27"/>
  <c r="D566" i="27"/>
  <c r="E566" i="27"/>
  <c r="D565" i="27"/>
  <c r="E565" i="27"/>
  <c r="D564" i="27"/>
  <c r="E564" i="27"/>
  <c r="D563" i="27"/>
  <c r="D558" i="27"/>
  <c r="E558" i="27"/>
  <c r="D557" i="27"/>
  <c r="D555" i="27"/>
  <c r="E555" i="27"/>
  <c r="D554" i="27"/>
  <c r="E554" i="27"/>
  <c r="D553" i="27"/>
  <c r="D549" i="27"/>
  <c r="E549" i="27"/>
  <c r="D548" i="27"/>
  <c r="E548" i="27"/>
  <c r="E547" i="27"/>
  <c r="D547" i="27"/>
  <c r="D546" i="27"/>
  <c r="E546" i="27"/>
  <c r="D545" i="27"/>
  <c r="E545" i="27"/>
  <c r="E544" i="27"/>
  <c r="D544" i="27"/>
  <c r="D543" i="27"/>
  <c r="E543" i="27"/>
  <c r="D542" i="27"/>
  <c r="E542" i="27"/>
  <c r="D541" i="27"/>
  <c r="E541" i="27"/>
  <c r="D540" i="27"/>
  <c r="E540" i="27"/>
  <c r="D539" i="27"/>
  <c r="D537" i="27"/>
  <c r="E537" i="27"/>
  <c r="D536" i="27"/>
  <c r="E536" i="27"/>
  <c r="D535" i="27"/>
  <c r="E535" i="27"/>
  <c r="D534" i="27"/>
  <c r="E534" i="27"/>
  <c r="D533" i="27"/>
  <c r="E533" i="27"/>
  <c r="D532" i="27"/>
  <c r="E532" i="27"/>
  <c r="D531" i="27"/>
  <c r="D530" i="27"/>
  <c r="E530" i="27"/>
  <c r="E529" i="27"/>
  <c r="D529" i="27"/>
  <c r="D528" i="27"/>
  <c r="D527" i="27"/>
  <c r="E527" i="27"/>
  <c r="D526" i="27"/>
  <c r="E526" i="27"/>
  <c r="D525" i="27"/>
  <c r="E525" i="27"/>
  <c r="D524" i="27"/>
  <c r="E524" i="27"/>
  <c r="D523" i="27"/>
  <c r="E523" i="27"/>
  <c r="E522" i="27"/>
  <c r="D522" i="27"/>
  <c r="D521" i="27"/>
  <c r="E521" i="27"/>
  <c r="D520" i="27"/>
  <c r="E520" i="27"/>
  <c r="D519" i="27"/>
  <c r="E519" i="27"/>
  <c r="D518" i="27"/>
  <c r="E518" i="27"/>
  <c r="D517" i="27"/>
  <c r="E517" i="27"/>
  <c r="D516" i="27"/>
  <c r="E516" i="27"/>
  <c r="D515" i="27"/>
  <c r="E515" i="27"/>
  <c r="D514" i="27"/>
  <c r="E514" i="27"/>
  <c r="E513" i="27"/>
  <c r="D513" i="27"/>
  <c r="D512" i="27"/>
  <c r="E512" i="27"/>
  <c r="D511" i="27"/>
  <c r="E511" i="27"/>
  <c r="D510" i="27"/>
  <c r="E510" i="27"/>
  <c r="D509" i="27"/>
  <c r="D508" i="27"/>
  <c r="E508" i="27"/>
  <c r="D507" i="27"/>
  <c r="E507" i="27"/>
  <c r="D506" i="27"/>
  <c r="E506" i="27"/>
  <c r="D505" i="27"/>
  <c r="D504" i="27"/>
  <c r="D503" i="27"/>
  <c r="E503" i="27"/>
  <c r="D502" i="27"/>
  <c r="E502" i="27"/>
  <c r="D501" i="27"/>
  <c r="E501" i="27"/>
  <c r="D500" i="27"/>
  <c r="E500" i="27"/>
  <c r="D499" i="27"/>
  <c r="E499" i="27"/>
  <c r="D498" i="27"/>
  <c r="E498" i="27"/>
  <c r="E497" i="27"/>
  <c r="D496" i="27"/>
  <c r="E496" i="27"/>
  <c r="D495" i="27"/>
  <c r="D493" i="27"/>
  <c r="E493" i="27"/>
  <c r="D492" i="27"/>
  <c r="E492" i="27"/>
  <c r="E491" i="27"/>
  <c r="D491" i="27"/>
  <c r="D490" i="27"/>
  <c r="E490" i="27"/>
  <c r="D489" i="27"/>
  <c r="E489" i="27"/>
  <c r="D488" i="27"/>
  <c r="E488" i="27"/>
  <c r="D487" i="27"/>
  <c r="D486" i="27"/>
  <c r="D485" i="27"/>
  <c r="E485" i="27"/>
  <c r="D481" i="27"/>
  <c r="E481" i="27"/>
  <c r="D480" i="27"/>
  <c r="E480" i="27"/>
  <c r="D479" i="27"/>
  <c r="E479" i="27"/>
  <c r="D478" i="27"/>
  <c r="D477" i="27"/>
  <c r="D476" i="27"/>
  <c r="E476" i="27"/>
  <c r="D475" i="27"/>
  <c r="E475" i="27"/>
  <c r="E474" i="27"/>
  <c r="D474" i="27"/>
  <c r="D473" i="27"/>
  <c r="E473" i="27"/>
  <c r="D472" i="27"/>
  <c r="E472" i="27"/>
  <c r="D471" i="27"/>
  <c r="E471" i="27"/>
  <c r="D470" i="27"/>
  <c r="E470" i="27"/>
  <c r="D469" i="27"/>
  <c r="E469" i="27"/>
  <c r="D467" i="27"/>
  <c r="E467" i="27"/>
  <c r="D466" i="27"/>
  <c r="E466" i="27"/>
  <c r="D465" i="27"/>
  <c r="E465" i="27"/>
  <c r="D464" i="27"/>
  <c r="D462" i="27"/>
  <c r="E462" i="27"/>
  <c r="D461" i="27"/>
  <c r="E461" i="27"/>
  <c r="D460" i="27"/>
  <c r="D459" i="27"/>
  <c r="D458" i="27"/>
  <c r="E458" i="27"/>
  <c r="D457" i="27"/>
  <c r="E457" i="27"/>
  <c r="D456" i="27"/>
  <c r="E456" i="27"/>
  <c r="E455" i="27"/>
  <c r="D455" i="27"/>
  <c r="D454" i="27"/>
  <c r="E454" i="27"/>
  <c r="D453" i="27"/>
  <c r="E453" i="27"/>
  <c r="D452" i="27"/>
  <c r="E452" i="27"/>
  <c r="D451" i="27"/>
  <c r="E451" i="27"/>
  <c r="E450" i="27"/>
  <c r="D450" i="27"/>
  <c r="D449" i="27"/>
  <c r="E449" i="27"/>
  <c r="D448" i="27"/>
  <c r="E448" i="27"/>
  <c r="D447" i="27"/>
  <c r="E447" i="27"/>
  <c r="D446" i="27"/>
  <c r="E446" i="27"/>
  <c r="E445" i="27"/>
  <c r="D445" i="27"/>
  <c r="D443" i="27"/>
  <c r="E443" i="27"/>
  <c r="D442" i="27"/>
  <c r="E442" i="27"/>
  <c r="D441" i="27"/>
  <c r="E441" i="27"/>
  <c r="D440" i="27"/>
  <c r="E440" i="27"/>
  <c r="D439" i="27"/>
  <c r="E439" i="27"/>
  <c r="D438" i="27"/>
  <c r="E438" i="27"/>
  <c r="D437" i="27"/>
  <c r="E437" i="27"/>
  <c r="D436" i="27"/>
  <c r="E436" i="27"/>
  <c r="D435" i="27"/>
  <c r="E435" i="27"/>
  <c r="D434" i="27"/>
  <c r="E434" i="27"/>
  <c r="D433" i="27"/>
  <c r="E433" i="27"/>
  <c r="D432" i="27"/>
  <c r="E432" i="27"/>
  <c r="D431" i="27"/>
  <c r="E431" i="27"/>
  <c r="D430" i="27"/>
  <c r="D428" i="27"/>
  <c r="E428" i="27"/>
  <c r="D427" i="27"/>
  <c r="E427" i="27"/>
  <c r="D426" i="27"/>
  <c r="E426" i="27"/>
  <c r="D425" i="27"/>
  <c r="E425" i="27"/>
  <c r="D424" i="27"/>
  <c r="E424" i="27"/>
  <c r="D423" i="27"/>
  <c r="E423" i="27"/>
  <c r="E422" i="27"/>
  <c r="D422" i="27"/>
  <c r="D421" i="27"/>
  <c r="E421" i="27"/>
  <c r="D420" i="27"/>
  <c r="E420" i="27"/>
  <c r="D419" i="27"/>
  <c r="E419" i="27"/>
  <c r="D418" i="27"/>
  <c r="E418" i="27"/>
  <c r="D417" i="27"/>
  <c r="E417" i="27"/>
  <c r="D416" i="27"/>
  <c r="D415" i="27"/>
  <c r="E415" i="27"/>
  <c r="D414" i="27"/>
  <c r="E414" i="27"/>
  <c r="D413" i="27"/>
  <c r="E413" i="27"/>
  <c r="E412" i="27"/>
  <c r="D412" i="27"/>
  <c r="D411" i="27"/>
  <c r="E411" i="27"/>
  <c r="D410" i="27"/>
  <c r="D409" i="27"/>
  <c r="D408" i="27"/>
  <c r="E408" i="27"/>
  <c r="D407" i="27"/>
  <c r="E407" i="27"/>
  <c r="D406" i="27"/>
  <c r="E406" i="27"/>
  <c r="D405" i="27"/>
  <c r="E405" i="27"/>
  <c r="E404" i="27"/>
  <c r="D404" i="27"/>
  <c r="D403" i="27"/>
  <c r="E403" i="27"/>
  <c r="D402" i="27"/>
  <c r="E402" i="27"/>
  <c r="D401" i="27"/>
  <c r="E401" i="27"/>
  <c r="D400" i="27"/>
  <c r="E400" i="27"/>
  <c r="E399" i="27"/>
  <c r="D399" i="27"/>
  <c r="D398" i="27"/>
  <c r="E398" i="27"/>
  <c r="D397" i="27"/>
  <c r="E397" i="27"/>
  <c r="D396" i="27"/>
  <c r="E396" i="27"/>
  <c r="E395" i="27"/>
  <c r="D395" i="27"/>
  <c r="D394" i="27"/>
  <c r="E394" i="27"/>
  <c r="D393" i="27"/>
  <c r="E393" i="27"/>
  <c r="E392" i="27"/>
  <c r="D391" i="27"/>
  <c r="E391" i="27"/>
  <c r="D390" i="27"/>
  <c r="E390" i="27"/>
  <c r="D389" i="27"/>
  <c r="E389" i="27"/>
  <c r="D387" i="27"/>
  <c r="E387" i="27"/>
  <c r="D386" i="27"/>
  <c r="E386" i="27"/>
  <c r="D385" i="27"/>
  <c r="E385" i="27"/>
  <c r="D384" i="27"/>
  <c r="E384" i="27"/>
  <c r="D383" i="27"/>
  <c r="E383" i="27"/>
  <c r="D382" i="27"/>
  <c r="D381" i="27"/>
  <c r="E381" i="27"/>
  <c r="D380" i="27"/>
  <c r="E380" i="27"/>
  <c r="D379" i="27"/>
  <c r="E379" i="27"/>
  <c r="E378" i="27"/>
  <c r="D377" i="27"/>
  <c r="E377" i="27"/>
  <c r="D376" i="27"/>
  <c r="E376" i="27"/>
  <c r="D375" i="27"/>
  <c r="E375" i="27"/>
  <c r="D374" i="27"/>
  <c r="D372" i="27"/>
  <c r="E372" i="27"/>
  <c r="D371" i="27"/>
  <c r="E371" i="27"/>
  <c r="D370" i="27"/>
  <c r="E370" i="27"/>
  <c r="D369" i="27"/>
  <c r="E369" i="27"/>
  <c r="E368" i="27"/>
  <c r="D368" i="27"/>
  <c r="D367" i="27"/>
  <c r="E367" i="27"/>
  <c r="D366" i="27"/>
  <c r="E366" i="27"/>
  <c r="D365" i="27"/>
  <c r="E365" i="27"/>
  <c r="D364" i="27"/>
  <c r="E364" i="27"/>
  <c r="D363" i="27"/>
  <c r="E363" i="27"/>
  <c r="D362" i="27"/>
  <c r="D361" i="27"/>
  <c r="E361" i="27"/>
  <c r="D360" i="27"/>
  <c r="E360" i="27"/>
  <c r="D359" i="27"/>
  <c r="E359" i="27"/>
  <c r="D358" i="27"/>
  <c r="D357" i="27"/>
  <c r="D356" i="27"/>
  <c r="E356" i="27"/>
  <c r="D355" i="27"/>
  <c r="E355" i="27"/>
  <c r="D354" i="27"/>
  <c r="E354" i="27"/>
  <c r="E353" i="27"/>
  <c r="D353" i="27"/>
  <c r="D352" i="27"/>
  <c r="E352" i="27"/>
  <c r="D351" i="27"/>
  <c r="E351" i="27"/>
  <c r="D350" i="27"/>
  <c r="E350" i="27"/>
  <c r="D349" i="27"/>
  <c r="E349" i="27"/>
  <c r="E348" i="27"/>
  <c r="D348" i="27"/>
  <c r="D347" i="27"/>
  <c r="E347" i="27"/>
  <c r="D346" i="27"/>
  <c r="E346" i="27"/>
  <c r="D345" i="27"/>
  <c r="E345" i="27"/>
  <c r="E344" i="27"/>
  <c r="D344" i="27"/>
  <c r="D343" i="27"/>
  <c r="E343" i="27"/>
  <c r="D342" i="27"/>
  <c r="E342" i="27"/>
  <c r="D341" i="27"/>
  <c r="E341" i="27"/>
  <c r="D338" i="27"/>
  <c r="E338" i="27"/>
  <c r="D337" i="27"/>
  <c r="E337" i="27"/>
  <c r="D336" i="27"/>
  <c r="E336" i="27"/>
  <c r="D335" i="27"/>
  <c r="E335" i="27"/>
  <c r="D334" i="27"/>
  <c r="E334" i="27"/>
  <c r="D333" i="27"/>
  <c r="E333" i="27"/>
  <c r="D332" i="27"/>
  <c r="D330" i="27"/>
  <c r="E330" i="27"/>
  <c r="D329" i="27"/>
  <c r="E329" i="27"/>
  <c r="D328" i="27"/>
  <c r="D327" i="27"/>
  <c r="E327" i="27"/>
  <c r="D326" i="27"/>
  <c r="D324" i="27"/>
  <c r="E324" i="27"/>
  <c r="D323" i="27"/>
  <c r="E323" i="27"/>
  <c r="D322" i="27"/>
  <c r="E322" i="27"/>
  <c r="D321" i="27"/>
  <c r="E321" i="27"/>
  <c r="D320" i="27"/>
  <c r="E320" i="27"/>
  <c r="D319" i="27"/>
  <c r="E319" i="27"/>
  <c r="D318" i="27"/>
  <c r="E318" i="27"/>
  <c r="D317" i="27"/>
  <c r="E317" i="27"/>
  <c r="D316" i="27"/>
  <c r="E316" i="27"/>
  <c r="E315" i="27"/>
  <c r="D315" i="27"/>
  <c r="D313" i="27"/>
  <c r="E313" i="27"/>
  <c r="D312" i="27"/>
  <c r="E312" i="27"/>
  <c r="D311" i="27"/>
  <c r="E311" i="27"/>
  <c r="D310" i="27"/>
  <c r="E310" i="27"/>
  <c r="D309" i="27"/>
  <c r="E309" i="27"/>
  <c r="D307" i="27"/>
  <c r="E307" i="27"/>
  <c r="D306" i="27"/>
  <c r="D304" i="27"/>
  <c r="E304" i="27"/>
  <c r="D303" i="27"/>
  <c r="E303" i="27"/>
  <c r="D301" i="27"/>
  <c r="E301" i="27"/>
  <c r="D300" i="27"/>
  <c r="E300" i="27"/>
  <c r="D299" i="27"/>
  <c r="E299" i="27"/>
  <c r="D297" i="27"/>
  <c r="E297" i="27"/>
  <c r="D295" i="27"/>
  <c r="E295" i="27"/>
  <c r="D294" i="27"/>
  <c r="E294" i="27"/>
  <c r="D293" i="27"/>
  <c r="E293" i="27"/>
  <c r="D292" i="27"/>
  <c r="E292" i="27"/>
  <c r="D291" i="27"/>
  <c r="E291" i="27"/>
  <c r="D290" i="27"/>
  <c r="D288" i="27"/>
  <c r="E288" i="27"/>
  <c r="D287" i="27"/>
  <c r="E287" i="27"/>
  <c r="D286" i="27"/>
  <c r="E286" i="27"/>
  <c r="D285" i="27"/>
  <c r="E285" i="27"/>
  <c r="D284" i="27"/>
  <c r="E284" i="27"/>
  <c r="D283" i="27"/>
  <c r="E283" i="27"/>
  <c r="D282" i="27"/>
  <c r="E282" i="27"/>
  <c r="D281" i="27"/>
  <c r="E281" i="27"/>
  <c r="D280" i="27"/>
  <c r="E280" i="27"/>
  <c r="D279" i="27"/>
  <c r="E279" i="27"/>
  <c r="D278" i="27"/>
  <c r="E278" i="27"/>
  <c r="D277" i="27"/>
  <c r="E277" i="27"/>
  <c r="D276" i="27"/>
  <c r="E276" i="27"/>
  <c r="D275" i="27"/>
  <c r="E275" i="27"/>
  <c r="D274" i="27"/>
  <c r="E274" i="27"/>
  <c r="D273" i="27"/>
  <c r="E273" i="27"/>
  <c r="D272" i="27"/>
  <c r="E272" i="27"/>
  <c r="D271" i="27"/>
  <c r="E271" i="27"/>
  <c r="D270" i="27"/>
  <c r="E270" i="27"/>
  <c r="D269" i="27"/>
  <c r="E269" i="27"/>
  <c r="D268" i="27"/>
  <c r="E268" i="27"/>
  <c r="D267" i="27"/>
  <c r="E267" i="27"/>
  <c r="D266" i="27"/>
  <c r="D264" i="27"/>
  <c r="E264" i="27"/>
  <c r="D262" i="27"/>
  <c r="E262" i="27"/>
  <c r="D261" i="27"/>
  <c r="E261" i="27"/>
  <c r="E260" i="27"/>
  <c r="D260" i="27"/>
  <c r="D252" i="27"/>
  <c r="E252" i="27"/>
  <c r="D251" i="27"/>
  <c r="E251" i="27"/>
  <c r="D250" i="27"/>
  <c r="D249" i="27"/>
  <c r="E249" i="27"/>
  <c r="D248" i="27"/>
  <c r="E248" i="27"/>
  <c r="D247" i="27"/>
  <c r="E247" i="27"/>
  <c r="D246" i="27"/>
  <c r="E246" i="27"/>
  <c r="D245" i="27"/>
  <c r="E245" i="27"/>
  <c r="D244" i="27"/>
  <c r="D243" i="27"/>
  <c r="D242" i="27"/>
  <c r="E242" i="27"/>
  <c r="D241" i="27"/>
  <c r="E241" i="27"/>
  <c r="D240" i="27"/>
  <c r="E240" i="27"/>
  <c r="D237" i="27"/>
  <c r="E237" i="27"/>
  <c r="E236" i="27"/>
  <c r="E235" i="27"/>
  <c r="D236" i="27"/>
  <c r="D235" i="27"/>
  <c r="D234" i="27"/>
  <c r="D232" i="27"/>
  <c r="D231" i="27"/>
  <c r="E231" i="27"/>
  <c r="D230" i="27"/>
  <c r="E230" i="27"/>
  <c r="D227" i="27"/>
  <c r="E227" i="27"/>
  <c r="D226" i="27"/>
  <c r="E226" i="27"/>
  <c r="D225" i="27"/>
  <c r="E225" i="27"/>
  <c r="D224" i="27"/>
  <c r="E224" i="27"/>
  <c r="E223" i="27"/>
  <c r="E222" i="27"/>
  <c r="D221" i="27"/>
  <c r="E221" i="27"/>
  <c r="E220" i="27"/>
  <c r="D220" i="27"/>
  <c r="D219" i="27"/>
  <c r="E219" i="27"/>
  <c r="D218" i="27"/>
  <c r="E218" i="27"/>
  <c r="D217" i="27"/>
  <c r="E217" i="27"/>
  <c r="E216" i="27"/>
  <c r="D216" i="27"/>
  <c r="D214" i="27"/>
  <c r="D212" i="27"/>
  <c r="D211" i="27"/>
  <c r="D210" i="27"/>
  <c r="E210" i="27"/>
  <c r="D209" i="27"/>
  <c r="E209" i="27"/>
  <c r="D208" i="27"/>
  <c r="E208" i="27"/>
  <c r="E207" i="27"/>
  <c r="D207" i="27"/>
  <c r="D206" i="27"/>
  <c r="E206" i="27"/>
  <c r="D205" i="27"/>
  <c r="E205" i="27"/>
  <c r="E204" i="27"/>
  <c r="D204" i="27"/>
  <c r="D202" i="27"/>
  <c r="D199" i="27"/>
  <c r="E199" i="27"/>
  <c r="E198" i="27"/>
  <c r="E197" i="27"/>
  <c r="D198" i="27"/>
  <c r="D197" i="27"/>
  <c r="D196" i="27"/>
  <c r="E196" i="27"/>
  <c r="E195" i="27"/>
  <c r="D195" i="27"/>
  <c r="D194" i="27"/>
  <c r="E194" i="27"/>
  <c r="E193" i="27"/>
  <c r="D193" i="27"/>
  <c r="D192" i="27"/>
  <c r="E192" i="27"/>
  <c r="D191" i="27"/>
  <c r="E191" i="27"/>
  <c r="D190" i="27"/>
  <c r="D187" i="27"/>
  <c r="E187" i="27"/>
  <c r="D186" i="27"/>
  <c r="D183" i="27"/>
  <c r="E183" i="27"/>
  <c r="E182" i="27"/>
  <c r="D182" i="27"/>
  <c r="D181" i="27"/>
  <c r="E181" i="27"/>
  <c r="E180" i="27"/>
  <c r="D180" i="27"/>
  <c r="D179" i="27"/>
  <c r="D176" i="27"/>
  <c r="E176" i="27"/>
  <c r="D175" i="27"/>
  <c r="E175" i="27"/>
  <c r="E174" i="27"/>
  <c r="D173" i="27"/>
  <c r="E173" i="27"/>
  <c r="D172" i="27"/>
  <c r="D171" i="27"/>
  <c r="D169" i="27"/>
  <c r="E169" i="27"/>
  <c r="D168" i="27"/>
  <c r="D166" i="27"/>
  <c r="E166" i="27"/>
  <c r="D165" i="27"/>
  <c r="E165" i="27"/>
  <c r="E164" i="27"/>
  <c r="D164" i="27"/>
  <c r="D162" i="27"/>
  <c r="E162" i="27"/>
  <c r="D161" i="27"/>
  <c r="E161" i="27"/>
  <c r="E160" i="27"/>
  <c r="D160" i="27"/>
  <c r="D159" i="27"/>
  <c r="E159" i="27"/>
  <c r="D158" i="27"/>
  <c r="D157" i="27"/>
  <c r="D156" i="27"/>
  <c r="E156" i="27"/>
  <c r="D155" i="27"/>
  <c r="E155" i="27"/>
  <c r="E154" i="27"/>
  <c r="D154" i="27"/>
  <c r="D151" i="27"/>
  <c r="E151" i="27"/>
  <c r="D150" i="27"/>
  <c r="E150" i="27"/>
  <c r="E149" i="27"/>
  <c r="D149" i="27"/>
  <c r="D148" i="27"/>
  <c r="E148" i="27"/>
  <c r="D147" i="27"/>
  <c r="E147" i="27"/>
  <c r="E146" i="27"/>
  <c r="D146" i="27"/>
  <c r="D145" i="27"/>
  <c r="E145" i="27"/>
  <c r="D144" i="27"/>
  <c r="D143" i="27"/>
  <c r="D142" i="27"/>
  <c r="E142" i="27"/>
  <c r="D141" i="27"/>
  <c r="E141" i="27"/>
  <c r="E140" i="27"/>
  <c r="D139" i="27"/>
  <c r="E139" i="27"/>
  <c r="D138" i="27"/>
  <c r="E138" i="27"/>
  <c r="D137" i="27"/>
  <c r="E137" i="27"/>
  <c r="E136" i="27"/>
  <c r="D134" i="27"/>
  <c r="E134" i="27"/>
  <c r="D133" i="27"/>
  <c r="E133" i="27"/>
  <c r="E132" i="27"/>
  <c r="D132" i="27"/>
  <c r="D131" i="27"/>
  <c r="E131" i="27"/>
  <c r="D130" i="27"/>
  <c r="D129" i="27"/>
  <c r="D128" i="27"/>
  <c r="E128" i="27"/>
  <c r="D127" i="27"/>
  <c r="E127" i="27"/>
  <c r="E126" i="27"/>
  <c r="D126" i="27"/>
  <c r="D125" i="27"/>
  <c r="E125" i="27"/>
  <c r="D124" i="27"/>
  <c r="E124" i="27"/>
  <c r="E123" i="27"/>
  <c r="D123" i="27"/>
  <c r="D122" i="27"/>
  <c r="E122" i="27"/>
  <c r="D121" i="27"/>
  <c r="E121" i="27"/>
  <c r="E120" i="27"/>
  <c r="D120" i="27"/>
  <c r="D119" i="27"/>
  <c r="E119" i="27"/>
  <c r="D118" i="27"/>
  <c r="D117" i="27"/>
  <c r="D116" i="27"/>
  <c r="D113" i="27"/>
  <c r="E113" i="27"/>
  <c r="D112" i="27"/>
  <c r="E112" i="27"/>
  <c r="D111" i="27"/>
  <c r="E111" i="27"/>
  <c r="D110" i="27"/>
  <c r="E110" i="27"/>
  <c r="D109" i="27"/>
  <c r="E109" i="27"/>
  <c r="D108" i="27"/>
  <c r="E108" i="27"/>
  <c r="D107" i="27"/>
  <c r="E107" i="27"/>
  <c r="D106" i="27"/>
  <c r="E106" i="27"/>
  <c r="D105" i="27"/>
  <c r="E105" i="27"/>
  <c r="D104" i="27"/>
  <c r="E104" i="27"/>
  <c r="D103" i="27"/>
  <c r="E103" i="27"/>
  <c r="D102" i="27"/>
  <c r="E102" i="27"/>
  <c r="D101" i="27"/>
  <c r="E101" i="27"/>
  <c r="D100" i="27"/>
  <c r="E100" i="27"/>
  <c r="D99" i="27"/>
  <c r="E99" i="27"/>
  <c r="D98" i="27"/>
  <c r="D97" i="27"/>
  <c r="D96" i="27"/>
  <c r="E96" i="27"/>
  <c r="D95" i="27"/>
  <c r="E95" i="27"/>
  <c r="D94" i="27"/>
  <c r="E94" i="27"/>
  <c r="D93" i="27"/>
  <c r="E93" i="27"/>
  <c r="D92" i="27"/>
  <c r="E92" i="27"/>
  <c r="D91" i="27"/>
  <c r="E91" i="27"/>
  <c r="D90" i="27"/>
  <c r="E90" i="27"/>
  <c r="D89" i="27"/>
  <c r="E89" i="27"/>
  <c r="D88" i="27"/>
  <c r="E88" i="27"/>
  <c r="D87" i="27"/>
  <c r="E87" i="27"/>
  <c r="D86" i="27"/>
  <c r="E86" i="27"/>
  <c r="D85" i="27"/>
  <c r="E85" i="27"/>
  <c r="D84" i="27"/>
  <c r="E84" i="27"/>
  <c r="D83" i="27"/>
  <c r="E83" i="27"/>
  <c r="D82" i="27"/>
  <c r="E82" i="27"/>
  <c r="D81" i="27"/>
  <c r="E81" i="27"/>
  <c r="D80" i="27"/>
  <c r="E80" i="27"/>
  <c r="D79" i="27"/>
  <c r="E79" i="27"/>
  <c r="D78" i="27"/>
  <c r="E78" i="27"/>
  <c r="D77" i="27"/>
  <c r="E77" i="27"/>
  <c r="D76" i="27"/>
  <c r="E76" i="27"/>
  <c r="D75" i="27"/>
  <c r="E75" i="27"/>
  <c r="D74" i="27"/>
  <c r="E74" i="27"/>
  <c r="D73" i="27"/>
  <c r="E73" i="27"/>
  <c r="D72" i="27"/>
  <c r="E72" i="27"/>
  <c r="D71" i="27"/>
  <c r="E71" i="27"/>
  <c r="D70" i="27"/>
  <c r="E70" i="27"/>
  <c r="D69" i="27"/>
  <c r="E69" i="27"/>
  <c r="E68" i="27"/>
  <c r="D68" i="27"/>
  <c r="D66" i="27"/>
  <c r="E66" i="27"/>
  <c r="D65" i="27"/>
  <c r="E65" i="27"/>
  <c r="D64" i="27"/>
  <c r="E64" i="27"/>
  <c r="D63" i="27"/>
  <c r="E63" i="27"/>
  <c r="D62" i="27"/>
  <c r="D61" i="27"/>
  <c r="D60" i="27"/>
  <c r="E60" i="27"/>
  <c r="D59" i="27"/>
  <c r="E59" i="27"/>
  <c r="D58" i="27"/>
  <c r="E58" i="27"/>
  <c r="D57" i="27"/>
  <c r="E57" i="27"/>
  <c r="D56" i="27"/>
  <c r="E56" i="27"/>
  <c r="D55" i="27"/>
  <c r="E55" i="27"/>
  <c r="D54" i="27"/>
  <c r="E54" i="27"/>
  <c r="D53" i="27"/>
  <c r="E53" i="27"/>
  <c r="D52" i="27"/>
  <c r="E52" i="27"/>
  <c r="D51" i="27"/>
  <c r="E51" i="27"/>
  <c r="D50" i="27"/>
  <c r="E50" i="27"/>
  <c r="D49" i="27"/>
  <c r="E49" i="27"/>
  <c r="D48" i="27"/>
  <c r="E48" i="27"/>
  <c r="D47" i="27"/>
  <c r="E47" i="27"/>
  <c r="D46" i="27"/>
  <c r="E46" i="27"/>
  <c r="D45" i="27"/>
  <c r="E45" i="27"/>
  <c r="D44" i="27"/>
  <c r="E44" i="27"/>
  <c r="D43" i="27"/>
  <c r="E43" i="27"/>
  <c r="D42" i="27"/>
  <c r="E42" i="27"/>
  <c r="D41" i="27"/>
  <c r="E41" i="27"/>
  <c r="D40" i="27"/>
  <c r="E40" i="27"/>
  <c r="D39" i="27"/>
  <c r="E39" i="27"/>
  <c r="D38" i="27"/>
  <c r="D37" i="27"/>
  <c r="E37" i="27"/>
  <c r="D36" i="27"/>
  <c r="E36" i="27"/>
  <c r="D35" i="27"/>
  <c r="E35" i="27"/>
  <c r="D34" i="27"/>
  <c r="E34" i="27"/>
  <c r="D33" i="27"/>
  <c r="E33" i="27"/>
  <c r="D32" i="27"/>
  <c r="E32" i="27"/>
  <c r="D31" i="27"/>
  <c r="E31" i="27"/>
  <c r="D30" i="27"/>
  <c r="E30" i="27"/>
  <c r="D29" i="27"/>
  <c r="E29" i="27"/>
  <c r="D28" i="27"/>
  <c r="E28" i="27"/>
  <c r="D27" i="27"/>
  <c r="E27" i="27"/>
  <c r="D26" i="27"/>
  <c r="E26" i="27"/>
  <c r="D25" i="27"/>
  <c r="E25" i="27"/>
  <c r="D24" i="27"/>
  <c r="E24" i="27"/>
  <c r="D23" i="27"/>
  <c r="E23" i="27"/>
  <c r="D22" i="27"/>
  <c r="E22" i="27"/>
  <c r="D21" i="27"/>
  <c r="E21" i="27"/>
  <c r="D20" i="27"/>
  <c r="E20" i="27"/>
  <c r="D19" i="27"/>
  <c r="E19" i="27"/>
  <c r="D18" i="27"/>
  <c r="E18" i="27"/>
  <c r="D17" i="27"/>
  <c r="E17" i="27"/>
  <c r="D16" i="27"/>
  <c r="E16" i="27"/>
  <c r="D15" i="27"/>
  <c r="E15" i="27"/>
  <c r="D14" i="27"/>
  <c r="E14" i="27"/>
  <c r="D13" i="27"/>
  <c r="E13" i="27"/>
  <c r="D12" i="27"/>
  <c r="D11" i="27"/>
  <c r="D10" i="27"/>
  <c r="E10" i="27"/>
  <c r="D9" i="27"/>
  <c r="E9" i="27"/>
  <c r="D8" i="27"/>
  <c r="E8" i="27"/>
  <c r="D7" i="27"/>
  <c r="E7" i="27"/>
  <c r="D6" i="27"/>
  <c r="E6" i="27"/>
  <c r="D5" i="27"/>
  <c r="E5" i="27"/>
  <c r="D4" i="27"/>
  <c r="D778" i="26"/>
  <c r="E778" i="26"/>
  <c r="E777" i="26"/>
  <c r="D777" i="26"/>
  <c r="D776" i="26"/>
  <c r="E776" i="26"/>
  <c r="D775" i="26"/>
  <c r="E775" i="26"/>
  <c r="D774" i="26"/>
  <c r="E774" i="26"/>
  <c r="D773" i="26"/>
  <c r="D770" i="26"/>
  <c r="E770" i="26"/>
  <c r="D769" i="26"/>
  <c r="E769" i="26"/>
  <c r="E768" i="26"/>
  <c r="D768" i="26"/>
  <c r="E767" i="26"/>
  <c r="D767" i="26"/>
  <c r="D766" i="26"/>
  <c r="E766" i="26"/>
  <c r="E765" i="26"/>
  <c r="D765" i="26"/>
  <c r="D764" i="26"/>
  <c r="E764" i="26"/>
  <c r="D763" i="26"/>
  <c r="E763" i="26"/>
  <c r="D762" i="26"/>
  <c r="E762" i="26"/>
  <c r="E761" i="26"/>
  <c r="E760" i="26"/>
  <c r="D759" i="26"/>
  <c r="E759" i="26"/>
  <c r="D758" i="26"/>
  <c r="E758" i="26"/>
  <c r="D757" i="26"/>
  <c r="E757" i="26"/>
  <c r="E756" i="26"/>
  <c r="D756" i="26"/>
  <c r="E755" i="26"/>
  <c r="D755" i="26"/>
  <c r="D754" i="26"/>
  <c r="E754" i="26"/>
  <c r="D753" i="26"/>
  <c r="E753" i="26"/>
  <c r="D752" i="26"/>
  <c r="E752" i="26"/>
  <c r="E751" i="26"/>
  <c r="E750" i="26"/>
  <c r="D749" i="26"/>
  <c r="E749" i="26"/>
  <c r="D748" i="26"/>
  <c r="E748" i="26"/>
  <c r="D747" i="26"/>
  <c r="E747" i="26"/>
  <c r="E746" i="26"/>
  <c r="D746" i="26"/>
  <c r="D745" i="26"/>
  <c r="D742" i="26"/>
  <c r="E742" i="26"/>
  <c r="E741" i="26"/>
  <c r="D741" i="26"/>
  <c r="D740" i="26"/>
  <c r="E740" i="26"/>
  <c r="E739" i="26"/>
  <c r="D739" i="26"/>
  <c r="D738" i="26"/>
  <c r="E738" i="26"/>
  <c r="D737" i="26"/>
  <c r="E737" i="26"/>
  <c r="D736" i="26"/>
  <c r="E736" i="26"/>
  <c r="D735" i="26"/>
  <c r="E735" i="26"/>
  <c r="E734" i="26"/>
  <c r="D734" i="26"/>
  <c r="E733" i="26"/>
  <c r="D733" i="26"/>
  <c r="D732" i="26"/>
  <c r="E732" i="26"/>
  <c r="E731" i="26"/>
  <c r="E730" i="26"/>
  <c r="D731" i="26"/>
  <c r="D730" i="26"/>
  <c r="D729" i="26"/>
  <c r="E729" i="26"/>
  <c r="D728" i="26"/>
  <c r="E728" i="26"/>
  <c r="E727" i="26"/>
  <c r="D727" i="26"/>
  <c r="D724" i="26"/>
  <c r="E724" i="26"/>
  <c r="D723" i="26"/>
  <c r="D721" i="26"/>
  <c r="E721" i="26"/>
  <c r="D720" i="26"/>
  <c r="E720" i="26"/>
  <c r="D719" i="26"/>
  <c r="E719" i="26"/>
  <c r="E718" i="26"/>
  <c r="D718" i="26"/>
  <c r="D715" i="26"/>
  <c r="E715" i="26"/>
  <c r="D714" i="26"/>
  <c r="E714" i="26"/>
  <c r="D713" i="26"/>
  <c r="E713" i="26"/>
  <c r="D712" i="26"/>
  <c r="E712" i="26"/>
  <c r="D711" i="26"/>
  <c r="E711" i="26"/>
  <c r="D710" i="26"/>
  <c r="E710" i="26"/>
  <c r="D709" i="26"/>
  <c r="E709" i="26"/>
  <c r="D708" i="26"/>
  <c r="E708" i="26"/>
  <c r="D707" i="26"/>
  <c r="E707" i="26"/>
  <c r="D706" i="26"/>
  <c r="E706" i="26"/>
  <c r="D705" i="26"/>
  <c r="E705" i="26"/>
  <c r="D704" i="26"/>
  <c r="E704" i="26"/>
  <c r="D703" i="26"/>
  <c r="E703" i="26"/>
  <c r="D702" i="26"/>
  <c r="E702" i="26"/>
  <c r="D701" i="26"/>
  <c r="E701" i="26"/>
  <c r="E700" i="26"/>
  <c r="D700" i="26"/>
  <c r="D699" i="26"/>
  <c r="E699" i="26"/>
  <c r="D698" i="26"/>
  <c r="E698" i="26"/>
  <c r="D697" i="26"/>
  <c r="E697" i="26"/>
  <c r="D696" i="26"/>
  <c r="E696" i="26"/>
  <c r="D695" i="26"/>
  <c r="D693" i="26"/>
  <c r="E693" i="26"/>
  <c r="D692" i="26"/>
  <c r="E692" i="26"/>
  <c r="D691" i="26"/>
  <c r="E691" i="26"/>
  <c r="D690" i="26"/>
  <c r="E690" i="26"/>
  <c r="D689" i="26"/>
  <c r="E689" i="26"/>
  <c r="D688" i="26"/>
  <c r="E688" i="26"/>
  <c r="E687" i="26"/>
  <c r="D687" i="26"/>
  <c r="D686" i="26"/>
  <c r="E686" i="26"/>
  <c r="D685" i="26"/>
  <c r="E685" i="26"/>
  <c r="D684" i="26"/>
  <c r="E684" i="26"/>
  <c r="E683" i="26"/>
  <c r="D683" i="26"/>
  <c r="D682" i="26"/>
  <c r="E682" i="26"/>
  <c r="D681" i="26"/>
  <c r="E681" i="26"/>
  <c r="D680" i="26"/>
  <c r="E680" i="26"/>
  <c r="E679" i="26"/>
  <c r="D679" i="26"/>
  <c r="D678" i="26"/>
  <c r="E678" i="26"/>
  <c r="D677" i="26"/>
  <c r="E677" i="26"/>
  <c r="E676" i="26"/>
  <c r="D676" i="26"/>
  <c r="D675" i="26"/>
  <c r="E675" i="26"/>
  <c r="D674" i="26"/>
  <c r="E674" i="26"/>
  <c r="D673" i="26"/>
  <c r="E673" i="26"/>
  <c r="D672" i="26"/>
  <c r="E672" i="26"/>
  <c r="D670" i="26"/>
  <c r="E670" i="26"/>
  <c r="D669" i="26"/>
  <c r="E669" i="26"/>
  <c r="D668" i="26"/>
  <c r="E668" i="26"/>
  <c r="D667" i="26"/>
  <c r="E667" i="26"/>
  <c r="D666" i="26"/>
  <c r="E666" i="26"/>
  <c r="E665" i="26"/>
  <c r="D664" i="26"/>
  <c r="E664" i="26"/>
  <c r="D663" i="26"/>
  <c r="E663" i="26"/>
  <c r="D662" i="26"/>
  <c r="E662" i="26"/>
  <c r="E661" i="26"/>
  <c r="D661" i="26"/>
  <c r="D660" i="26"/>
  <c r="E660" i="26"/>
  <c r="D659" i="26"/>
  <c r="E659" i="26"/>
  <c r="D658" i="26"/>
  <c r="E658" i="26"/>
  <c r="D657" i="26"/>
  <c r="E657" i="26"/>
  <c r="D656" i="26"/>
  <c r="E656" i="26"/>
  <c r="D655" i="26"/>
  <c r="E655" i="26"/>
  <c r="D654" i="26"/>
  <c r="E654" i="26"/>
  <c r="D653" i="26"/>
  <c r="D652" i="26"/>
  <c r="E652" i="26"/>
  <c r="D651" i="26"/>
  <c r="E651" i="26"/>
  <c r="D650" i="26"/>
  <c r="E650" i="26"/>
  <c r="D649" i="26"/>
  <c r="E649" i="26"/>
  <c r="D648" i="26"/>
  <c r="E648" i="26"/>
  <c r="D647" i="26"/>
  <c r="D644" i="26"/>
  <c r="E644" i="26"/>
  <c r="D643" i="26"/>
  <c r="E643" i="26"/>
  <c r="E642" i="26"/>
  <c r="D642" i="26"/>
  <c r="D641" i="26"/>
  <c r="E641" i="26"/>
  <c r="D640" i="26"/>
  <c r="E640" i="26"/>
  <c r="D639" i="26"/>
  <c r="D637" i="26"/>
  <c r="E637" i="26"/>
  <c r="D636" i="26"/>
  <c r="E636" i="26"/>
  <c r="D635" i="26"/>
  <c r="E635" i="26"/>
  <c r="D634" i="26"/>
  <c r="E634" i="26"/>
  <c r="D633" i="26"/>
  <c r="E633" i="26"/>
  <c r="D632" i="26"/>
  <c r="E632" i="26"/>
  <c r="D631" i="26"/>
  <c r="E631" i="26"/>
  <c r="D630" i="26"/>
  <c r="E630" i="26"/>
  <c r="D629" i="26"/>
  <c r="E629" i="26"/>
  <c r="E628" i="26"/>
  <c r="D628" i="26"/>
  <c r="D627" i="26"/>
  <c r="E627" i="26"/>
  <c r="D626" i="26"/>
  <c r="E626" i="26"/>
  <c r="D625" i="26"/>
  <c r="E625" i="26"/>
  <c r="D624" i="26"/>
  <c r="E624" i="26"/>
  <c r="D623" i="26"/>
  <c r="E623" i="26"/>
  <c r="D622" i="26"/>
  <c r="E622" i="26"/>
  <c r="D621" i="26"/>
  <c r="E621" i="26"/>
  <c r="D620" i="26"/>
  <c r="E620" i="26"/>
  <c r="D619" i="26"/>
  <c r="E619" i="26"/>
  <c r="D618" i="26"/>
  <c r="E618" i="26"/>
  <c r="D617" i="26"/>
  <c r="D615" i="26"/>
  <c r="E615" i="26"/>
  <c r="D614" i="26"/>
  <c r="E614" i="26"/>
  <c r="D613" i="26"/>
  <c r="E613" i="26"/>
  <c r="D612" i="26"/>
  <c r="E612" i="26"/>
  <c r="D611" i="26"/>
  <c r="E611" i="26"/>
  <c r="E610" i="26"/>
  <c r="D610" i="26"/>
  <c r="D609" i="26"/>
  <c r="E609" i="26"/>
  <c r="D608" i="26"/>
  <c r="E608" i="26"/>
  <c r="D607" i="26"/>
  <c r="E607" i="26"/>
  <c r="D606" i="26"/>
  <c r="E606" i="26"/>
  <c r="D605" i="26"/>
  <c r="E605" i="26"/>
  <c r="D604" i="26"/>
  <c r="E604" i="26"/>
  <c r="E603" i="26"/>
  <c r="D602" i="26"/>
  <c r="E602" i="26"/>
  <c r="D601" i="26"/>
  <c r="E601" i="26"/>
  <c r="D600" i="26"/>
  <c r="E600" i="26"/>
  <c r="E599" i="26"/>
  <c r="D598" i="26"/>
  <c r="E598" i="26"/>
  <c r="D597" i="26"/>
  <c r="E597" i="26"/>
  <c r="D596" i="26"/>
  <c r="E596" i="26"/>
  <c r="E595" i="26"/>
  <c r="D594" i="26"/>
  <c r="E594" i="26"/>
  <c r="D593" i="26"/>
  <c r="D591" i="26"/>
  <c r="E591" i="26"/>
  <c r="D590" i="26"/>
  <c r="E590" i="26"/>
  <c r="D589" i="26"/>
  <c r="E589" i="26"/>
  <c r="D588" i="26"/>
  <c r="E588" i="26"/>
  <c r="E587" i="26"/>
  <c r="D587" i="26"/>
  <c r="D586" i="26"/>
  <c r="E586" i="26"/>
  <c r="D585" i="26"/>
  <c r="E585" i="26"/>
  <c r="D584" i="26"/>
  <c r="E584" i="26"/>
  <c r="D583" i="26"/>
  <c r="E583" i="26"/>
  <c r="D582" i="26"/>
  <c r="E582" i="26"/>
  <c r="E581" i="26"/>
  <c r="D581" i="26"/>
  <c r="D580" i="26"/>
  <c r="E580" i="26"/>
  <c r="D579" i="26"/>
  <c r="E579" i="26"/>
  <c r="D578" i="26"/>
  <c r="E578" i="26"/>
  <c r="E577" i="26"/>
  <c r="D577" i="26"/>
  <c r="D576" i="26"/>
  <c r="E576" i="26"/>
  <c r="D575" i="26"/>
  <c r="E575" i="26"/>
  <c r="D574" i="26"/>
  <c r="E574" i="26"/>
  <c r="D573" i="26"/>
  <c r="E573" i="26"/>
  <c r="D572" i="26"/>
  <c r="E572" i="26"/>
  <c r="D571" i="26"/>
  <c r="E571" i="26"/>
  <c r="D570" i="26"/>
  <c r="E570" i="26"/>
  <c r="E569" i="26"/>
  <c r="D569" i="26"/>
  <c r="D568" i="26"/>
  <c r="E568" i="26"/>
  <c r="D567" i="26"/>
  <c r="E567" i="26"/>
  <c r="D566" i="26"/>
  <c r="E566" i="26"/>
  <c r="D565" i="26"/>
  <c r="E565" i="26"/>
  <c r="D564" i="26"/>
  <c r="E564" i="26"/>
  <c r="D563" i="26"/>
  <c r="E563" i="26"/>
  <c r="E562" i="26"/>
  <c r="D562" i="26"/>
  <c r="D558" i="26"/>
  <c r="E558" i="26"/>
  <c r="D557" i="26"/>
  <c r="E557" i="26"/>
  <c r="E556" i="26"/>
  <c r="D556" i="26"/>
  <c r="D555" i="26"/>
  <c r="E555" i="26"/>
  <c r="D554" i="26"/>
  <c r="E554" i="26"/>
  <c r="D553" i="26"/>
  <c r="D549" i="26"/>
  <c r="E549" i="26"/>
  <c r="D548" i="26"/>
  <c r="E548" i="26"/>
  <c r="E547" i="26"/>
  <c r="D546" i="26"/>
  <c r="E546" i="26"/>
  <c r="D545" i="26"/>
  <c r="D543" i="26"/>
  <c r="E543" i="26"/>
  <c r="D542" i="26"/>
  <c r="E542" i="26"/>
  <c r="D541" i="26"/>
  <c r="E541" i="26"/>
  <c r="D540" i="26"/>
  <c r="E540" i="26"/>
  <c r="D539" i="26"/>
  <c r="E539" i="26"/>
  <c r="D537" i="26"/>
  <c r="E537" i="26"/>
  <c r="D536" i="26"/>
  <c r="E536" i="26"/>
  <c r="D535" i="26"/>
  <c r="E535" i="26"/>
  <c r="D534" i="26"/>
  <c r="E534" i="26"/>
  <c r="D533" i="26"/>
  <c r="E533" i="26"/>
  <c r="D532" i="26"/>
  <c r="E532" i="26"/>
  <c r="D531" i="26"/>
  <c r="D530" i="26"/>
  <c r="E530" i="26"/>
  <c r="E529" i="26"/>
  <c r="D529" i="26"/>
  <c r="D528" i="26"/>
  <c r="D527" i="26"/>
  <c r="E527" i="26"/>
  <c r="D526" i="26"/>
  <c r="E526" i="26"/>
  <c r="D525" i="26"/>
  <c r="E525" i="26"/>
  <c r="D524" i="26"/>
  <c r="E524" i="26"/>
  <c r="D523" i="26"/>
  <c r="E523" i="26"/>
  <c r="E522" i="26"/>
  <c r="D522" i="26"/>
  <c r="D521" i="26"/>
  <c r="E521" i="26"/>
  <c r="D520" i="26"/>
  <c r="E520" i="26"/>
  <c r="D519" i="26"/>
  <c r="E519" i="26"/>
  <c r="D518" i="26"/>
  <c r="E518" i="26"/>
  <c r="D517" i="26"/>
  <c r="E517" i="26"/>
  <c r="D516" i="26"/>
  <c r="E516" i="26"/>
  <c r="D515" i="26"/>
  <c r="E515" i="26"/>
  <c r="D514" i="26"/>
  <c r="E514" i="26"/>
  <c r="E513" i="26"/>
  <c r="D512" i="26"/>
  <c r="E512" i="26"/>
  <c r="D511" i="26"/>
  <c r="E511" i="26"/>
  <c r="D510" i="26"/>
  <c r="E510" i="26"/>
  <c r="D508" i="26"/>
  <c r="E508" i="26"/>
  <c r="D507" i="26"/>
  <c r="E507" i="26"/>
  <c r="D506" i="26"/>
  <c r="E506" i="26"/>
  <c r="D505" i="26"/>
  <c r="D503" i="26"/>
  <c r="E503" i="26"/>
  <c r="D502" i="26"/>
  <c r="E502" i="26"/>
  <c r="D501" i="26"/>
  <c r="E501" i="26"/>
  <c r="D500" i="26"/>
  <c r="E500" i="26"/>
  <c r="D499" i="26"/>
  <c r="E499" i="26"/>
  <c r="D498" i="26"/>
  <c r="E498" i="26"/>
  <c r="E497" i="26"/>
  <c r="D497" i="26"/>
  <c r="D496" i="26"/>
  <c r="E496" i="26"/>
  <c r="D495" i="26"/>
  <c r="E495" i="26"/>
  <c r="E494" i="26"/>
  <c r="D494" i="26"/>
  <c r="D493" i="26"/>
  <c r="E493" i="26"/>
  <c r="D492" i="26"/>
  <c r="E492" i="26"/>
  <c r="E491" i="26"/>
  <c r="D490" i="26"/>
  <c r="E490" i="26"/>
  <c r="D489" i="26"/>
  <c r="E489" i="26"/>
  <c r="D488" i="26"/>
  <c r="E488" i="26"/>
  <c r="D487" i="26"/>
  <c r="D485" i="26"/>
  <c r="E485" i="26"/>
  <c r="D481" i="26"/>
  <c r="E481" i="26"/>
  <c r="D480" i="26"/>
  <c r="E480" i="26"/>
  <c r="D479" i="26"/>
  <c r="E479" i="26"/>
  <c r="D478" i="26"/>
  <c r="D476" i="26"/>
  <c r="E476" i="26"/>
  <c r="D475" i="26"/>
  <c r="E475" i="26"/>
  <c r="E474" i="26"/>
  <c r="D474" i="26"/>
  <c r="D473" i="26"/>
  <c r="E473" i="26"/>
  <c r="D472" i="26"/>
  <c r="E472" i="26"/>
  <c r="D471" i="26"/>
  <c r="E471" i="26"/>
  <c r="D470" i="26"/>
  <c r="E470" i="26"/>
  <c r="D469" i="26"/>
  <c r="E469" i="26"/>
  <c r="E468" i="26"/>
  <c r="D468" i="26"/>
  <c r="D467" i="26"/>
  <c r="E467" i="26"/>
  <c r="D466" i="26"/>
  <c r="E466" i="26"/>
  <c r="D465" i="26"/>
  <c r="E465" i="26"/>
  <c r="D464" i="26"/>
  <c r="E464" i="26"/>
  <c r="E463" i="26"/>
  <c r="D463" i="26"/>
  <c r="D462" i="26"/>
  <c r="E462" i="26"/>
  <c r="D461" i="26"/>
  <c r="E461" i="26"/>
  <c r="D460" i="26"/>
  <c r="D458" i="26"/>
  <c r="E458" i="26"/>
  <c r="D457" i="26"/>
  <c r="E457" i="26"/>
  <c r="D456" i="26"/>
  <c r="E456" i="26"/>
  <c r="E455" i="26"/>
  <c r="D455" i="26"/>
  <c r="D454" i="26"/>
  <c r="E454" i="26"/>
  <c r="D453" i="26"/>
  <c r="E453" i="26"/>
  <c r="D452" i="26"/>
  <c r="E452" i="26"/>
  <c r="D451" i="26"/>
  <c r="E451" i="26"/>
  <c r="E450" i="26"/>
  <c r="D449" i="26"/>
  <c r="E449" i="26"/>
  <c r="D448" i="26"/>
  <c r="E448" i="26"/>
  <c r="D447" i="26"/>
  <c r="E447" i="26"/>
  <c r="D446" i="26"/>
  <c r="D443" i="26"/>
  <c r="E443" i="26"/>
  <c r="D442" i="26"/>
  <c r="E442" i="26"/>
  <c r="D441" i="26"/>
  <c r="E441" i="26"/>
  <c r="D440" i="26"/>
  <c r="E440" i="26"/>
  <c r="D439" i="26"/>
  <c r="E439" i="26"/>
  <c r="D438" i="26"/>
  <c r="E438" i="26"/>
  <c r="D437" i="26"/>
  <c r="E437" i="26"/>
  <c r="D436" i="26"/>
  <c r="E436" i="26"/>
  <c r="D435" i="26"/>
  <c r="E435" i="26"/>
  <c r="D434" i="26"/>
  <c r="E434" i="26"/>
  <c r="D433" i="26"/>
  <c r="E433" i="26"/>
  <c r="D432" i="26"/>
  <c r="E432" i="26"/>
  <c r="D431" i="26"/>
  <c r="E431" i="26"/>
  <c r="D430" i="26"/>
  <c r="E430" i="26"/>
  <c r="E429" i="26"/>
  <c r="D429" i="26"/>
  <c r="D428" i="26"/>
  <c r="E428" i="26"/>
  <c r="D427" i="26"/>
  <c r="E427" i="26"/>
  <c r="D426" i="26"/>
  <c r="E426" i="26"/>
  <c r="D425" i="26"/>
  <c r="E425" i="26"/>
  <c r="D424" i="26"/>
  <c r="E424" i="26"/>
  <c r="D423" i="26"/>
  <c r="E423" i="26"/>
  <c r="E422" i="26"/>
  <c r="D421" i="26"/>
  <c r="E421" i="26"/>
  <c r="D420" i="26"/>
  <c r="E420" i="26"/>
  <c r="D419" i="26"/>
  <c r="E419" i="26"/>
  <c r="D418" i="26"/>
  <c r="E418" i="26"/>
  <c r="D417" i="26"/>
  <c r="E417" i="26"/>
  <c r="E416" i="26"/>
  <c r="D416" i="26"/>
  <c r="D415" i="26"/>
  <c r="E415" i="26"/>
  <c r="D414" i="26"/>
  <c r="E414" i="26"/>
  <c r="D413" i="26"/>
  <c r="E413" i="26"/>
  <c r="E412" i="26"/>
  <c r="D411" i="26"/>
  <c r="E411" i="26"/>
  <c r="D410" i="26"/>
  <c r="D408" i="26"/>
  <c r="E408" i="26"/>
  <c r="D407" i="26"/>
  <c r="E407" i="26"/>
  <c r="D406" i="26"/>
  <c r="E406" i="26"/>
  <c r="D405" i="26"/>
  <c r="E405" i="26"/>
  <c r="E404" i="26"/>
  <c r="D404" i="26"/>
  <c r="D403" i="26"/>
  <c r="E403" i="26"/>
  <c r="D402" i="26"/>
  <c r="E402" i="26"/>
  <c r="D401" i="26"/>
  <c r="E401" i="26"/>
  <c r="D400" i="26"/>
  <c r="E400" i="26"/>
  <c r="E399" i="26"/>
  <c r="D399" i="26"/>
  <c r="D398" i="26"/>
  <c r="E398" i="26"/>
  <c r="D397" i="26"/>
  <c r="E397" i="26"/>
  <c r="D396" i="26"/>
  <c r="D394" i="26"/>
  <c r="E394" i="26"/>
  <c r="D393" i="26"/>
  <c r="E393" i="26"/>
  <c r="E392" i="26"/>
  <c r="D392" i="26"/>
  <c r="D391" i="26"/>
  <c r="E391" i="26"/>
  <c r="D390" i="26"/>
  <c r="E390" i="26"/>
  <c r="D389" i="26"/>
  <c r="E389" i="26"/>
  <c r="E388" i="26"/>
  <c r="D388" i="26"/>
  <c r="D387" i="26"/>
  <c r="E387" i="26"/>
  <c r="D386" i="26"/>
  <c r="E386" i="26"/>
  <c r="D385" i="26"/>
  <c r="E385" i="26"/>
  <c r="D384" i="26"/>
  <c r="E384" i="26"/>
  <c r="D383" i="26"/>
  <c r="E383" i="26"/>
  <c r="E382" i="26"/>
  <c r="D382" i="26"/>
  <c r="D381" i="26"/>
  <c r="E381" i="26"/>
  <c r="D380" i="26"/>
  <c r="E380" i="26"/>
  <c r="D379" i="26"/>
  <c r="E379" i="26"/>
  <c r="E378" i="26"/>
  <c r="D378" i="26"/>
  <c r="D377" i="26"/>
  <c r="E377" i="26"/>
  <c r="D376" i="26"/>
  <c r="E376" i="26"/>
  <c r="D375" i="26"/>
  <c r="E375" i="26"/>
  <c r="D374" i="26"/>
  <c r="E374" i="26"/>
  <c r="E373" i="26"/>
  <c r="D373" i="26"/>
  <c r="D372" i="26"/>
  <c r="E372" i="26"/>
  <c r="D371" i="26"/>
  <c r="E371" i="26"/>
  <c r="D370" i="26"/>
  <c r="E370" i="26"/>
  <c r="D369" i="26"/>
  <c r="E369" i="26"/>
  <c r="E368" i="26"/>
  <c r="D368" i="26"/>
  <c r="D367" i="26"/>
  <c r="E367" i="26"/>
  <c r="D366" i="26"/>
  <c r="E366" i="26"/>
  <c r="D365" i="26"/>
  <c r="E365" i="26"/>
  <c r="D364" i="26"/>
  <c r="E364" i="26"/>
  <c r="D363" i="26"/>
  <c r="E363" i="26"/>
  <c r="D361" i="26"/>
  <c r="E361" i="26"/>
  <c r="D360" i="26"/>
  <c r="E360" i="26"/>
  <c r="D359" i="26"/>
  <c r="E359" i="26"/>
  <c r="D358" i="26"/>
  <c r="D356" i="26"/>
  <c r="E356" i="26"/>
  <c r="D355" i="26"/>
  <c r="E355" i="26"/>
  <c r="D354" i="26"/>
  <c r="E354" i="26"/>
  <c r="E353" i="26"/>
  <c r="D353" i="26"/>
  <c r="D352" i="26"/>
  <c r="E352" i="26"/>
  <c r="D351" i="26"/>
  <c r="E351" i="26"/>
  <c r="D350" i="26"/>
  <c r="E350" i="26"/>
  <c r="D349" i="26"/>
  <c r="E349" i="26"/>
  <c r="D348" i="26"/>
  <c r="D347" i="26"/>
  <c r="E347" i="26"/>
  <c r="D346" i="26"/>
  <c r="E346" i="26"/>
  <c r="D345" i="26"/>
  <c r="E345" i="26"/>
  <c r="E344" i="26"/>
  <c r="D343" i="26"/>
  <c r="E343" i="26"/>
  <c r="D342" i="26"/>
  <c r="E342" i="26"/>
  <c r="D341" i="26"/>
  <c r="E341" i="26"/>
  <c r="D338" i="26"/>
  <c r="E338" i="26"/>
  <c r="D337" i="26"/>
  <c r="E337" i="26"/>
  <c r="D336" i="26"/>
  <c r="E336" i="26"/>
  <c r="D335" i="26"/>
  <c r="E335" i="26"/>
  <c r="D334" i="26"/>
  <c r="E334" i="26"/>
  <c r="D333" i="26"/>
  <c r="E333" i="26"/>
  <c r="D332" i="26"/>
  <c r="E332" i="26"/>
  <c r="D330" i="26"/>
  <c r="E330" i="26"/>
  <c r="D329" i="26"/>
  <c r="E329" i="26"/>
  <c r="D327" i="26"/>
  <c r="E327" i="26"/>
  <c r="D326" i="26"/>
  <c r="D324" i="26"/>
  <c r="E324" i="26"/>
  <c r="D323" i="26"/>
  <c r="E323" i="26"/>
  <c r="D322" i="26"/>
  <c r="E322" i="26"/>
  <c r="D321" i="26"/>
  <c r="E321" i="26"/>
  <c r="D320" i="26"/>
  <c r="E320" i="26"/>
  <c r="D319" i="26"/>
  <c r="E319" i="26"/>
  <c r="D318" i="26"/>
  <c r="E318" i="26"/>
  <c r="D317" i="26"/>
  <c r="E317" i="26"/>
  <c r="D316" i="26"/>
  <c r="E316" i="26"/>
  <c r="E315" i="26"/>
  <c r="D315" i="26"/>
  <c r="D313" i="26"/>
  <c r="E313" i="26"/>
  <c r="D312" i="26"/>
  <c r="E312" i="26"/>
  <c r="D311" i="26"/>
  <c r="E311" i="26"/>
  <c r="D310" i="26"/>
  <c r="E310" i="26"/>
  <c r="D309" i="26"/>
  <c r="E309" i="26"/>
  <c r="D307" i="26"/>
  <c r="E307" i="26"/>
  <c r="D306" i="26"/>
  <c r="D304" i="26"/>
  <c r="E304" i="26"/>
  <c r="D303" i="26"/>
  <c r="E303" i="26"/>
  <c r="D301" i="26"/>
  <c r="E301" i="26"/>
  <c r="D300" i="26"/>
  <c r="E300" i="26"/>
  <c r="D299" i="26"/>
  <c r="E299" i="26"/>
  <c r="D297" i="26"/>
  <c r="E297" i="26"/>
  <c r="D295" i="26"/>
  <c r="E295" i="26"/>
  <c r="D294" i="26"/>
  <c r="E294" i="26"/>
  <c r="D293" i="26"/>
  <c r="E293" i="26"/>
  <c r="D292" i="26"/>
  <c r="E292" i="26"/>
  <c r="D291" i="26"/>
  <c r="E291" i="26"/>
  <c r="D290" i="26"/>
  <c r="E290" i="26"/>
  <c r="D288" i="26"/>
  <c r="E288" i="26"/>
  <c r="D287" i="26"/>
  <c r="E287" i="26"/>
  <c r="D286" i="26"/>
  <c r="E286" i="26"/>
  <c r="D285" i="26"/>
  <c r="E285" i="26"/>
  <c r="D284" i="26"/>
  <c r="E284" i="26"/>
  <c r="D283" i="26"/>
  <c r="E283" i="26"/>
  <c r="D282" i="26"/>
  <c r="E282" i="26"/>
  <c r="D281" i="26"/>
  <c r="E281" i="26"/>
  <c r="D280" i="26"/>
  <c r="E280" i="26"/>
  <c r="D279" i="26"/>
  <c r="E279" i="26"/>
  <c r="D278" i="26"/>
  <c r="E278" i="26"/>
  <c r="D277" i="26"/>
  <c r="E277" i="26"/>
  <c r="D276" i="26"/>
  <c r="E276" i="26"/>
  <c r="D275" i="26"/>
  <c r="E275" i="26"/>
  <c r="D274" i="26"/>
  <c r="E274" i="26"/>
  <c r="D273" i="26"/>
  <c r="E273" i="26"/>
  <c r="D272" i="26"/>
  <c r="E272" i="26"/>
  <c r="D271" i="26"/>
  <c r="E271" i="26"/>
  <c r="D270" i="26"/>
  <c r="E270" i="26"/>
  <c r="D269" i="26"/>
  <c r="E269" i="26"/>
  <c r="D268" i="26"/>
  <c r="E268" i="26"/>
  <c r="D267" i="26"/>
  <c r="E267" i="26"/>
  <c r="D266" i="26"/>
  <c r="D264" i="26"/>
  <c r="E264" i="26"/>
  <c r="D262" i="26"/>
  <c r="E262" i="26"/>
  <c r="D261" i="26"/>
  <c r="E261" i="26"/>
  <c r="E260" i="26"/>
  <c r="D252" i="26"/>
  <c r="E252" i="26"/>
  <c r="D251" i="26"/>
  <c r="E251" i="26"/>
  <c r="E250" i="26"/>
  <c r="D249" i="26"/>
  <c r="E249" i="26"/>
  <c r="D248" i="26"/>
  <c r="E248" i="26"/>
  <c r="D247" i="26"/>
  <c r="E247" i="26"/>
  <c r="D246" i="26"/>
  <c r="E246" i="26"/>
  <c r="D245" i="26"/>
  <c r="E245" i="26"/>
  <c r="E244" i="26"/>
  <c r="E243" i="26"/>
  <c r="D242" i="26"/>
  <c r="E242" i="26"/>
  <c r="D241" i="26"/>
  <c r="E241" i="26"/>
  <c r="D240" i="26"/>
  <c r="E240" i="26"/>
  <c r="D237" i="26"/>
  <c r="E237" i="26"/>
  <c r="E236" i="26"/>
  <c r="E235" i="26"/>
  <c r="D236" i="26"/>
  <c r="D235" i="26"/>
  <c r="D234" i="26"/>
  <c r="E234" i="26"/>
  <c r="E233" i="26"/>
  <c r="D233" i="26"/>
  <c r="D232" i="26"/>
  <c r="D231" i="26"/>
  <c r="E231" i="26"/>
  <c r="D230" i="26"/>
  <c r="E230" i="26"/>
  <c r="D227" i="26"/>
  <c r="E227" i="26"/>
  <c r="D226" i="26"/>
  <c r="E226" i="26"/>
  <c r="D225" i="26"/>
  <c r="E225" i="26"/>
  <c r="D224" i="26"/>
  <c r="E224" i="26"/>
  <c r="D221" i="26"/>
  <c r="E221" i="26"/>
  <c r="E220" i="26"/>
  <c r="D220" i="26"/>
  <c r="D219" i="26"/>
  <c r="E219" i="26"/>
  <c r="D218" i="26"/>
  <c r="E218" i="26"/>
  <c r="D217" i="26"/>
  <c r="E217" i="26"/>
  <c r="E216" i="26"/>
  <c r="D214" i="26"/>
  <c r="E214" i="26"/>
  <c r="E213" i="26"/>
  <c r="D213" i="26"/>
  <c r="D212" i="26"/>
  <c r="D210" i="26"/>
  <c r="E210" i="26"/>
  <c r="D209" i="26"/>
  <c r="E209" i="26"/>
  <c r="D208" i="26"/>
  <c r="E208" i="26"/>
  <c r="E207" i="26"/>
  <c r="D207" i="26"/>
  <c r="D206" i="26"/>
  <c r="E206" i="26"/>
  <c r="D205" i="26"/>
  <c r="E205" i="26"/>
  <c r="E204" i="26"/>
  <c r="D204" i="26"/>
  <c r="D202" i="26"/>
  <c r="E202" i="26"/>
  <c r="D201" i="26"/>
  <c r="E201" i="26"/>
  <c r="E200" i="26"/>
  <c r="D200" i="26"/>
  <c r="D199" i="26"/>
  <c r="E199" i="26"/>
  <c r="E198" i="26"/>
  <c r="E197" i="26"/>
  <c r="D198" i="26"/>
  <c r="D197" i="26"/>
  <c r="D196" i="26"/>
  <c r="D194" i="26"/>
  <c r="D193" i="26"/>
  <c r="D192" i="26"/>
  <c r="E192" i="26"/>
  <c r="D191" i="26"/>
  <c r="E191" i="26"/>
  <c r="D190" i="26"/>
  <c r="E190" i="26"/>
  <c r="D189" i="26"/>
  <c r="E189" i="26"/>
  <c r="D187" i="26"/>
  <c r="E187" i="26"/>
  <c r="D186" i="26"/>
  <c r="E186" i="26"/>
  <c r="E185" i="26"/>
  <c r="E184" i="26"/>
  <c r="D185" i="26"/>
  <c r="D184" i="26"/>
  <c r="D183" i="26"/>
  <c r="E183" i="26"/>
  <c r="E182" i="26"/>
  <c r="D182" i="26"/>
  <c r="D181" i="26"/>
  <c r="E181" i="26"/>
  <c r="E180" i="26"/>
  <c r="E179" i="26"/>
  <c r="D180" i="26"/>
  <c r="D179" i="26"/>
  <c r="D176" i="26"/>
  <c r="E176" i="26"/>
  <c r="D175" i="26"/>
  <c r="E175" i="26"/>
  <c r="E174" i="26"/>
  <c r="D174" i="26"/>
  <c r="D173" i="26"/>
  <c r="E173" i="26"/>
  <c r="D172" i="26"/>
  <c r="E172" i="26"/>
  <c r="D171" i="26"/>
  <c r="E171" i="26"/>
  <c r="E170" i="26"/>
  <c r="D170" i="26"/>
  <c r="D169" i="26"/>
  <c r="E169" i="26"/>
  <c r="D168" i="26"/>
  <c r="E168" i="26"/>
  <c r="E167" i="26"/>
  <c r="D167" i="26"/>
  <c r="D166" i="26"/>
  <c r="E166" i="26"/>
  <c r="D165" i="26"/>
  <c r="E165" i="26"/>
  <c r="E164" i="26"/>
  <c r="E163" i="26"/>
  <c r="D162" i="26"/>
  <c r="D161" i="26"/>
  <c r="D160" i="26"/>
  <c r="E161" i="26"/>
  <c r="D159" i="26"/>
  <c r="E159" i="26"/>
  <c r="D158" i="26"/>
  <c r="D157" i="26"/>
  <c r="D156" i="26"/>
  <c r="E156" i="26"/>
  <c r="D155" i="26"/>
  <c r="E155" i="26"/>
  <c r="E154" i="26"/>
  <c r="D154" i="26"/>
  <c r="D151" i="26"/>
  <c r="E151" i="26"/>
  <c r="D150" i="26"/>
  <c r="E150" i="26"/>
  <c r="E149" i="26"/>
  <c r="D149" i="26"/>
  <c r="D148" i="26"/>
  <c r="E148" i="26"/>
  <c r="D147" i="26"/>
  <c r="E147" i="26"/>
  <c r="E146" i="26"/>
  <c r="D145" i="26"/>
  <c r="E145" i="26"/>
  <c r="D144" i="26"/>
  <c r="D142" i="26"/>
  <c r="E142" i="26"/>
  <c r="D141" i="26"/>
  <c r="E141" i="26"/>
  <c r="E140" i="26"/>
  <c r="D139" i="26"/>
  <c r="E139" i="26"/>
  <c r="D138" i="26"/>
  <c r="E138" i="26"/>
  <c r="D137" i="26"/>
  <c r="E137" i="26"/>
  <c r="D134" i="26"/>
  <c r="E134" i="26"/>
  <c r="D133" i="26"/>
  <c r="D131" i="26"/>
  <c r="E131" i="26"/>
  <c r="D130" i="26"/>
  <c r="E130" i="26"/>
  <c r="E129" i="26"/>
  <c r="D128" i="26"/>
  <c r="E128" i="26"/>
  <c r="D127" i="26"/>
  <c r="D126" i="26"/>
  <c r="D125" i="26"/>
  <c r="E125" i="26"/>
  <c r="D124" i="26"/>
  <c r="E124" i="26"/>
  <c r="E123" i="26"/>
  <c r="D123" i="26"/>
  <c r="D122" i="26"/>
  <c r="E122" i="26"/>
  <c r="D121" i="26"/>
  <c r="E121" i="26"/>
  <c r="E120" i="26"/>
  <c r="D120" i="26"/>
  <c r="D119" i="26"/>
  <c r="E119" i="26"/>
  <c r="D118" i="26"/>
  <c r="E118" i="26"/>
  <c r="E117" i="26"/>
  <c r="D117" i="26"/>
  <c r="D113" i="26"/>
  <c r="E113" i="26"/>
  <c r="D112" i="26"/>
  <c r="E112" i="26"/>
  <c r="D111" i="26"/>
  <c r="E111" i="26"/>
  <c r="D110" i="26"/>
  <c r="E110" i="26"/>
  <c r="D109" i="26"/>
  <c r="E109" i="26"/>
  <c r="D108" i="26"/>
  <c r="E108" i="26"/>
  <c r="D107" i="26"/>
  <c r="E107" i="26"/>
  <c r="D106" i="26"/>
  <c r="E106" i="26"/>
  <c r="D105" i="26"/>
  <c r="E105" i="26"/>
  <c r="D104" i="26"/>
  <c r="E104" i="26"/>
  <c r="D103" i="26"/>
  <c r="E103" i="26"/>
  <c r="D102" i="26"/>
  <c r="E102" i="26"/>
  <c r="D101" i="26"/>
  <c r="E101" i="26"/>
  <c r="D100" i="26"/>
  <c r="E100" i="26"/>
  <c r="D99" i="26"/>
  <c r="E99" i="26"/>
  <c r="D98" i="26"/>
  <c r="E98" i="26"/>
  <c r="D97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68" i="26"/>
  <c r="D6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D66" i="26"/>
  <c r="E66" i="26"/>
  <c r="D65" i="26"/>
  <c r="E65" i="26"/>
  <c r="D64" i="26"/>
  <c r="E64" i="26"/>
  <c r="D63" i="26"/>
  <c r="E63" i="26"/>
  <c r="D62" i="26"/>
  <c r="E62" i="26"/>
  <c r="E61" i="26"/>
  <c r="D61" i="26"/>
  <c r="D60" i="26"/>
  <c r="E60" i="26"/>
  <c r="D59" i="26"/>
  <c r="E59" i="26"/>
  <c r="D58" i="26"/>
  <c r="E58" i="26"/>
  <c r="D57" i="26"/>
  <c r="E57" i="26"/>
  <c r="D56" i="26"/>
  <c r="E56" i="26"/>
  <c r="D55" i="26"/>
  <c r="E55" i="26"/>
  <c r="D54" i="26"/>
  <c r="E54" i="26"/>
  <c r="D53" i="26"/>
  <c r="E53" i="26"/>
  <c r="D52" i="26"/>
  <c r="E52" i="26"/>
  <c r="D51" i="26"/>
  <c r="E51" i="26"/>
  <c r="D50" i="26"/>
  <c r="E50" i="26"/>
  <c r="D49" i="26"/>
  <c r="E49" i="26"/>
  <c r="D48" i="26"/>
  <c r="E48" i="26"/>
  <c r="D47" i="26"/>
  <c r="E47" i="26"/>
  <c r="D46" i="26"/>
  <c r="E46" i="26"/>
  <c r="D45" i="26"/>
  <c r="E45" i="26"/>
  <c r="D44" i="26"/>
  <c r="E44" i="26"/>
  <c r="D43" i="26"/>
  <c r="E43" i="26"/>
  <c r="D42" i="26"/>
  <c r="E42" i="26"/>
  <c r="D41" i="26"/>
  <c r="E41" i="26"/>
  <c r="D40" i="26"/>
  <c r="E40" i="26"/>
  <c r="D39" i="26"/>
  <c r="E39" i="26"/>
  <c r="E38" i="26"/>
  <c r="D38" i="26"/>
  <c r="D37" i="26"/>
  <c r="E37" i="26"/>
  <c r="D36" i="26"/>
  <c r="E36" i="26"/>
  <c r="D35" i="26"/>
  <c r="E35" i="26"/>
  <c r="D34" i="26"/>
  <c r="E34" i="26"/>
  <c r="D33" i="26"/>
  <c r="E33" i="26"/>
  <c r="D32" i="26"/>
  <c r="E32" i="26"/>
  <c r="D31" i="26"/>
  <c r="E31" i="26"/>
  <c r="D30" i="26"/>
  <c r="E30" i="26"/>
  <c r="D29" i="26"/>
  <c r="E29" i="26"/>
  <c r="D28" i="26"/>
  <c r="E28" i="26"/>
  <c r="D27" i="26"/>
  <c r="E27" i="26"/>
  <c r="D26" i="26"/>
  <c r="E26" i="26"/>
  <c r="D25" i="26"/>
  <c r="E25" i="26"/>
  <c r="D24" i="26"/>
  <c r="E24" i="26"/>
  <c r="D23" i="26"/>
  <c r="E23" i="26"/>
  <c r="D22" i="26"/>
  <c r="E22" i="26"/>
  <c r="D21" i="26"/>
  <c r="E21" i="26"/>
  <c r="D20" i="26"/>
  <c r="E20" i="26"/>
  <c r="D19" i="26"/>
  <c r="E19" i="26"/>
  <c r="D18" i="26"/>
  <c r="E18" i="26"/>
  <c r="D17" i="26"/>
  <c r="E17" i="26"/>
  <c r="D16" i="26"/>
  <c r="E16" i="26"/>
  <c r="D15" i="26"/>
  <c r="E15" i="26"/>
  <c r="D14" i="26"/>
  <c r="E14" i="26"/>
  <c r="D13" i="26"/>
  <c r="E13" i="26"/>
  <c r="D12" i="26"/>
  <c r="E12" i="26"/>
  <c r="D11" i="26"/>
  <c r="D10" i="26"/>
  <c r="E10" i="26"/>
  <c r="D9" i="26"/>
  <c r="E9" i="26"/>
  <c r="D8" i="26"/>
  <c r="E8" i="26"/>
  <c r="D7" i="26"/>
  <c r="E7" i="26"/>
  <c r="D6" i="26"/>
  <c r="E6" i="26"/>
  <c r="D5" i="26"/>
  <c r="D4" i="26"/>
  <c r="D3" i="26"/>
  <c r="E4" i="31"/>
  <c r="E144" i="31"/>
  <c r="E143" i="31"/>
  <c r="E135" i="31"/>
  <c r="E545" i="31"/>
  <c r="E544" i="31"/>
  <c r="E538" i="31"/>
  <c r="E582" i="31"/>
  <c r="E581" i="31"/>
  <c r="D581" i="31"/>
  <c r="D638" i="31"/>
  <c r="E639" i="31"/>
  <c r="E638" i="31"/>
  <c r="E766" i="31"/>
  <c r="E765" i="31"/>
  <c r="D765" i="31"/>
  <c r="D239" i="31"/>
  <c r="D238" i="31"/>
  <c r="D378" i="31"/>
  <c r="D382" i="31"/>
  <c r="D392" i="31"/>
  <c r="D395" i="31"/>
  <c r="D399" i="31"/>
  <c r="D409" i="31"/>
  <c r="D412" i="31"/>
  <c r="D422" i="31"/>
  <c r="D429" i="31"/>
  <c r="D340" i="31"/>
  <c r="D445" i="31"/>
  <c r="E446" i="31"/>
  <c r="E445" i="31"/>
  <c r="D474" i="31"/>
  <c r="D552" i="31"/>
  <c r="D556" i="31"/>
  <c r="D551" i="31"/>
  <c r="D550" i="31"/>
  <c r="E553" i="31"/>
  <c r="E552" i="31"/>
  <c r="D569" i="31"/>
  <c r="D135" i="31"/>
  <c r="D203" i="31"/>
  <c r="D215" i="31"/>
  <c r="D229" i="31"/>
  <c r="D228" i="31"/>
  <c r="D178" i="31"/>
  <c r="D177" i="31"/>
  <c r="E410" i="31"/>
  <c r="E409" i="31"/>
  <c r="E430" i="31"/>
  <c r="E429" i="31"/>
  <c r="D450" i="31"/>
  <c r="E468" i="31"/>
  <c r="E510" i="31"/>
  <c r="E509" i="31"/>
  <c r="D509" i="31"/>
  <c r="E558" i="31"/>
  <c r="D592" i="31"/>
  <c r="E593" i="31"/>
  <c r="E592" i="31"/>
  <c r="E601" i="31"/>
  <c r="D599" i="31"/>
  <c r="D646" i="31"/>
  <c r="E662" i="31"/>
  <c r="E661" i="31"/>
  <c r="D661" i="31"/>
  <c r="E770" i="31"/>
  <c r="D768" i="31"/>
  <c r="D767" i="31"/>
  <c r="E215" i="31"/>
  <c r="E229" i="31"/>
  <c r="E234" i="31"/>
  <c r="E233" i="31"/>
  <c r="E228" i="31"/>
  <c r="D132" i="31"/>
  <c r="D116" i="31"/>
  <c r="D115" i="31"/>
  <c r="D263" i="31"/>
  <c r="D259" i="31"/>
  <c r="D477" i="31"/>
  <c r="E478" i="31"/>
  <c r="E477" i="31"/>
  <c r="D486" i="31"/>
  <c r="E754" i="31"/>
  <c r="E62" i="31"/>
  <c r="E61" i="31"/>
  <c r="E98" i="31"/>
  <c r="E97" i="31"/>
  <c r="E67" i="31"/>
  <c r="E118" i="31"/>
  <c r="E117" i="31"/>
  <c r="E130" i="31"/>
  <c r="E129" i="31"/>
  <c r="E172" i="31"/>
  <c r="E171" i="31"/>
  <c r="E170" i="31"/>
  <c r="E152" i="31"/>
  <c r="E190" i="31"/>
  <c r="E189" i="31"/>
  <c r="E196" i="31"/>
  <c r="E195" i="31"/>
  <c r="E202" i="31"/>
  <c r="E201" i="31"/>
  <c r="E200" i="31"/>
  <c r="E208" i="31"/>
  <c r="E207" i="31"/>
  <c r="E214" i="31"/>
  <c r="E213" i="31"/>
  <c r="E203" i="31"/>
  <c r="E226" i="31"/>
  <c r="E223" i="31"/>
  <c r="E222" i="31"/>
  <c r="E242" i="31"/>
  <c r="E239" i="31"/>
  <c r="E238" i="31"/>
  <c r="E264" i="31"/>
  <c r="E290" i="31"/>
  <c r="E316" i="31"/>
  <c r="E315" i="31"/>
  <c r="E332" i="31"/>
  <c r="E354" i="31"/>
  <c r="E353" i="31"/>
  <c r="E374" i="31"/>
  <c r="E373" i="31"/>
  <c r="E382" i="31"/>
  <c r="E396" i="31"/>
  <c r="E395" i="31"/>
  <c r="E400" i="31"/>
  <c r="E399" i="31"/>
  <c r="D455" i="31"/>
  <c r="E456" i="31"/>
  <c r="E455" i="31"/>
  <c r="D459" i="31"/>
  <c r="E460" i="31"/>
  <c r="E459" i="31"/>
  <c r="D463" i="31"/>
  <c r="E464" i="31"/>
  <c r="E463" i="31"/>
  <c r="E486" i="31"/>
  <c r="E484" i="31"/>
  <c r="E505" i="31"/>
  <c r="E504" i="31"/>
  <c r="E528" i="31"/>
  <c r="E483" i="31"/>
  <c r="D504" i="31"/>
  <c r="D544" i="31"/>
  <c r="D538" i="31"/>
  <c r="E599" i="31"/>
  <c r="E616" i="31"/>
  <c r="E628" i="31"/>
  <c r="E561" i="31"/>
  <c r="E644" i="31"/>
  <c r="E642" i="31"/>
  <c r="E654" i="31"/>
  <c r="E653" i="31"/>
  <c r="E666" i="31"/>
  <c r="E665" i="31"/>
  <c r="E672" i="31"/>
  <c r="E671" i="31"/>
  <c r="E676" i="31"/>
  <c r="E680" i="31"/>
  <c r="E679" i="31"/>
  <c r="E684" i="31"/>
  <c r="E683" i="31"/>
  <c r="E688" i="31"/>
  <c r="E687" i="31"/>
  <c r="E694" i="31"/>
  <c r="E700" i="31"/>
  <c r="E645" i="31"/>
  <c r="E560" i="31"/>
  <c r="D642" i="31"/>
  <c r="D679" i="31"/>
  <c r="E742" i="31"/>
  <c r="E741" i="31"/>
  <c r="D741" i="31"/>
  <c r="D610" i="31"/>
  <c r="D616" i="31"/>
  <c r="D628" i="31"/>
  <c r="E718" i="31"/>
  <c r="E722" i="31"/>
  <c r="E717" i="31"/>
  <c r="E716" i="31"/>
  <c r="D722" i="31"/>
  <c r="E733" i="31"/>
  <c r="E776" i="31"/>
  <c r="E772" i="31"/>
  <c r="E771" i="31"/>
  <c r="D772" i="31"/>
  <c r="D771" i="31"/>
  <c r="D491" i="31"/>
  <c r="D531" i="31"/>
  <c r="D528" i="31"/>
  <c r="D547" i="31"/>
  <c r="E556" i="31"/>
  <c r="D587" i="31"/>
  <c r="D595" i="31"/>
  <c r="D603" i="31"/>
  <c r="E728" i="31"/>
  <c r="E727" i="31"/>
  <c r="D727" i="31"/>
  <c r="E732" i="31"/>
  <c r="E731" i="31"/>
  <c r="E730" i="31"/>
  <c r="D731" i="31"/>
  <c r="D730" i="31"/>
  <c r="E768" i="31"/>
  <c r="E767" i="31"/>
  <c r="D653" i="31"/>
  <c r="D665" i="31"/>
  <c r="D671" i="31"/>
  <c r="D683" i="31"/>
  <c r="E752" i="31"/>
  <c r="E751" i="31"/>
  <c r="D751" i="31"/>
  <c r="D750" i="31"/>
  <c r="D687" i="31"/>
  <c r="D717" i="31"/>
  <c r="D716" i="31"/>
  <c r="D733" i="31"/>
  <c r="E740" i="31"/>
  <c r="E739" i="31"/>
  <c r="D739" i="31"/>
  <c r="D743" i="31"/>
  <c r="E762" i="31"/>
  <c r="E761" i="31"/>
  <c r="E760" i="31"/>
  <c r="D761" i="31"/>
  <c r="D760" i="31"/>
  <c r="E778" i="31"/>
  <c r="E777" i="31"/>
  <c r="D777" i="31"/>
  <c r="D3" i="28"/>
  <c r="E61" i="28"/>
  <c r="E117" i="28"/>
  <c r="E179" i="28"/>
  <c r="D455" i="28"/>
  <c r="D463" i="28"/>
  <c r="D444" i="28"/>
  <c r="D339" i="28"/>
  <c r="E671" i="28"/>
  <c r="E11" i="28"/>
  <c r="E97" i="28"/>
  <c r="E69" i="28"/>
  <c r="E68" i="28"/>
  <c r="E67" i="28"/>
  <c r="E196" i="28"/>
  <c r="E195" i="28"/>
  <c r="E188" i="28"/>
  <c r="E653" i="28"/>
  <c r="D223" i="28"/>
  <c r="D222" i="28"/>
  <c r="D239" i="28"/>
  <c r="D238" i="28"/>
  <c r="E464" i="28"/>
  <c r="E463" i="28"/>
  <c r="E747" i="28"/>
  <c r="E746" i="28"/>
  <c r="E743" i="28"/>
  <c r="D772" i="28"/>
  <c r="D771" i="28"/>
  <c r="D146" i="28"/>
  <c r="E150" i="28"/>
  <c r="E149" i="28"/>
  <c r="E186" i="28"/>
  <c r="E185" i="28"/>
  <c r="E184" i="28"/>
  <c r="E208" i="28"/>
  <c r="E207" i="28"/>
  <c r="E214" i="28"/>
  <c r="E213" i="28"/>
  <c r="E203" i="28"/>
  <c r="E400" i="28"/>
  <c r="E399" i="28"/>
  <c r="E430" i="28"/>
  <c r="E429" i="28"/>
  <c r="E647" i="28"/>
  <c r="E646" i="28"/>
  <c r="E677" i="28"/>
  <c r="E676" i="28"/>
  <c r="E701" i="28"/>
  <c r="E700" i="28"/>
  <c r="E645" i="28"/>
  <c r="E5" i="28"/>
  <c r="E4" i="28"/>
  <c r="E39" i="28"/>
  <c r="E38" i="28"/>
  <c r="E121" i="28"/>
  <c r="E120" i="28"/>
  <c r="E127" i="28"/>
  <c r="E126" i="28"/>
  <c r="E133" i="28"/>
  <c r="E132" i="28"/>
  <c r="D135" i="28"/>
  <c r="D115" i="28"/>
  <c r="D163" i="28"/>
  <c r="D152" i="28"/>
  <c r="D203" i="28"/>
  <c r="D215" i="28"/>
  <c r="D229" i="28"/>
  <c r="D228" i="28"/>
  <c r="D178" i="28"/>
  <c r="D177" i="28"/>
  <c r="E144" i="28"/>
  <c r="E143" i="28"/>
  <c r="E135" i="28"/>
  <c r="D259" i="28"/>
  <c r="E456" i="28"/>
  <c r="E455" i="28"/>
  <c r="E505" i="28"/>
  <c r="E504" i="28"/>
  <c r="E553" i="28"/>
  <c r="E552" i="28"/>
  <c r="E723" i="28"/>
  <c r="E722" i="28"/>
  <c r="E168" i="28"/>
  <c r="E167" i="28"/>
  <c r="E163" i="28"/>
  <c r="E152" i="28"/>
  <c r="E226" i="28"/>
  <c r="E223" i="28"/>
  <c r="E222" i="28"/>
  <c r="E234" i="28"/>
  <c r="E233" i="28"/>
  <c r="E242" i="28"/>
  <c r="E239" i="28"/>
  <c r="E238" i="28"/>
  <c r="E264" i="28"/>
  <c r="E290" i="28"/>
  <c r="E289" i="28"/>
  <c r="E316" i="28"/>
  <c r="E315" i="28"/>
  <c r="E332" i="28"/>
  <c r="E331" i="28"/>
  <c r="E354" i="28"/>
  <c r="E353" i="28"/>
  <c r="E374" i="28"/>
  <c r="E373" i="28"/>
  <c r="E446" i="28"/>
  <c r="E445" i="28"/>
  <c r="E468" i="28"/>
  <c r="E617" i="28"/>
  <c r="E616" i="28"/>
  <c r="E773" i="28"/>
  <c r="E772" i="28"/>
  <c r="E771" i="28"/>
  <c r="E215" i="28"/>
  <c r="E229" i="28"/>
  <c r="E228" i="28"/>
  <c r="D484" i="28"/>
  <c r="D538" i="28"/>
  <c r="D726" i="28"/>
  <c r="D725" i="28"/>
  <c r="E485" i="28"/>
  <c r="E495" i="28"/>
  <c r="E494" i="28"/>
  <c r="E523" i="28"/>
  <c r="E522" i="28"/>
  <c r="E539" i="28"/>
  <c r="E538" i="28"/>
  <c r="E557" i="28"/>
  <c r="E556" i="28"/>
  <c r="E563" i="28"/>
  <c r="E562" i="28"/>
  <c r="E611" i="28"/>
  <c r="E610" i="28"/>
  <c r="E629" i="28"/>
  <c r="E628" i="28"/>
  <c r="E643" i="28"/>
  <c r="E642" i="28"/>
  <c r="E719" i="28"/>
  <c r="E718" i="28"/>
  <c r="E717" i="28"/>
  <c r="E716" i="28"/>
  <c r="E735" i="28"/>
  <c r="E734" i="28"/>
  <c r="E733" i="28"/>
  <c r="E757" i="28"/>
  <c r="E756" i="28"/>
  <c r="E755" i="28"/>
  <c r="E769" i="28"/>
  <c r="E768" i="28"/>
  <c r="E767" i="28"/>
  <c r="E726" i="28"/>
  <c r="E725" i="28"/>
  <c r="E212" i="27"/>
  <c r="E211" i="27"/>
  <c r="E214" i="27"/>
  <c r="E213" i="27"/>
  <c r="E203" i="27"/>
  <c r="E4" i="27"/>
  <c r="E509" i="27"/>
  <c r="E531" i="27"/>
  <c r="E528" i="27"/>
  <c r="E38" i="27"/>
  <c r="E179" i="27"/>
  <c r="D174" i="27"/>
  <c r="D170" i="27"/>
  <c r="D201" i="27"/>
  <c r="D200" i="27"/>
  <c r="E202" i="27"/>
  <c r="E201" i="27"/>
  <c r="E200" i="27"/>
  <c r="D373" i="27"/>
  <c r="E374" i="27"/>
  <c r="E373" i="27"/>
  <c r="E672" i="27"/>
  <c r="E671" i="27"/>
  <c r="D671" i="27"/>
  <c r="E118" i="27"/>
  <c r="E117" i="27"/>
  <c r="D136" i="27"/>
  <c r="D140" i="27"/>
  <c r="E144" i="27"/>
  <c r="E143" i="27"/>
  <c r="E135" i="27"/>
  <c r="E362" i="27"/>
  <c r="E654" i="27"/>
  <c r="E653" i="27"/>
  <c r="D653" i="27"/>
  <c r="D661" i="27"/>
  <c r="D676" i="27"/>
  <c r="D679" i="27"/>
  <c r="D683" i="27"/>
  <c r="D687" i="27"/>
  <c r="D694" i="27"/>
  <c r="D700" i="27"/>
  <c r="D645" i="27"/>
  <c r="D718" i="27"/>
  <c r="D3" i="27"/>
  <c r="D67" i="27"/>
  <c r="D2" i="27"/>
  <c r="E12" i="27"/>
  <c r="E11" i="27"/>
  <c r="D153" i="27"/>
  <c r="E158" i="27"/>
  <c r="E157" i="27"/>
  <c r="E153" i="27"/>
  <c r="E168" i="27"/>
  <c r="E167" i="27"/>
  <c r="E163" i="27"/>
  <c r="E172" i="27"/>
  <c r="E171" i="27"/>
  <c r="E170" i="27"/>
  <c r="E152" i="27"/>
  <c r="E215" i="27"/>
  <c r="D233" i="27"/>
  <c r="E234" i="27"/>
  <c r="E233" i="27"/>
  <c r="E239" i="27"/>
  <c r="E238" i="27"/>
  <c r="E306" i="27"/>
  <c r="D314" i="27"/>
  <c r="E332" i="27"/>
  <c r="D378" i="27"/>
  <c r="E382" i="27"/>
  <c r="E505" i="27"/>
  <c r="E504" i="27"/>
  <c r="D552" i="27"/>
  <c r="D556" i="27"/>
  <c r="D551" i="27"/>
  <c r="D550" i="27"/>
  <c r="E553" i="27"/>
  <c r="E552" i="27"/>
  <c r="E579" i="27"/>
  <c r="D577" i="27"/>
  <c r="D587" i="27"/>
  <c r="D592" i="27"/>
  <c r="E593" i="27"/>
  <c r="E592" i="27"/>
  <c r="E758" i="27"/>
  <c r="E756" i="27"/>
  <c r="E755" i="27"/>
  <c r="D756" i="27"/>
  <c r="D755" i="27"/>
  <c r="E769" i="27"/>
  <c r="E768" i="27"/>
  <c r="E767" i="27"/>
  <c r="D768" i="27"/>
  <c r="D767" i="27"/>
  <c r="D213" i="27"/>
  <c r="D203" i="27"/>
  <c r="D494" i="27"/>
  <c r="E495" i="27"/>
  <c r="E494" i="27"/>
  <c r="D538" i="27"/>
  <c r="E539" i="27"/>
  <c r="E538" i="27"/>
  <c r="D562" i="27"/>
  <c r="D569" i="27"/>
  <c r="D599" i="27"/>
  <c r="D628" i="27"/>
  <c r="D561" i="27"/>
  <c r="E563" i="27"/>
  <c r="E562" i="27"/>
  <c r="E680" i="27"/>
  <c r="E679" i="27"/>
  <c r="E62" i="27"/>
  <c r="E61" i="27"/>
  <c r="D215" i="27"/>
  <c r="D388" i="27"/>
  <c r="D429" i="27"/>
  <c r="E430" i="27"/>
  <c r="E429" i="27"/>
  <c r="D463" i="27"/>
  <c r="D468" i="27"/>
  <c r="D444" i="27"/>
  <c r="E464" i="27"/>
  <c r="E463" i="27"/>
  <c r="E468" i="27"/>
  <c r="E478" i="27"/>
  <c r="E477" i="27"/>
  <c r="E577" i="27"/>
  <c r="E601" i="27"/>
  <c r="E599" i="27"/>
  <c r="E696" i="27"/>
  <c r="E694" i="27"/>
  <c r="D722" i="27"/>
  <c r="E723" i="27"/>
  <c r="E722" i="27"/>
  <c r="E98" i="27"/>
  <c r="E97" i="27"/>
  <c r="E67" i="27"/>
  <c r="E130" i="27"/>
  <c r="E129" i="27"/>
  <c r="D167" i="27"/>
  <c r="D185" i="27"/>
  <c r="D184" i="27"/>
  <c r="E186" i="27"/>
  <c r="E185" i="27"/>
  <c r="E184" i="27"/>
  <c r="D189" i="27"/>
  <c r="D188" i="27"/>
  <c r="E190" i="27"/>
  <c r="E189" i="27"/>
  <c r="E188" i="27"/>
  <c r="E244" i="27"/>
  <c r="E243" i="27"/>
  <c r="E250" i="27"/>
  <c r="D263" i="27"/>
  <c r="D259" i="27"/>
  <c r="E290" i="27"/>
  <c r="E328" i="27"/>
  <c r="E388" i="27"/>
  <c r="D392" i="27"/>
  <c r="E416" i="27"/>
  <c r="E487" i="27"/>
  <c r="E486" i="27"/>
  <c r="E484" i="27"/>
  <c r="E483" i="27"/>
  <c r="D497" i="27"/>
  <c r="E571" i="27"/>
  <c r="E569" i="27"/>
  <c r="E630" i="27"/>
  <c r="E628" i="27"/>
  <c r="E643" i="27"/>
  <c r="E642" i="27"/>
  <c r="E678" i="27"/>
  <c r="E742" i="27"/>
  <c r="E741" i="27"/>
  <c r="D741" i="27"/>
  <c r="E747" i="27"/>
  <c r="E746" i="27"/>
  <c r="D229" i="27"/>
  <c r="D228" i="27"/>
  <c r="E557" i="27"/>
  <c r="E556" i="27"/>
  <c r="E595" i="27"/>
  <c r="E603" i="27"/>
  <c r="E616" i="27"/>
  <c r="E662" i="27"/>
  <c r="E661" i="27"/>
  <c r="E676" i="27"/>
  <c r="E688" i="27"/>
  <c r="E687" i="27"/>
  <c r="E702" i="27"/>
  <c r="E700" i="27"/>
  <c r="E645" i="27"/>
  <c r="E718" i="27"/>
  <c r="E728" i="27"/>
  <c r="E727" i="27"/>
  <c r="D727" i="27"/>
  <c r="D743" i="27"/>
  <c r="E766" i="27"/>
  <c r="E765" i="27"/>
  <c r="D765" i="27"/>
  <c r="E774" i="27"/>
  <c r="E772" i="27"/>
  <c r="E771" i="27"/>
  <c r="D772" i="27"/>
  <c r="D771" i="27"/>
  <c r="D163" i="27"/>
  <c r="D223" i="27"/>
  <c r="D222" i="27"/>
  <c r="E232" i="27"/>
  <c r="E229" i="27"/>
  <c r="E228" i="27"/>
  <c r="D239" i="27"/>
  <c r="D238" i="27"/>
  <c r="E266" i="27"/>
  <c r="E263" i="27"/>
  <c r="E326" i="27"/>
  <c r="E314" i="27"/>
  <c r="E358" i="27"/>
  <c r="E357" i="27"/>
  <c r="E410" i="27"/>
  <c r="E409" i="27"/>
  <c r="E340" i="27"/>
  <c r="E460" i="27"/>
  <c r="E459" i="27"/>
  <c r="E444" i="27"/>
  <c r="D484" i="27"/>
  <c r="D483" i="27"/>
  <c r="E587" i="27"/>
  <c r="E611" i="27"/>
  <c r="E610" i="27"/>
  <c r="E743" i="27"/>
  <c r="E753" i="27"/>
  <c r="E751" i="27"/>
  <c r="D751" i="27"/>
  <c r="D750" i="27"/>
  <c r="E750" i="27"/>
  <c r="D2" i="26"/>
  <c r="E11" i="26"/>
  <c r="E97" i="26"/>
  <c r="E69" i="26"/>
  <c r="E68" i="26"/>
  <c r="E67" i="26"/>
  <c r="E306" i="26"/>
  <c r="D544" i="26"/>
  <c r="E545" i="26"/>
  <c r="E544" i="26"/>
  <c r="D722" i="26"/>
  <c r="D717" i="26"/>
  <c r="D716" i="26"/>
  <c r="E723" i="26"/>
  <c r="E722" i="26"/>
  <c r="E717" i="26"/>
  <c r="E716" i="26"/>
  <c r="D744" i="26"/>
  <c r="D743" i="26"/>
  <c r="E745" i="26"/>
  <c r="E744" i="26"/>
  <c r="E743" i="26"/>
  <c r="D129" i="26"/>
  <c r="D132" i="26"/>
  <c r="D116" i="26"/>
  <c r="D136" i="26"/>
  <c r="D140" i="26"/>
  <c r="D143" i="26"/>
  <c r="D146" i="26"/>
  <c r="D135" i="26"/>
  <c r="D115" i="26"/>
  <c r="D216" i="26"/>
  <c r="D244" i="26"/>
  <c r="D243" i="26"/>
  <c r="D357" i="26"/>
  <c r="E358" i="26"/>
  <c r="E357" i="26"/>
  <c r="D395" i="26"/>
  <c r="E396" i="26"/>
  <c r="E395" i="26"/>
  <c r="D422" i="26"/>
  <c r="D450" i="26"/>
  <c r="D513" i="26"/>
  <c r="E5" i="26"/>
  <c r="E4" i="26"/>
  <c r="E3" i="26"/>
  <c r="E136" i="26"/>
  <c r="D215" i="26"/>
  <c r="D229" i="26"/>
  <c r="D228" i="26"/>
  <c r="E232" i="26"/>
  <c r="E229" i="26"/>
  <c r="E228" i="26"/>
  <c r="D314" i="26"/>
  <c r="E326" i="26"/>
  <c r="E314" i="26"/>
  <c r="E348" i="26"/>
  <c r="D362" i="26"/>
  <c r="D409" i="26"/>
  <c r="E410" i="26"/>
  <c r="E409" i="26"/>
  <c r="D445" i="26"/>
  <c r="E446" i="26"/>
  <c r="E445" i="26"/>
  <c r="D491" i="26"/>
  <c r="D509" i="26"/>
  <c r="E531" i="26"/>
  <c r="D547" i="26"/>
  <c r="D552" i="26"/>
  <c r="D551" i="26"/>
  <c r="D550" i="26"/>
  <c r="E553" i="26"/>
  <c r="E552" i="26"/>
  <c r="E551" i="26"/>
  <c r="E550" i="26"/>
  <c r="D599" i="26"/>
  <c r="D638" i="26"/>
  <c r="E639" i="26"/>
  <c r="E638" i="26"/>
  <c r="D646" i="26"/>
  <c r="E647" i="26"/>
  <c r="E646" i="26"/>
  <c r="E653" i="26"/>
  <c r="D671" i="26"/>
  <c r="D751" i="26"/>
  <c r="D750" i="26"/>
  <c r="D263" i="26"/>
  <c r="E266" i="26"/>
  <c r="D477" i="26"/>
  <c r="E478" i="26"/>
  <c r="E477" i="26"/>
  <c r="D694" i="26"/>
  <c r="E695" i="26"/>
  <c r="E694" i="26"/>
  <c r="D486" i="26"/>
  <c r="D484" i="26"/>
  <c r="D504" i="26"/>
  <c r="D538" i="26"/>
  <c r="D483" i="26"/>
  <c r="E487" i="26"/>
  <c r="E486" i="26"/>
  <c r="E505" i="26"/>
  <c r="E504" i="26"/>
  <c r="D595" i="26"/>
  <c r="D603" i="26"/>
  <c r="D616" i="26"/>
  <c r="E617" i="26"/>
  <c r="E616" i="26"/>
  <c r="D761" i="26"/>
  <c r="D760" i="26"/>
  <c r="D772" i="26"/>
  <c r="D771" i="26"/>
  <c r="E773" i="26"/>
  <c r="E772" i="26"/>
  <c r="E771" i="26"/>
  <c r="E127" i="26"/>
  <c r="E126" i="26"/>
  <c r="E133" i="26"/>
  <c r="E132" i="26"/>
  <c r="E116" i="26"/>
  <c r="E144" i="26"/>
  <c r="E143" i="26"/>
  <c r="D164" i="26"/>
  <c r="D163" i="26"/>
  <c r="D195" i="26"/>
  <c r="D188" i="26"/>
  <c r="E196" i="26"/>
  <c r="E195" i="26"/>
  <c r="D211" i="26"/>
  <c r="D203" i="26"/>
  <c r="E212" i="26"/>
  <c r="E211" i="26"/>
  <c r="E203" i="26"/>
  <c r="D250" i="26"/>
  <c r="D260" i="26"/>
  <c r="D344" i="26"/>
  <c r="E362" i="26"/>
  <c r="E340" i="26"/>
  <c r="D412" i="26"/>
  <c r="D459" i="26"/>
  <c r="E460" i="26"/>
  <c r="E459" i="26"/>
  <c r="E509" i="26"/>
  <c r="D592" i="26"/>
  <c r="D561" i="26"/>
  <c r="E593" i="26"/>
  <c r="E592" i="26"/>
  <c r="D665" i="26"/>
  <c r="E671" i="26"/>
  <c r="E215" i="26"/>
  <c r="D153" i="26"/>
  <c r="D152" i="26"/>
  <c r="E158" i="26"/>
  <c r="E157" i="26"/>
  <c r="E162" i="26"/>
  <c r="E160" i="26"/>
  <c r="E153" i="26"/>
  <c r="E152" i="26"/>
  <c r="E194" i="26"/>
  <c r="E193" i="26"/>
  <c r="D223" i="26"/>
  <c r="D222" i="26"/>
  <c r="D239" i="26"/>
  <c r="D238" i="26"/>
  <c r="D726" i="26"/>
  <c r="D725" i="26"/>
  <c r="E528" i="26"/>
  <c r="E223" i="26"/>
  <c r="E222" i="26"/>
  <c r="E239" i="26"/>
  <c r="E238" i="26"/>
  <c r="E263" i="26"/>
  <c r="E259" i="26"/>
  <c r="E484" i="26"/>
  <c r="E538" i="26"/>
  <c r="E726" i="26"/>
  <c r="E725" i="26"/>
  <c r="J726" i="31"/>
  <c r="J725" i="31"/>
  <c r="J717" i="31"/>
  <c r="J716" i="31"/>
  <c r="J645" i="31"/>
  <c r="J642" i="31"/>
  <c r="J638" i="31"/>
  <c r="J561" i="31"/>
  <c r="J560" i="31"/>
  <c r="J559" i="31"/>
  <c r="J551" i="31"/>
  <c r="J550" i="31"/>
  <c r="J547" i="31"/>
  <c r="J483" i="31"/>
  <c r="C368" i="31"/>
  <c r="J339" i="31"/>
  <c r="J259" i="31"/>
  <c r="J258" i="31"/>
  <c r="J257" i="31"/>
  <c r="J256" i="31"/>
  <c r="J178" i="31"/>
  <c r="J177" i="31"/>
  <c r="J170" i="31"/>
  <c r="J163" i="31"/>
  <c r="J153" i="31"/>
  <c r="J152" i="31"/>
  <c r="J135" i="31"/>
  <c r="J116" i="31"/>
  <c r="J115" i="31"/>
  <c r="J114" i="31"/>
  <c r="J97" i="31"/>
  <c r="J68" i="31"/>
  <c r="J67" i="31"/>
  <c r="J61" i="31"/>
  <c r="J38" i="31"/>
  <c r="J11" i="31"/>
  <c r="J4" i="31"/>
  <c r="J3" i="31"/>
  <c r="J2" i="31"/>
  <c r="J1" i="31"/>
  <c r="D645" i="31"/>
  <c r="E340" i="31"/>
  <c r="E188" i="31"/>
  <c r="E178" i="31"/>
  <c r="E177" i="31"/>
  <c r="E750" i="31"/>
  <c r="E726" i="31"/>
  <c r="E725" i="31"/>
  <c r="D726" i="31"/>
  <c r="D725" i="31"/>
  <c r="E314" i="31"/>
  <c r="E551" i="31"/>
  <c r="E550" i="31"/>
  <c r="D444" i="31"/>
  <c r="D339" i="31"/>
  <c r="D484" i="31"/>
  <c r="D483" i="31"/>
  <c r="D258" i="31"/>
  <c r="E3" i="31"/>
  <c r="E263" i="31"/>
  <c r="E259" i="31"/>
  <c r="E116" i="31"/>
  <c r="E115" i="31"/>
  <c r="D561" i="31"/>
  <c r="D560" i="31"/>
  <c r="E444" i="31"/>
  <c r="E444" i="28"/>
  <c r="E178" i="28"/>
  <c r="E177" i="28"/>
  <c r="E561" i="28"/>
  <c r="E560" i="28"/>
  <c r="D483" i="28"/>
  <c r="D258" i="28"/>
  <c r="E116" i="28"/>
  <c r="E115" i="28"/>
  <c r="E314" i="28"/>
  <c r="E484" i="28"/>
  <c r="E483" i="28"/>
  <c r="E340" i="28"/>
  <c r="E339" i="28"/>
  <c r="E263" i="28"/>
  <c r="E551" i="28"/>
  <c r="E550" i="28"/>
  <c r="E3" i="28"/>
  <c r="E259" i="27"/>
  <c r="E339" i="27"/>
  <c r="D152" i="27"/>
  <c r="E178" i="27"/>
  <c r="E177" i="27"/>
  <c r="E726" i="27"/>
  <c r="E725" i="27"/>
  <c r="D135" i="27"/>
  <c r="D115" i="27"/>
  <c r="D178" i="27"/>
  <c r="D177" i="27"/>
  <c r="D560" i="27"/>
  <c r="D726" i="27"/>
  <c r="D725" i="27"/>
  <c r="D340" i="27"/>
  <c r="D339" i="27"/>
  <c r="D258" i="27"/>
  <c r="E717" i="27"/>
  <c r="E716" i="27"/>
  <c r="E561" i="27"/>
  <c r="E560" i="27"/>
  <c r="E551" i="27"/>
  <c r="E550" i="27"/>
  <c r="D717" i="27"/>
  <c r="D716" i="27"/>
  <c r="E116" i="27"/>
  <c r="E115" i="27"/>
  <c r="E3" i="27"/>
  <c r="E2" i="27"/>
  <c r="D178" i="26"/>
  <c r="D177" i="26"/>
  <c r="D114" i="26"/>
  <c r="D259" i="26"/>
  <c r="E2" i="26"/>
  <c r="E188" i="26"/>
  <c r="E178" i="26"/>
  <c r="E177" i="26"/>
  <c r="D340" i="26"/>
  <c r="D444" i="26"/>
  <c r="D339" i="26"/>
  <c r="E645" i="26"/>
  <c r="E135" i="26"/>
  <c r="E115" i="26"/>
  <c r="E114" i="26"/>
  <c r="E444" i="26"/>
  <c r="E339" i="26"/>
  <c r="E483" i="26"/>
  <c r="E258" i="26"/>
  <c r="E257" i="26"/>
  <c r="E561" i="26"/>
  <c r="E560" i="26"/>
  <c r="E559" i="26"/>
  <c r="D645" i="26"/>
  <c r="D560" i="26"/>
  <c r="D559" i="26"/>
  <c r="E339" i="31"/>
  <c r="E258" i="31"/>
  <c r="E259" i="28"/>
  <c r="E258" i="28"/>
  <c r="E258" i="27"/>
  <c r="D258" i="26"/>
  <c r="D257" i="26"/>
  <c r="C777" i="28"/>
  <c r="C772" i="28"/>
  <c r="C771" i="28"/>
  <c r="C768" i="28"/>
  <c r="C767" i="28"/>
  <c r="C765" i="28"/>
  <c r="C761" i="28"/>
  <c r="C760" i="28"/>
  <c r="C756" i="28"/>
  <c r="C755" i="28"/>
  <c r="C751" i="28"/>
  <c r="C750" i="28"/>
  <c r="C746" i="28"/>
  <c r="C744" i="28"/>
  <c r="C741" i="28"/>
  <c r="C739" i="28"/>
  <c r="C734" i="28"/>
  <c r="C733" i="28"/>
  <c r="C731" i="28"/>
  <c r="C730" i="28"/>
  <c r="C727" i="28"/>
  <c r="J726" i="28"/>
  <c r="J725" i="28"/>
  <c r="C722" i="28"/>
  <c r="C718" i="28"/>
  <c r="C717" i="28"/>
  <c r="C716" i="28"/>
  <c r="J717" i="28"/>
  <c r="J716" i="28"/>
  <c r="C700" i="28"/>
  <c r="C694" i="28"/>
  <c r="C687" i="28"/>
  <c r="C683" i="28"/>
  <c r="C679" i="28"/>
  <c r="C676" i="28"/>
  <c r="C671" i="28"/>
  <c r="C665" i="28"/>
  <c r="C661" i="28"/>
  <c r="C653" i="28"/>
  <c r="C646" i="28"/>
  <c r="C645" i="28"/>
  <c r="J645" i="28"/>
  <c r="J642" i="28"/>
  <c r="C642" i="28"/>
  <c r="J638" i="28"/>
  <c r="C638" i="28"/>
  <c r="C628" i="28"/>
  <c r="C616" i="28"/>
  <c r="C610" i="28"/>
  <c r="C603" i="28"/>
  <c r="C599" i="28"/>
  <c r="C595" i="28"/>
  <c r="C592" i="28"/>
  <c r="C587" i="28"/>
  <c r="C581" i="28"/>
  <c r="C577" i="28"/>
  <c r="C569" i="28"/>
  <c r="C562" i="28"/>
  <c r="J561" i="28"/>
  <c r="J560" i="28"/>
  <c r="J559" i="28"/>
  <c r="C556" i="28"/>
  <c r="C552" i="28"/>
  <c r="C551" i="28"/>
  <c r="C550" i="28"/>
  <c r="J551" i="28"/>
  <c r="J550" i="28"/>
  <c r="J547" i="28"/>
  <c r="C547" i="28"/>
  <c r="C544" i="28"/>
  <c r="C538" i="28"/>
  <c r="C531" i="28"/>
  <c r="C529" i="28"/>
  <c r="C528" i="28"/>
  <c r="C522" i="28"/>
  <c r="C513" i="28"/>
  <c r="C509" i="28"/>
  <c r="C504" i="28"/>
  <c r="C497" i="28"/>
  <c r="C494" i="28"/>
  <c r="C491" i="28"/>
  <c r="C486" i="28"/>
  <c r="J483" i="28"/>
  <c r="C477" i="28"/>
  <c r="C474" i="28"/>
  <c r="C468" i="28"/>
  <c r="C463" i="28"/>
  <c r="C459" i="28"/>
  <c r="C455" i="28"/>
  <c r="C450" i="28"/>
  <c r="C445" i="28"/>
  <c r="C429" i="28"/>
  <c r="C422" i="28"/>
  <c r="C416" i="28"/>
  <c r="C412" i="28"/>
  <c r="C409" i="28"/>
  <c r="C404" i="28"/>
  <c r="C399" i="28"/>
  <c r="C395" i="28"/>
  <c r="C392" i="28"/>
  <c r="C388" i="28"/>
  <c r="C382" i="28"/>
  <c r="C378" i="28"/>
  <c r="C373" i="28"/>
  <c r="C368" i="28"/>
  <c r="C362" i="28"/>
  <c r="C357" i="28"/>
  <c r="C353" i="28"/>
  <c r="C348" i="28"/>
  <c r="C344" i="28"/>
  <c r="C340" i="28"/>
  <c r="J339" i="28"/>
  <c r="C331" i="28"/>
  <c r="C328" i="28"/>
  <c r="C325" i="28"/>
  <c r="C315" i="28"/>
  <c r="C308" i="28"/>
  <c r="C305" i="28"/>
  <c r="C302" i="28"/>
  <c r="C298" i="28"/>
  <c r="C296" i="28"/>
  <c r="C289" i="28"/>
  <c r="C265" i="28"/>
  <c r="C263" i="28"/>
  <c r="C260" i="28"/>
  <c r="J259" i="28"/>
  <c r="J258" i="28"/>
  <c r="J257" i="28"/>
  <c r="J256" i="28"/>
  <c r="C250" i="28"/>
  <c r="C244" i="28"/>
  <c r="C243" i="28"/>
  <c r="C239" i="28"/>
  <c r="C238" i="28"/>
  <c r="C236" i="28"/>
  <c r="C235" i="28"/>
  <c r="C233" i="28"/>
  <c r="C229" i="28"/>
  <c r="C228" i="28"/>
  <c r="C223" i="28"/>
  <c r="C222" i="28"/>
  <c r="C220" i="28"/>
  <c r="C216" i="28"/>
  <c r="C213" i="28"/>
  <c r="C211" i="28"/>
  <c r="C207" i="28"/>
  <c r="C204" i="28"/>
  <c r="C201" i="28"/>
  <c r="C200" i="28"/>
  <c r="C198" i="28"/>
  <c r="C197" i="28"/>
  <c r="C195" i="28"/>
  <c r="C193" i="28"/>
  <c r="C189" i="28"/>
  <c r="C188" i="28"/>
  <c r="C185" i="28"/>
  <c r="C184" i="28"/>
  <c r="C179" i="28"/>
  <c r="J178" i="28"/>
  <c r="J177" i="28"/>
  <c r="C174" i="28"/>
  <c r="C171" i="28"/>
  <c r="J170" i="28"/>
  <c r="C167" i="28"/>
  <c r="C164" i="28"/>
  <c r="J163" i="28"/>
  <c r="C163" i="28"/>
  <c r="C160" i="28"/>
  <c r="C157" i="28"/>
  <c r="C154" i="28"/>
  <c r="J153" i="28"/>
  <c r="J152" i="28"/>
  <c r="C149" i="28"/>
  <c r="C146" i="28"/>
  <c r="C143" i="28"/>
  <c r="C140" i="28"/>
  <c r="C136" i="28"/>
  <c r="J135" i="28"/>
  <c r="C132" i="28"/>
  <c r="C129" i="28"/>
  <c r="C126" i="28"/>
  <c r="C123" i="28"/>
  <c r="C120" i="28"/>
  <c r="C117" i="28"/>
  <c r="J116" i="28"/>
  <c r="J115" i="28"/>
  <c r="J114" i="28"/>
  <c r="J97" i="28"/>
  <c r="C97" i="28"/>
  <c r="J68" i="28"/>
  <c r="C68" i="28"/>
  <c r="J67" i="28"/>
  <c r="C67" i="28"/>
  <c r="J61" i="28"/>
  <c r="C61" i="28"/>
  <c r="J38" i="28"/>
  <c r="C38" i="28"/>
  <c r="J11" i="28"/>
  <c r="C11" i="28"/>
  <c r="J4" i="28"/>
  <c r="C4" i="28"/>
  <c r="J3" i="28"/>
  <c r="C3" i="28"/>
  <c r="J2" i="28"/>
  <c r="C2" i="28"/>
  <c r="J1" i="28"/>
  <c r="J726" i="27"/>
  <c r="J725" i="27"/>
  <c r="J717" i="27"/>
  <c r="J716" i="27"/>
  <c r="J645" i="27"/>
  <c r="J642" i="27"/>
  <c r="J638" i="27"/>
  <c r="J561" i="27"/>
  <c r="J560" i="27"/>
  <c r="J559" i="27"/>
  <c r="J551" i="27"/>
  <c r="J550" i="27"/>
  <c r="J547" i="27"/>
  <c r="J483" i="27"/>
  <c r="C368" i="27"/>
  <c r="J339" i="27"/>
  <c r="J259" i="27"/>
  <c r="J258" i="27"/>
  <c r="J257" i="27"/>
  <c r="J256" i="27"/>
  <c r="J178" i="27"/>
  <c r="J177" i="27"/>
  <c r="J170" i="27"/>
  <c r="J163" i="27"/>
  <c r="J153" i="27"/>
  <c r="J152" i="27"/>
  <c r="J135" i="27"/>
  <c r="J116" i="27"/>
  <c r="J115" i="27"/>
  <c r="J114" i="27"/>
  <c r="J97" i="27"/>
  <c r="J68" i="27"/>
  <c r="J67" i="27"/>
  <c r="J61" i="27"/>
  <c r="J38" i="27"/>
  <c r="J11" i="27"/>
  <c r="J4" i="27"/>
  <c r="J3" i="27"/>
  <c r="J2" i="27"/>
  <c r="J1" i="27"/>
  <c r="C777" i="26"/>
  <c r="C772" i="26"/>
  <c r="C771" i="26"/>
  <c r="C768" i="26"/>
  <c r="C767" i="26"/>
  <c r="C765" i="26"/>
  <c r="C761" i="26"/>
  <c r="C760" i="26"/>
  <c r="C756" i="26"/>
  <c r="C755" i="26"/>
  <c r="C751" i="26"/>
  <c r="C750" i="26"/>
  <c r="C746" i="26"/>
  <c r="C744" i="26"/>
  <c r="C743" i="26"/>
  <c r="C741" i="26"/>
  <c r="C739" i="26"/>
  <c r="C734" i="26"/>
  <c r="C733" i="26"/>
  <c r="C731" i="26"/>
  <c r="C730" i="26"/>
  <c r="C727" i="26"/>
  <c r="J726" i="26"/>
  <c r="J725" i="26"/>
  <c r="C722" i="26"/>
  <c r="C718" i="26"/>
  <c r="C717" i="26"/>
  <c r="C716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2" i="26"/>
  <c r="C569" i="26"/>
  <c r="C561" i="26"/>
  <c r="J561" i="26"/>
  <c r="J560" i="26"/>
  <c r="J559" i="26"/>
  <c r="C556" i="26"/>
  <c r="C552" i="26"/>
  <c r="C551" i="26"/>
  <c r="C550" i="26"/>
  <c r="J551" i="26"/>
  <c r="J550" i="26"/>
  <c r="J547" i="26"/>
  <c r="C547" i="26"/>
  <c r="C544" i="26"/>
  <c r="C538" i="26"/>
  <c r="C531" i="26"/>
  <c r="C529" i="26"/>
  <c r="C522" i="26"/>
  <c r="C513" i="26"/>
  <c r="C509" i="26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44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4" i="26"/>
  <c r="C348" i="26"/>
  <c r="C340" i="26"/>
  <c r="C339" i="26"/>
  <c r="J339" i="26"/>
  <c r="C315" i="26"/>
  <c r="C314" i="26"/>
  <c r="C260" i="26"/>
  <c r="J259" i="26"/>
  <c r="J258" i="26"/>
  <c r="J257" i="26"/>
  <c r="J256" i="26"/>
  <c r="C250" i="26"/>
  <c r="C244" i="26"/>
  <c r="C243" i="26"/>
  <c r="C239" i="26"/>
  <c r="C238" i="26"/>
  <c r="C236" i="26"/>
  <c r="C235" i="26"/>
  <c r="C233" i="26"/>
  <c r="C229" i="26"/>
  <c r="C228" i="26"/>
  <c r="C223" i="26"/>
  <c r="C222" i="26"/>
  <c r="C220" i="26"/>
  <c r="C216" i="26"/>
  <c r="C213" i="26"/>
  <c r="C211" i="26"/>
  <c r="C207" i="26"/>
  <c r="C204" i="26"/>
  <c r="C201" i="26"/>
  <c r="C200" i="26"/>
  <c r="C198" i="26"/>
  <c r="C197" i="26"/>
  <c r="C195" i="26"/>
  <c r="C193" i="26"/>
  <c r="C189" i="26"/>
  <c r="C185" i="26"/>
  <c r="C184" i="26"/>
  <c r="C179" i="26"/>
  <c r="J178" i="26"/>
  <c r="J177" i="26"/>
  <c r="C174" i="26"/>
  <c r="C171" i="26"/>
  <c r="J170" i="26"/>
  <c r="C170" i="26"/>
  <c r="C167" i="26"/>
  <c r="C164" i="26"/>
  <c r="C163" i="26"/>
  <c r="J163" i="26"/>
  <c r="C160" i="26"/>
  <c r="C157" i="26"/>
  <c r="C154" i="26"/>
  <c r="J153" i="26"/>
  <c r="J152" i="26"/>
  <c r="C149" i="26"/>
  <c r="C146" i="26"/>
  <c r="C143" i="26"/>
  <c r="C140" i="26"/>
  <c r="C136" i="26"/>
  <c r="C135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C67" i="26"/>
  <c r="J61" i="26"/>
  <c r="C61" i="26"/>
  <c r="J38" i="26"/>
  <c r="C38" i="26"/>
  <c r="J11" i="26"/>
  <c r="C11" i="26"/>
  <c r="J4" i="26"/>
  <c r="C4" i="26"/>
  <c r="C3" i="26"/>
  <c r="C2" i="26"/>
  <c r="J3" i="26"/>
  <c r="J2" i="26"/>
  <c r="J1" i="26"/>
  <c r="C170" i="28"/>
  <c r="C215" i="28"/>
  <c r="C484" i="28"/>
  <c r="C483" i="28"/>
  <c r="C561" i="28"/>
  <c r="C560" i="28"/>
  <c r="C743" i="28"/>
  <c r="C726" i="28"/>
  <c r="C725" i="28"/>
  <c r="C559" i="28"/>
  <c r="C116" i="28"/>
  <c r="C444" i="28"/>
  <c r="C153" i="26"/>
  <c r="C152" i="26"/>
  <c r="C188" i="26"/>
  <c r="C484" i="26"/>
  <c r="C528" i="26"/>
  <c r="C483" i="26"/>
  <c r="C263" i="26"/>
  <c r="C259" i="26"/>
  <c r="C258" i="26"/>
  <c r="C257" i="26"/>
  <c r="C116" i="26"/>
  <c r="C215" i="26"/>
  <c r="C645" i="26"/>
  <c r="C560" i="26"/>
  <c r="C726" i="26"/>
  <c r="C725" i="26"/>
  <c r="C559" i="26"/>
  <c r="C203" i="26"/>
  <c r="C178" i="26"/>
  <c r="C177" i="26"/>
  <c r="C339" i="28"/>
  <c r="C314" i="28"/>
  <c r="C259" i="28"/>
  <c r="C135" i="28"/>
  <c r="C115" i="28"/>
  <c r="C153" i="28"/>
  <c r="C203" i="28"/>
  <c r="C178" i="28"/>
  <c r="C177" i="28"/>
  <c r="C115" i="26"/>
  <c r="C9" i="4"/>
  <c r="C12" i="4"/>
  <c r="C152" i="28"/>
  <c r="C258" i="28"/>
  <c r="C257" i="28"/>
  <c r="C114" i="28"/>
  <c r="C114" i="26"/>
  <c r="C6" i="4"/>
  <c r="F63" i="16"/>
  <c r="F62" i="16"/>
  <c r="F61" i="16"/>
  <c r="F60" i="16"/>
  <c r="H59" i="16"/>
  <c r="G59" i="16"/>
  <c r="F59" i="16"/>
  <c r="I59" i="16"/>
  <c r="F22" i="16"/>
  <c r="S360" i="12"/>
  <c r="S359" i="12"/>
  <c r="S358" i="12"/>
  <c r="S357" i="12"/>
  <c r="S356" i="12"/>
  <c r="S355" i="12"/>
  <c r="S354" i="12"/>
  <c r="S353" i="12"/>
  <c r="S352" i="12"/>
  <c r="S351" i="12"/>
  <c r="S350" i="12"/>
  <c r="S349" i="12"/>
  <c r="S348" i="12"/>
  <c r="S347" i="12"/>
  <c r="S346" i="12"/>
  <c r="S345" i="12"/>
  <c r="S344" i="12"/>
  <c r="S343" i="12"/>
  <c r="S342" i="12"/>
  <c r="S341" i="12"/>
  <c r="S340" i="12"/>
  <c r="S339" i="12"/>
  <c r="S338" i="12"/>
  <c r="S337" i="12"/>
  <c r="S336" i="12"/>
  <c r="S335" i="12"/>
  <c r="S334" i="12"/>
  <c r="S333" i="12"/>
  <c r="S332" i="12"/>
  <c r="S331" i="12"/>
  <c r="S330" i="12"/>
  <c r="S329" i="12"/>
  <c r="S328" i="12"/>
  <c r="S327" i="12"/>
  <c r="S326" i="12"/>
  <c r="S325" i="12"/>
  <c r="S324" i="12"/>
  <c r="S323" i="12"/>
  <c r="S322" i="12"/>
  <c r="S321" i="12"/>
  <c r="S320" i="12"/>
  <c r="S319" i="12"/>
  <c r="S318" i="12"/>
  <c r="S317" i="12"/>
  <c r="S316" i="12"/>
  <c r="S315" i="12"/>
  <c r="S314" i="12"/>
  <c r="S313" i="12"/>
  <c r="S312" i="12"/>
  <c r="S311" i="12"/>
  <c r="S310" i="12"/>
  <c r="S309" i="12"/>
  <c r="S308" i="12"/>
  <c r="S307" i="12"/>
  <c r="S306" i="12"/>
  <c r="S305" i="12"/>
  <c r="S304" i="12"/>
  <c r="S303" i="12"/>
  <c r="S302" i="12"/>
  <c r="S301" i="12"/>
  <c r="S300" i="12"/>
  <c r="S299" i="12"/>
  <c r="S298" i="12"/>
  <c r="S297" i="12"/>
  <c r="S296" i="12"/>
  <c r="S295" i="12"/>
  <c r="S294" i="12"/>
  <c r="S293" i="12"/>
  <c r="S292" i="12"/>
  <c r="S291" i="12"/>
  <c r="S290" i="12"/>
  <c r="S289" i="12"/>
  <c r="S288" i="12"/>
  <c r="S287" i="12"/>
  <c r="S286" i="12"/>
  <c r="S285" i="12"/>
  <c r="S284" i="12"/>
  <c r="S283" i="12"/>
  <c r="S282" i="12"/>
  <c r="S281" i="12"/>
  <c r="S280" i="12"/>
  <c r="S279" i="12"/>
  <c r="S278" i="12"/>
  <c r="S277" i="12"/>
  <c r="S276" i="12"/>
  <c r="S275" i="12"/>
  <c r="S274" i="12"/>
  <c r="S273" i="12"/>
  <c r="S272" i="12"/>
  <c r="S271" i="12"/>
  <c r="S270" i="12"/>
  <c r="S269" i="12"/>
  <c r="S268" i="12"/>
  <c r="S267" i="12"/>
  <c r="S266" i="12"/>
  <c r="S265" i="12"/>
  <c r="S264" i="12"/>
  <c r="S263" i="12"/>
  <c r="S262" i="12"/>
  <c r="S261" i="12"/>
  <c r="S260" i="12"/>
  <c r="S259" i="12"/>
  <c r="S258" i="12"/>
  <c r="S257" i="12"/>
  <c r="S256" i="12"/>
  <c r="S255" i="12"/>
  <c r="S254" i="12"/>
  <c r="S253" i="12"/>
  <c r="S252" i="12"/>
  <c r="S251" i="12"/>
  <c r="S250" i="12"/>
  <c r="S249" i="12"/>
  <c r="S248" i="12"/>
  <c r="S247" i="12"/>
  <c r="S246" i="12"/>
  <c r="S245" i="12"/>
  <c r="S244" i="12"/>
  <c r="S243" i="12"/>
  <c r="S242" i="12"/>
  <c r="S241" i="12"/>
  <c r="S240" i="12"/>
  <c r="S239" i="12"/>
  <c r="S238" i="12"/>
  <c r="S237" i="12"/>
  <c r="S236" i="12"/>
  <c r="S235" i="12"/>
  <c r="S234" i="12"/>
  <c r="S233" i="12"/>
  <c r="S232" i="12"/>
  <c r="S231" i="12"/>
  <c r="S230" i="12"/>
  <c r="S229" i="12"/>
  <c r="S228" i="12"/>
  <c r="S227" i="12"/>
  <c r="S226" i="12"/>
  <c r="S225" i="12"/>
  <c r="S224" i="12"/>
  <c r="S223" i="12"/>
  <c r="S222" i="12"/>
  <c r="S221" i="12"/>
  <c r="S220" i="12"/>
  <c r="S219" i="12"/>
  <c r="S218" i="12"/>
  <c r="S217" i="12"/>
  <c r="S216" i="12"/>
  <c r="S215" i="12"/>
  <c r="S214" i="12"/>
  <c r="S213" i="12"/>
  <c r="S212" i="12"/>
  <c r="S211" i="12"/>
  <c r="S210" i="12"/>
  <c r="S209" i="12"/>
  <c r="S208" i="12"/>
  <c r="S207" i="12"/>
  <c r="S206" i="12"/>
  <c r="S205" i="12"/>
  <c r="S204" i="12"/>
  <c r="S203" i="12"/>
  <c r="S202" i="12"/>
  <c r="S201" i="12"/>
  <c r="S200" i="12"/>
  <c r="S199" i="12"/>
  <c r="S198" i="12"/>
  <c r="S197" i="12"/>
  <c r="S196" i="12"/>
  <c r="S195" i="12"/>
  <c r="S194" i="12"/>
  <c r="S193" i="12"/>
  <c r="S192" i="12"/>
  <c r="S191" i="12"/>
  <c r="S190" i="12"/>
  <c r="S189" i="12"/>
  <c r="S188" i="12"/>
  <c r="S187" i="12"/>
  <c r="S186" i="12"/>
  <c r="S185" i="12"/>
  <c r="S184" i="12"/>
  <c r="S183" i="12"/>
  <c r="S182" i="12"/>
  <c r="S181" i="12"/>
  <c r="S180" i="12"/>
  <c r="S179" i="12"/>
  <c r="S178" i="12"/>
  <c r="S177" i="12"/>
  <c r="S176" i="12"/>
  <c r="S175" i="12"/>
  <c r="S174" i="12"/>
  <c r="S173" i="12"/>
  <c r="S172" i="12"/>
  <c r="S171" i="12"/>
  <c r="S170" i="12"/>
  <c r="S169" i="12"/>
  <c r="S168" i="12"/>
  <c r="S167" i="12"/>
  <c r="S166" i="12"/>
  <c r="S165" i="12"/>
  <c r="S164" i="12"/>
  <c r="S163" i="12"/>
  <c r="S162" i="12"/>
  <c r="S161" i="12"/>
  <c r="S160" i="12"/>
  <c r="S159" i="12"/>
  <c r="S158" i="12"/>
  <c r="S157" i="12"/>
  <c r="S156" i="12"/>
  <c r="S155" i="12"/>
  <c r="S154" i="12"/>
  <c r="S153" i="12"/>
  <c r="S152" i="12"/>
  <c r="S151" i="12"/>
  <c r="S150" i="12"/>
  <c r="S149" i="12"/>
  <c r="S148" i="12"/>
  <c r="S147" i="12"/>
  <c r="S146" i="12"/>
  <c r="S145" i="12"/>
  <c r="S144" i="12"/>
  <c r="S143" i="12"/>
  <c r="S142" i="12"/>
  <c r="S141" i="12"/>
  <c r="S140" i="12"/>
  <c r="S139" i="12"/>
  <c r="S138" i="12"/>
  <c r="S137" i="12"/>
  <c r="S136" i="12"/>
  <c r="S135" i="12"/>
  <c r="S134" i="12"/>
  <c r="S133" i="12"/>
  <c r="S132" i="12"/>
  <c r="S131" i="12"/>
  <c r="S130" i="12"/>
  <c r="S129" i="12"/>
  <c r="S128" i="12"/>
  <c r="S127" i="12"/>
  <c r="S126" i="12"/>
  <c r="S125" i="12"/>
  <c r="S124" i="12"/>
  <c r="S123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S109" i="12"/>
  <c r="S108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F71" i="16"/>
  <c r="F70" i="16"/>
  <c r="H69" i="16"/>
  <c r="G69" i="16"/>
  <c r="F69" i="16"/>
  <c r="F68" i="16"/>
  <c r="H67" i="16"/>
  <c r="G67" i="16"/>
  <c r="F67" i="16"/>
  <c r="F66" i="16"/>
  <c r="F65" i="16"/>
  <c r="H64" i="16"/>
  <c r="G64" i="16"/>
  <c r="F64" i="16"/>
  <c r="I67" i="16"/>
  <c r="I64" i="16"/>
  <c r="I69" i="16"/>
  <c r="H72" i="16"/>
  <c r="G72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I47" i="16"/>
  <c r="F49" i="16"/>
  <c r="F50" i="16"/>
  <c r="F51" i="16"/>
  <c r="F52" i="16"/>
  <c r="F53" i="16"/>
  <c r="F54" i="16"/>
  <c r="F56" i="16"/>
  <c r="F57" i="16"/>
  <c r="F58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3" i="16"/>
  <c r="F4" i="16"/>
  <c r="F5" i="16"/>
  <c r="F6" i="16"/>
  <c r="F2" i="16"/>
  <c r="I35" i="16"/>
  <c r="I2" i="16"/>
  <c r="I45" i="16"/>
  <c r="I72" i="16"/>
  <c r="I49" i="16"/>
  <c r="I38" i="16"/>
  <c r="I32" i="16"/>
  <c r="I23" i="16"/>
  <c r="I9" i="16"/>
  <c r="M4" i="12"/>
  <c r="M5" i="12"/>
  <c r="M6" i="12"/>
  <c r="M7" i="12"/>
  <c r="M8" i="12"/>
  <c r="M9" i="12"/>
  <c r="M10" i="12"/>
  <c r="M11" i="12"/>
  <c r="M12" i="12"/>
  <c r="M13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</calcChain>
</file>

<file path=xl/sharedStrings.xml><?xml version="1.0" encoding="utf-8"?>
<sst xmlns="http://schemas.openxmlformats.org/spreadsheetml/2006/main" count="6703" uniqueCount="1129">
  <si>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</si>
  <si>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</si>
  <si>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</si>
  <si>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</si>
  <si>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</si>
  <si>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</si>
  <si>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</si>
  <si>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</si>
  <si>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</si>
  <si>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</si>
  <si>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</si>
  <si>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</si>
  <si>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</si>
  <si>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</si>
  <si>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</si>
  <si>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</si>
  <si>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</si>
  <si>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</si>
  <si>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</si>
  <si>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</si>
  <si>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</si>
  <si>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</si>
  <si>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</si>
  <si>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</si>
  <si>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</si>
  <si>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</si>
  <si>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</si>
  <si>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</si>
  <si>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</si>
  <si>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</si>
  <si>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</si>
  <si>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</si>
  <si>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</si>
  <si>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</si>
  <si>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</si>
  <si>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</si>
  <si>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</si>
  <si>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</si>
  <si>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</si>
  <si>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</si>
  <si>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</si>
  <si>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</si>
  <si>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</si>
  <si>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</si>
  <si>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</si>
  <si>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</si>
  <si>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</si>
  <si>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</si>
  <si>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</si>
  <si>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</si>
  <si>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</si>
  <si>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</si>
  <si>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</si>
  <si>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</si>
  <si>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</si>
  <si>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</si>
  <si>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</si>
  <si>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</si>
  <si>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</si>
  <si>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</si>
  <si>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</si>
  <si>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</si>
  <si>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</si>
  <si>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</si>
  <si>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</si>
  <si>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</si>
  <si>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</si>
  <si>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</si>
  <si>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</si>
  <si>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</si>
  <si>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</si>
  <si>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</si>
  <si>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</si>
  <si>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</si>
  <si>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</si>
  <si>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</si>
  <si>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</si>
  <si>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</si>
  <si>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</si>
  <si>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</si>
  <si>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</si>
  <si>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</si>
  <si>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</si>
  <si>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</si>
  <si>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</si>
  <si>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</si>
  <si>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</si>
  <si>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</si>
  <si>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</si>
  <si>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</si>
  <si>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</si>
  <si>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</si>
  <si>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</si>
  <si>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</si>
  <si>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</si>
  <si>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</si>
  <si>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</si>
  <si>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</si>
  <si>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</si>
  <si>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</si>
  <si>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</si>
  <si>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</si>
  <si>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</si>
  <si>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</si>
  <si>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</si>
  <si>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</si>
  <si>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</si>
  <si>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</si>
  <si>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</si>
  <si>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</si>
  <si>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</si>
  <si>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</si>
  <si>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</si>
  <si>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</si>
  <si>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</si>
  <si>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</si>
  <si>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</si>
  <si>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</si>
  <si>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</si>
  <si>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</si>
  <si>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</si>
  <si>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</si>
  <si>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</si>
  <si>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</si>
  <si>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</si>
  <si>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</si>
  <si>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</si>
  <si>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</si>
  <si>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</si>
  <si>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</si>
  <si>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</si>
  <si>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</si>
  <si>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</si>
  <si>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</si>
  <si>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</si>
  <si>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</si>
  <si>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</si>
  <si>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</si>
  <si>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</si>
  <si>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</si>
  <si>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</si>
  <si>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</si>
  <si>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</si>
  <si>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</si>
  <si>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</si>
  <si>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</si>
  <si>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</si>
  <si>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</si>
  <si>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</si>
  <si>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</si>
  <si>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</si>
  <si>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</si>
  <si>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</si>
  <si>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</si>
  <si>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</si>
  <si>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</si>
  <si>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</si>
  <si>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</si>
  <si>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</si>
  <si>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</si>
  <si>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</si>
  <si>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</si>
  <si>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</si>
  <si>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</si>
  <si>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</si>
  <si>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</si>
  <si>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</si>
  <si>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</si>
  <si>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</si>
  <si>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</si>
  <si>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</si>
  <si>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</si>
  <si>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</si>
  <si>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</si>
  <si>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</si>
  <si>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</si>
  <si>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</si>
  <si>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</si>
  <si>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</si>
  <si>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</si>
  <si>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</si>
  <si>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</si>
  <si>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</si>
  <si>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</si>
  <si>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</si>
  <si>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</si>
  <si>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</si>
  <si>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</si>
  <si>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</si>
  <si>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</si>
  <si>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</si>
  <si>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</si>
  <si>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</si>
  <si>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</si>
  <si>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</si>
  <si>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</si>
  <si>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</si>
  <si>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</si>
  <si>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</si>
  <si>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</si>
  <si>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</si>
  <si>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</si>
  <si>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</si>
  <si>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</si>
  <si>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</si>
  <si>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</si>
  <si>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</si>
  <si>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</si>
  <si>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</si>
  <si>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</si>
  <si>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</si>
  <si>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</si>
  <si>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</si>
  <si>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</si>
  <si>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</si>
  <si>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</si>
  <si>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</si>
  <si>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</si>
  <si>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</si>
  <si>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</si>
  <si>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</si>
  <si>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</si>
  <si>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</si>
  <si>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</si>
  <si>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</si>
  <si>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</si>
  <si>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</si>
  <si>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</si>
  <si>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</si>
  <si>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</si>
  <si>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</si>
  <si>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</si>
  <si>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</si>
  <si>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</si>
  <si>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</si>
  <si>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</si>
  <si>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</si>
  <si>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</si>
  <si>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</si>
  <si>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</si>
  <si>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</si>
  <si>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</si>
  <si>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</si>
  <si>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</si>
  <si>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</si>
  <si>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</si>
  <si>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</si>
  <si>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</si>
  <si>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</si>
  <si>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</si>
  <si>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</si>
  <si>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</si>
  <si>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</si>
  <si>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</si>
  <si>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</si>
  <si>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</si>
  <si>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</si>
  <si>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</si>
  <si>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</si>
  <si>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</si>
  <si>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</si>
  <si>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</si>
  <si>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</si>
  <si>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</si>
  <si>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</si>
  <si>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</si>
  <si>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</si>
  <si>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</si>
  <si>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</si>
  <si>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</si>
  <si>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</si>
  <si>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</si>
  <si>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</si>
  <si>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</si>
  <si>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</si>
  <si>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</si>
  <si>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</si>
  <si>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</si>
  <si>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</si>
  <si>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</si>
  <si>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</si>
  <si>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</si>
  <si>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</si>
  <si>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</si>
  <si>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</si>
  <si>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</si>
  <si>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</si>
  <si>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</si>
  <si>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</si>
  <si>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</si>
  <si>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</si>
  <si>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</si>
  <si>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</si>
  <si>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</si>
  <si>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</si>
  <si>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</si>
  <si>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</si>
  <si>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</si>
  <si>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</si>
  <si>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</si>
  <si>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</si>
  <si>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</si>
  <si>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</si>
  <si>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</si>
  <si>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</si>
  <si>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</si>
  <si>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</si>
  <si>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</si>
  <si>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</si>
  <si>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</si>
  <si>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</si>
  <si>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</si>
  <si>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</si>
  <si>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</si>
  <si>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</si>
  <si>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</si>
  <si>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</si>
  <si>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</si>
  <si>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</si>
  <si>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</si>
  <si>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</si>
  <si>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</si>
  <si>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</si>
  <si>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</si>
  <si>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</si>
  <si>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</si>
  <si>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</si>
  <si>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</si>
  <si>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</si>
  <si>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</si>
  <si>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</si>
  <si>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</si>
  <si>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</si>
  <si>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</si>
  <si>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</si>
  <si>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</si>
  <si>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</si>
  <si>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</si>
  <si>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</si>
  <si>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</si>
  <si>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</si>
  <si>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</si>
  <si>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</si>
  <si>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</si>
  <si>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</si>
  <si>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</si>
  <si>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</si>
  <si>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</si>
  <si>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</si>
  <si>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</si>
  <si>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</si>
  <si>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</si>
  <si>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</si>
  <si>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</si>
  <si>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</si>
  <si>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</si>
  <si>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</si>
  <si>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</si>
  <si>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</si>
  <si>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</si>
  <si>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</si>
  <si>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</si>
  <si>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</si>
  <si>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</si>
  <si>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</si>
  <si>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</si>
  <si>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</si>
  <si>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</si>
  <si>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</si>
  <si>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</si>
  <si>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</si>
  <si>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</si>
  <si>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</si>
  <si>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</si>
  <si>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</si>
  <si>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</si>
  <si>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</si>
  <si>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</si>
  <si>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</si>
  <si>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</si>
  <si>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</si>
  <si>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</si>
  <si>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</si>
  <si>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</si>
  <si>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</si>
  <si>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</si>
  <si>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</si>
  <si>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</si>
  <si>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</si>
  <si>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</si>
  <si>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</si>
  <si>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</si>
  <si>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</si>
  <si>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</si>
  <si>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</si>
  <si>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</si>
  <si>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</si>
  <si>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</si>
  <si>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</si>
  <si>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</si>
  <si>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</si>
  <si>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</si>
  <si>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</si>
  <si>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</si>
  <si>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</si>
  <si>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</si>
  <si>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</si>
  <si>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</si>
  <si>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</si>
  <si>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</si>
  <si>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</si>
  <si>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</si>
  <si>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</si>
  <si>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</si>
  <si>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</si>
  <si>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</si>
  <si>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</si>
  <si>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</si>
  <si>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</si>
  <si>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</si>
  <si>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</si>
  <si>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</si>
  <si>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</si>
  <si>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</si>
  <si>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</si>
  <si>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</si>
  <si>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</si>
  <si>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</si>
  <si>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</si>
  <si>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</si>
  <si>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</si>
  <si>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</si>
  <si>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</si>
  <si>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</si>
  <si>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</si>
  <si>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</si>
  <si>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</si>
  <si>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</si>
  <si>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</si>
  <si>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</si>
  <si>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</si>
  <si>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</si>
  <si>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</si>
  <si>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</si>
  <si>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</si>
  <si>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</si>
  <si>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</si>
  <si>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</si>
  <si>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</si>
  <si>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</si>
  <si>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</si>
  <si>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</si>
  <si>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</si>
  <si>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</si>
  <si>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</si>
  <si>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</si>
  <si>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</si>
  <si>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</si>
  <si>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</si>
  <si>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</si>
  <si>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</si>
  <si>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</si>
  <si>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</si>
  <si>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</si>
  <si>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</si>
  <si>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</si>
  <si>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</si>
  <si>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</si>
  <si>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</si>
  <si>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</si>
  <si>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</si>
  <si>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</si>
  <si>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</si>
  <si>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</si>
  <si>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</si>
  <si>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</si>
  <si>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</si>
  <si>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</si>
  <si>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</si>
  <si>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</si>
  <si>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</si>
  <si>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</si>
  <si>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</si>
  <si>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</si>
  <si>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</si>
  <si>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</si>
  <si>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</si>
  <si>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</si>
  <si>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</si>
  <si>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</si>
  <si>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</si>
  <si>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</si>
  <si>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</si>
  <si>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</si>
  <si>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</si>
  <si>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</si>
  <si>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</si>
  <si>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</si>
  <si>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</si>
  <si>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</si>
  <si>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</si>
  <si>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</si>
  <si>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</si>
  <si>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</si>
  <si>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</si>
  <si>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</si>
  <si>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</si>
  <si>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</si>
  <si>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</si>
  <si>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</si>
  <si>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</si>
  <si>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</si>
  <si>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</si>
  <si>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</si>
  <si>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</si>
  <si>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</si>
  <si>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</si>
  <si>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</si>
  <si>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</si>
  <si>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</si>
  <si>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</si>
  <si>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</si>
  <si>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</si>
  <si>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</si>
  <si>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</si>
  <si>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</si>
  <si>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</si>
  <si>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</si>
  <si>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</si>
  <si>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</si>
  <si>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</si>
  <si>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</si>
  <si>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</si>
  <si>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</si>
  <si>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</si>
  <si>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</si>
  <si>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</si>
  <si>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</si>
  <si>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</si>
  <si>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</si>
  <si>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</si>
  <si>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</si>
  <si>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</si>
  <si>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</si>
  <si>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</si>
  <si>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</si>
  <si>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</si>
  <si>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</si>
  <si>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</si>
  <si>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</si>
  <si>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</si>
  <si>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</si>
  <si>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</si>
  <si>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</si>
  <si>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</si>
  <si>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</si>
  <si>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</si>
  <si>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</si>
  <si>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</si>
  <si>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</si>
  <si>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</si>
  <si>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</si>
  <si>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</si>
  <si>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</si>
  <si>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</si>
  <si>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</si>
  <si>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</si>
  <si>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</si>
  <si>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</si>
  <si>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</si>
  <si>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</si>
  <si>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</si>
  <si>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</si>
  <si>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</si>
  <si>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</si>
  <si>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</si>
  <si>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</si>
  <si>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</si>
  <si>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</si>
  <si>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</si>
  <si>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</si>
  <si>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</si>
  <si>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</si>
  <si>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</si>
  <si>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</si>
  <si>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</si>
  <si>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</si>
  <si>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</si>
  <si>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</si>
  <si>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</si>
  <si>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</si>
  <si>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</si>
  <si>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</si>
  <si>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</si>
  <si>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</si>
  <si>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</si>
  <si>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</si>
  <si>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</si>
  <si>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</si>
  <si>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</si>
  <si>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</si>
  <si>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</si>
  <si>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</si>
  <si>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</si>
  <si>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</si>
  <si>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</si>
  <si>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</si>
  <si>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</si>
  <si>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</si>
  <si>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</si>
  <si>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</si>
  <si>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</si>
  <si>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</si>
  <si>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</si>
  <si>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</si>
  <si>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</si>
  <si>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</si>
  <si>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</si>
  <si>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</si>
  <si>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</si>
  <si>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</si>
  <si>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</si>
  <si>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</si>
  <si>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</si>
  <si>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</si>
  <si>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</si>
  <si>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</si>
  <si>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</si>
  <si>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</si>
  <si>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</si>
  <si>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</si>
  <si>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</si>
  <si>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</si>
  <si>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</si>
  <si>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</si>
  <si>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</si>
  <si>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</si>
  <si>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</si>
  <si>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</si>
  <si>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</si>
  <si>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</si>
  <si>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</si>
  <si>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</si>
  <si>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</si>
  <si>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</si>
  <si>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</si>
  <si>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</si>
  <si>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</si>
  <si>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</si>
  <si>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</si>
  <si>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</si>
  <si>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</si>
  <si>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</si>
  <si>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</si>
  <si>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</si>
  <si>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</si>
  <si>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</si>
  <si>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</si>
  <si>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</si>
  <si>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</si>
  <si>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</si>
  <si>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</si>
  <si>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</si>
  <si>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</si>
  <si>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</si>
  <si>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</si>
  <si>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</si>
  <si>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</si>
  <si>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</si>
  <si>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</si>
  <si>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</si>
  <si>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</si>
  <si>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</si>
  <si>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</si>
  <si>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</si>
  <si>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</si>
  <si>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</si>
  <si>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</si>
  <si>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</si>
  <si>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</si>
  <si>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</si>
  <si>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</si>
  <si>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</si>
  <si>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</si>
  <si>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</si>
  <si>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</si>
  <si>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</si>
  <si>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</si>
  <si>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</si>
  <si>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</si>
  <si>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</si>
  <si>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</si>
  <si>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</si>
  <si>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</si>
  <si>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</si>
  <si>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</si>
  <si>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</si>
  <si>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</si>
  <si>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</si>
  <si>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</si>
  <si>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</si>
  <si>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</si>
  <si>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</si>
  <si>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</si>
  <si>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</si>
  <si>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</si>
  <si>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</si>
  <si>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</si>
  <si>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</si>
  <si>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</si>
  <si>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</si>
  <si>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</si>
  <si>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</si>
  <si>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</si>
  <si>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</si>
  <si>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</si>
  <si>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</si>
  <si>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</si>
  <si>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</si>
  <si>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</si>
  <si>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</si>
  <si>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</si>
  <si>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</si>
  <si>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</si>
  <si>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</si>
  <si>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</si>
  <si>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</si>
  <si>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</si>
  <si>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</si>
  <si>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</si>
  <si>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</si>
  <si>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</si>
  <si>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</si>
  <si>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</si>
  <si>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</si>
  <si>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</si>
  <si>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</si>
  <si>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</si>
  <si>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</si>
  <si>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</si>
  <si>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</si>
  <si>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</si>
  <si>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</si>
  <si>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</si>
  <si>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</si>
  <si>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</si>
  <si>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</si>
  <si>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</si>
  <si>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</si>
  <si>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</si>
  <si>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</si>
  <si>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</si>
  <si>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</si>
  <si>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</si>
  <si>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</si>
  <si>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</si>
  <si>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</si>
  <si>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</si>
  <si>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</si>
  <si>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</si>
  <si>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</si>
  <si>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</si>
  <si>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</si>
  <si>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</si>
  <si>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</si>
  <si>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</si>
  <si>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</si>
  <si>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</si>
  <si>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</si>
  <si>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</si>
  <si>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</si>
  <si>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</si>
  <si>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</si>
  <si>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</si>
  <si>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</si>
  <si>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</si>
  <si>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</si>
  <si>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</si>
  <si>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</si>
  <si>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</si>
  <si>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</si>
  <si>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</si>
  <si>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</si>
  <si>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</si>
  <si>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</si>
  <si>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</si>
  <si>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</si>
  <si>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</si>
  <si>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</si>
  <si>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</si>
  <si>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</si>
  <si>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</si>
  <si>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</si>
  <si>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</si>
  <si>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</si>
  <si>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</si>
  <si>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</si>
  <si>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</si>
  <si>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</si>
  <si>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</si>
  <si>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</si>
  <si>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</si>
  <si>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</si>
  <si>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</si>
  <si>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</si>
  <si>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</si>
  <si>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</si>
  <si>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</si>
  <si>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</si>
  <si>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</si>
  <si>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</si>
  <si>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</si>
  <si>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</si>
  <si>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</si>
  <si>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</si>
  <si>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</si>
  <si>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</si>
  <si>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</si>
  <si>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</si>
  <si>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</si>
  <si>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</si>
  <si>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</si>
  <si>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</si>
  <si>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</si>
  <si>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</si>
  <si>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</si>
  <si>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</si>
  <si>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</si>
  <si>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</si>
  <si>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</si>
  <si>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</si>
  <si>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</si>
  <si>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</si>
  <si>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</si>
  <si>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</si>
  <si>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</si>
  <si>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</si>
  <si>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</si>
  <si>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</si>
  <si>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</si>
  <si>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</si>
  <si>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</si>
  <si>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</si>
  <si>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</si>
  <si>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</si>
  <si>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</si>
  <si>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</si>
  <si>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</si>
  <si>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</si>
  <si>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</si>
  <si>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</si>
  <si>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</si>
  <si>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</si>
  <si>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</si>
  <si>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</si>
  <si>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</si>
  <si>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</si>
  <si>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</si>
  <si>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</si>
  <si>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</si>
  <si>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</si>
  <si>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</si>
  <si>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صهريج</t>
  </si>
  <si>
    <t>سلم تنوير</t>
  </si>
  <si>
    <t>شاحنة نفايات</t>
  </si>
  <si>
    <t>عربة</t>
  </si>
  <si>
    <t>آلة دماكة</t>
  </si>
  <si>
    <t>فني سامي في الصحّة العمومية</t>
  </si>
  <si>
    <t>فني سامي أوّل للصحة</t>
  </si>
  <si>
    <t>حي البساتين</t>
  </si>
  <si>
    <t>حي الجنان</t>
  </si>
  <si>
    <t>حي المستشفي</t>
  </si>
  <si>
    <t>حي القصيبة</t>
  </si>
  <si>
    <t>الحي الشرقي</t>
  </si>
  <si>
    <t>وسط المدينة</t>
  </si>
  <si>
    <t>حي الرياض</t>
  </si>
  <si>
    <t>حي الزهور</t>
  </si>
  <si>
    <t>حي المرداس</t>
  </si>
  <si>
    <t>حي الشاطئ</t>
  </si>
  <si>
    <t>الكتابه العامة</t>
  </si>
  <si>
    <t>مكتب الضبط المركزي</t>
  </si>
  <si>
    <t>قسم مراقبة التراتيب</t>
  </si>
  <si>
    <t>مصلحة التنظيم و الإعلامية</t>
  </si>
  <si>
    <t>الإدارة الفرعية الفنية</t>
  </si>
  <si>
    <t>مصلحة التهيئة و التراخيص العمرانية</t>
  </si>
  <si>
    <t>مصلحة الأشغال و الطرقات التنوير</t>
  </si>
  <si>
    <t>مصلحة الورشة و المستودع البلدي</t>
  </si>
  <si>
    <t>الإدارة الفرعية للبيئة و المحيط</t>
  </si>
  <si>
    <t>مصلحة النظافة و المحيط و المناطق الخضراء و المنابت</t>
  </si>
  <si>
    <t>مصلحة المراقبة الصحية و مقاومة الأوبئة</t>
  </si>
  <si>
    <t>مصلحة الشؤون الإجتماعية و الثقافية</t>
  </si>
  <si>
    <t>قسم العمل الإجتماعي و السكن</t>
  </si>
  <si>
    <t>قسم العمل التربوي و الثقافي و الرعاية الدينية</t>
  </si>
  <si>
    <t>قسم الطفولة و الشباب و الرياضة</t>
  </si>
  <si>
    <t>الإدارة الفرعية للشؤون الإدارية و المالية</t>
  </si>
  <si>
    <t>مصلحة التراخيص الإقتصادية و الأسواق</t>
  </si>
  <si>
    <t>مصلحة التراتيب و النزاعات و الملك البلدي</t>
  </si>
  <si>
    <t>مصلحة الأعوان</t>
  </si>
  <si>
    <t>مصلحة التوثيق</t>
  </si>
  <si>
    <t>مصلحة المالية و الصفقات</t>
  </si>
  <si>
    <t>قسم الحالة المدنية</t>
  </si>
  <si>
    <t>الطرقات و الأرصفة</t>
  </si>
  <si>
    <t>تجميل المدينة</t>
  </si>
  <si>
    <t>تهذيب الأحياء الشعبية</t>
  </si>
  <si>
    <t>إقتناء معدات إعلامية</t>
  </si>
  <si>
    <t>تهيئة قاعة الرياضة</t>
  </si>
  <si>
    <t>مساهمة أخرى</t>
  </si>
  <si>
    <t>انطلقت الأشغال بتاريخ 15/03/2014</t>
  </si>
  <si>
    <t>في طور القبول الوقتي للأشغال</t>
  </si>
  <si>
    <t>تعهد و صيانة الطرقات</t>
  </si>
  <si>
    <t>تم تمكين المقاول بإذن في بدء الأشغال بتاريخ 08/01/2014</t>
  </si>
  <si>
    <t>التطهير ( تطهير حي هنشير قيصرلي)</t>
  </si>
  <si>
    <t>تعهد و صيانة المنشآت البلدية ( بناء أرشيف للبلدية)</t>
  </si>
  <si>
    <t>2013 + 2014</t>
  </si>
  <si>
    <t>إقتناء معدات</t>
  </si>
  <si>
    <t>2013+2014</t>
  </si>
  <si>
    <t>انطلقت الأشغال فعليا يوم 20/05/2014</t>
  </si>
  <si>
    <t xml:space="preserve"> </t>
  </si>
  <si>
    <t>بوبكات 751</t>
  </si>
  <si>
    <t>كايس 410</t>
  </si>
  <si>
    <t>كايس 621E</t>
  </si>
  <si>
    <t>IVECO</t>
  </si>
  <si>
    <t>ICEVO</t>
  </si>
  <si>
    <t>RENAULT TRUCKS</t>
  </si>
  <si>
    <t>FORD</t>
  </si>
  <si>
    <t>OPEL ASTRA</t>
  </si>
  <si>
    <t>PEUGEOT BOXER</t>
  </si>
  <si>
    <t>PEUGEOT PARTNER</t>
  </si>
  <si>
    <t>KANGOO</t>
  </si>
  <si>
    <t>RENAULT 19</t>
  </si>
  <si>
    <t>HAMM</t>
  </si>
  <si>
    <t>تراكتوبال</t>
  </si>
  <si>
    <t>شاحنة قالبة</t>
  </si>
  <si>
    <t>جرار حطاط</t>
  </si>
  <si>
    <t>شاحنة السلم</t>
  </si>
  <si>
    <t>nimo</t>
  </si>
  <si>
    <t>PÄRNTER</t>
  </si>
  <si>
    <t>عبد العزيز غريبي</t>
  </si>
  <si>
    <t>وحيد الجنحاني</t>
  </si>
  <si>
    <t xml:space="preserve">محمد التكالي </t>
  </si>
  <si>
    <t>سنية بن علي</t>
  </si>
  <si>
    <t>انيس شوشان</t>
  </si>
  <si>
    <t>شكري الحجام</t>
  </si>
  <si>
    <t>هاجر بوشوشة</t>
  </si>
  <si>
    <t>ايمان قديش</t>
  </si>
  <si>
    <t>وليد بالحاج</t>
  </si>
  <si>
    <t>فهمي السباعي</t>
  </si>
  <si>
    <t xml:space="preserve">نجاح باكير </t>
  </si>
  <si>
    <t xml:space="preserve">وحيد بوعفيف </t>
  </si>
  <si>
    <t>وسيم القليبي</t>
  </si>
  <si>
    <t>احمد اليازيدي</t>
  </si>
  <si>
    <t>عرفات الارناووط</t>
  </si>
  <si>
    <t>نزار بن رمضان</t>
  </si>
  <si>
    <t>سالم بنحسن الشيخ</t>
  </si>
  <si>
    <t>نادية بو عفيف</t>
  </si>
  <si>
    <t>فاتن المسلماني</t>
  </si>
  <si>
    <t>محمد ريدان</t>
  </si>
  <si>
    <t>عائدة الملاخ</t>
  </si>
  <si>
    <t>نادية التركي</t>
  </si>
  <si>
    <t>حميدة بنغزي</t>
  </si>
  <si>
    <t>منال حميد</t>
  </si>
  <si>
    <t>ايمان بن سليمان</t>
  </si>
  <si>
    <t>كريم بن سليمان</t>
  </si>
  <si>
    <t>ماجدة مبارك</t>
  </si>
  <si>
    <t>محلل اعلامية</t>
  </si>
  <si>
    <t>تقني في البناء</t>
  </si>
  <si>
    <t>تقني في هندسة مدنية</t>
  </si>
  <si>
    <t>تقني في الكهرباء</t>
  </si>
  <si>
    <t>عماد الشارني</t>
  </si>
  <si>
    <t xml:space="preserve">ريعة الفحيل </t>
  </si>
  <si>
    <t xml:space="preserve">نجوى صمود </t>
  </si>
  <si>
    <t xml:space="preserve">ليلى الجنحاني </t>
  </si>
  <si>
    <t>منية الجنحاني</t>
  </si>
  <si>
    <t>عائدة بو عفيف</t>
  </si>
  <si>
    <t>زهير بركة</t>
  </si>
  <si>
    <t>نزيهة الجنحاني</t>
  </si>
  <si>
    <t>رجاء جبران</t>
  </si>
  <si>
    <t>عرفات الطرودي</t>
  </si>
  <si>
    <t>محمود القصيبي</t>
  </si>
  <si>
    <t>سراج القصيبي</t>
  </si>
  <si>
    <t>ماهر الشكيلي</t>
  </si>
  <si>
    <t>غازي البربار</t>
  </si>
  <si>
    <t>عادل السيد</t>
  </si>
  <si>
    <t>سفيان الكشطي</t>
  </si>
  <si>
    <t>اسيا الصفاقسي</t>
  </si>
  <si>
    <t>منية كردغلي</t>
  </si>
  <si>
    <t>فتحية بن عيسى</t>
  </si>
  <si>
    <t>عون ادارة</t>
  </si>
  <si>
    <t>وجدي القصيبي</t>
  </si>
  <si>
    <t>مراد الاجنف</t>
  </si>
  <si>
    <t>مالك المسلماني</t>
  </si>
  <si>
    <t>نور الدين العياري</t>
  </si>
  <si>
    <t>زهير الصفاقسي</t>
  </si>
  <si>
    <t xml:space="preserve">جمال دويم </t>
  </si>
  <si>
    <t>وليد الطرودي</t>
  </si>
  <si>
    <t>محمد الرفاعي</t>
  </si>
  <si>
    <t>عبد العزيز درمش</t>
  </si>
  <si>
    <t>محمد الهادي قربصلي</t>
  </si>
  <si>
    <t>عاطف قسيلة</t>
  </si>
  <si>
    <t>عامل</t>
  </si>
  <si>
    <t xml:space="preserve">نور الدين عبد الواحد </t>
  </si>
  <si>
    <t>محرز الغرزوني</t>
  </si>
  <si>
    <t>رفيق الطرودي</t>
  </si>
  <si>
    <t>محمد بن حمادة</t>
  </si>
  <si>
    <t>الياس الدزيري</t>
  </si>
  <si>
    <t>محمد علي بن فرج</t>
  </si>
  <si>
    <t>عرفات بو شوشة</t>
  </si>
  <si>
    <t>عصام الدين الصيد</t>
  </si>
  <si>
    <t>محمد الخياري</t>
  </si>
  <si>
    <t>مهدي القمري</t>
  </si>
  <si>
    <t>معاوية بن فطوم</t>
  </si>
  <si>
    <t>هشام ريدان</t>
  </si>
  <si>
    <t>محمد بن اللطيف</t>
  </si>
  <si>
    <t>عادل عبد الجواد</t>
  </si>
  <si>
    <t>فراس بن علية</t>
  </si>
  <si>
    <t>جمال الطرودي</t>
  </si>
  <si>
    <t>بشير بن بوبكر</t>
  </si>
  <si>
    <t>عبد القادر البحري</t>
  </si>
  <si>
    <t>وسيم القبجي</t>
  </si>
  <si>
    <t>زياد النجيلي</t>
  </si>
  <si>
    <t>اشرف المسلماني</t>
  </si>
  <si>
    <t>فيصل مرابط</t>
  </si>
  <si>
    <t>شاكر بن عرعار</t>
  </si>
  <si>
    <t>لطفي المانع</t>
  </si>
  <si>
    <t>محمد الهادي طعم الله</t>
  </si>
  <si>
    <t>ابراهيم بن عمر</t>
  </si>
  <si>
    <t>نبيل بنزايد</t>
  </si>
  <si>
    <t>هيثم قريتلي</t>
  </si>
  <si>
    <t>فوزي السيد</t>
  </si>
  <si>
    <t>سليم الجندوبي</t>
  </si>
  <si>
    <t>ايمن قربصلي</t>
  </si>
  <si>
    <t>نوفل العجيلي</t>
  </si>
  <si>
    <t>رشاد التريكي</t>
  </si>
  <si>
    <t>جميل بن سليمان</t>
  </si>
  <si>
    <t>وليد قسيلة</t>
  </si>
  <si>
    <t>عبد الرزاق محفوظ</t>
  </si>
  <si>
    <t>محمد البربار</t>
  </si>
  <si>
    <t>ماهر درمش</t>
  </si>
  <si>
    <t>محمد صمود</t>
  </si>
  <si>
    <t xml:space="preserve">فتحي محفوظ </t>
  </si>
  <si>
    <t>شكري القلعي</t>
  </si>
  <si>
    <t>صابر الطرابلسي</t>
  </si>
  <si>
    <t>علي بن شعبان</t>
  </si>
  <si>
    <t>عادل الصفاقسي</t>
  </si>
  <si>
    <t>احمد النجيلي</t>
  </si>
  <si>
    <t>منصف بوشوشة</t>
  </si>
  <si>
    <t>محمد الغربي</t>
  </si>
  <si>
    <t>جميل البربار</t>
  </si>
  <si>
    <t>عما العجيلي</t>
  </si>
  <si>
    <t>مختار المحمدي</t>
  </si>
  <si>
    <t>عادل الزواوي</t>
  </si>
  <si>
    <t xml:space="preserve">محمد بن ابراهيم </t>
  </si>
  <si>
    <t>فتحي التركي</t>
  </si>
  <si>
    <t>منصف الجنحاني</t>
  </si>
  <si>
    <t>وليد حمزة</t>
  </si>
  <si>
    <t>خميس حميد</t>
  </si>
  <si>
    <t>صلاح الشرفي</t>
  </si>
  <si>
    <t>عبد الستار عبد اللطيف</t>
  </si>
  <si>
    <t>محمد الجدي</t>
  </si>
  <si>
    <t>محمد حمدي</t>
  </si>
  <si>
    <t>عماد  بو عفيف</t>
  </si>
  <si>
    <t>نزار مرابط</t>
  </si>
  <si>
    <t>نجم الدين بن الشيخ</t>
  </si>
  <si>
    <t>مجرورة لنقل اللحوم</t>
  </si>
  <si>
    <t>الة رش القطران</t>
  </si>
  <si>
    <t>خزان تفريغ البالوعات</t>
  </si>
  <si>
    <t>الة دك كبيرة</t>
  </si>
  <si>
    <t>الة دك صغيرة</t>
  </si>
  <si>
    <t xml:space="preserve">مجرورة </t>
  </si>
  <si>
    <t>غربال بحر كبير</t>
  </si>
  <si>
    <t>غربال بحر صغير</t>
  </si>
  <si>
    <t>فقونة نقل لحوم</t>
  </si>
  <si>
    <t>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ل</t>
  </si>
  <si>
    <t>تعبيد الطرقات</t>
  </si>
  <si>
    <t>بناء سوق يومية لسمك</t>
  </si>
  <si>
    <t>انجاز توسعة بالمستودع البلدي</t>
  </si>
  <si>
    <t>تنوير كرنيش المامونية</t>
  </si>
  <si>
    <t>م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</si>
  <si>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</si>
  <si>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</si>
  <si>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</si>
  <si>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</si>
  <si>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</si>
  <si>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</si>
  <si>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</si>
  <si>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</si>
  <si>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</si>
  <si>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</si>
  <si>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</si>
  <si>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</si>
  <si>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</si>
  <si>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</si>
  <si>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</si>
  <si>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</si>
  <si>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</si>
  <si>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</si>
  <si>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</si>
  <si>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</si>
  <si>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</si>
  <si>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</si>
  <si>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</si>
  <si>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</si>
  <si>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</si>
  <si>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</si>
  <si>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</si>
  <si>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</si>
  <si>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</si>
  <si>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</si>
  <si>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</si>
  <si>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</si>
  <si>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</si>
  <si>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</si>
  <si>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</si>
  <si>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</si>
  <si>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</si>
  <si>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تهيئة قصر البلدية</t>
  </si>
  <si>
    <t xml:space="preserve">دراسات اخرى </t>
  </si>
  <si>
    <t>بناء  مسكن وظيفي</t>
  </si>
  <si>
    <t>برامج  و تجهيزات اعلامية</t>
  </si>
  <si>
    <t>اقتناء وسائل النقل</t>
  </si>
  <si>
    <t>تركيز شبكة قنوات المياه المستعملة</t>
  </si>
  <si>
    <t xml:space="preserve">تعبيد الطرقات </t>
  </si>
  <si>
    <t>تهيئة الحدائق العمومية</t>
  </si>
  <si>
    <t>بناء و تهيئة المنشات الرياضية</t>
  </si>
  <si>
    <t>بناء و تهيئة الأسواق و الأحياء التجارية</t>
  </si>
  <si>
    <t>أشغال الصيانة و التعهد للأسواق</t>
  </si>
  <si>
    <t>المساهمة في رأس مال المؤسسات</t>
  </si>
  <si>
    <t>وزارة الشباب و الرياضة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</si>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</sst>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KufiStandardGK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mbria"/>
      <scheme val="major"/>
    </font>
    <font>
      <sz val="14"/>
      <color rgb="FF000000"/>
      <name val="Cambria"/>
      <scheme val="major"/>
    </font>
    <font>
      <sz val="14"/>
      <color theme="1"/>
      <name val="Cambria"/>
      <scheme val="major"/>
    </font>
    <font>
      <sz val="14"/>
      <color rgb="FF000000"/>
      <name val="KufiStandardGK"/>
    </font>
    <font>
      <sz val="14"/>
      <color theme="1"/>
      <name val="KufiStandardGK"/>
    </font>
    <font>
      <sz val="12"/>
      <color theme="1"/>
      <name val="KufiStandardGK"/>
    </font>
    <font>
      <b/>
      <sz val="10"/>
      <color theme="1"/>
      <name val="KufiStandardGK"/>
      <family val="2"/>
    </font>
  </fonts>
  <fills count="2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>
      <alignment horizontal="right"/>
    </xf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31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2" fillId="0" borderId="1" xfId="0" applyFont="1" applyBorder="1" applyAlignment="1">
      <alignment horizontal="right" vertical="center" wrapText="1" readingOrder="2"/>
    </xf>
    <xf numFmtId="0" fontId="13" fillId="0" borderId="1" xfId="0" applyFont="1" applyBorder="1" applyAlignment="1">
      <alignment horizontal="right" vertical="center" wrapText="1" readingOrder="2"/>
    </xf>
    <xf numFmtId="0" fontId="0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6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5" fillId="8" borderId="1" xfId="0" applyFont="1" applyFill="1" applyBorder="1" applyAlignment="1">
      <alignment horizontal="right" vertical="center" wrapText="1" readingOrder="2"/>
    </xf>
    <xf numFmtId="0" fontId="16" fillId="0" borderId="1" xfId="0" applyFont="1" applyFill="1" applyBorder="1" applyAlignment="1">
      <alignment horizontal="right" vertical="center" wrapText="1" readingOrder="2"/>
    </xf>
    <xf numFmtId="0" fontId="16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18" fillId="9" borderId="1" xfId="0" applyFont="1" applyFill="1" applyBorder="1"/>
    <xf numFmtId="0" fontId="2" fillId="9" borderId="1" xfId="0" applyFont="1" applyFill="1" applyBorder="1" applyAlignment="1">
      <alignment horizontal="center"/>
    </xf>
    <xf numFmtId="0" fontId="18" fillId="0" borderId="1" xfId="0" applyFont="1" applyBorder="1"/>
    <xf numFmtId="0" fontId="22" fillId="0" borderId="1" xfId="0" applyFont="1" applyBorder="1" applyAlignment="1">
      <alignment horizontal="right" vertical="center" wrapText="1" readingOrder="2"/>
    </xf>
    <xf numFmtId="0" fontId="22" fillId="8" borderId="1" xfId="0" applyFont="1" applyFill="1" applyBorder="1" applyAlignment="1">
      <alignment horizontal="right" vertical="center" wrapText="1" readingOrder="2"/>
    </xf>
    <xf numFmtId="0" fontId="24" fillId="0" borderId="1" xfId="0" applyFont="1" applyBorder="1" applyAlignment="1">
      <alignment horizontal="right" vertical="center" wrapText="1" readingOrder="2"/>
    </xf>
    <xf numFmtId="0" fontId="25" fillId="0" borderId="1" xfId="0" applyFont="1" applyBorder="1" applyAlignment="1">
      <alignment horizontal="right" vertical="center"/>
    </xf>
    <xf numFmtId="0" fontId="23" fillId="0" borderId="1" xfId="0" applyFont="1" applyBorder="1" applyAlignment="1">
      <alignment horizontal="right" vertical="center"/>
    </xf>
    <xf numFmtId="0" fontId="25" fillId="0" borderId="1" xfId="0" applyFont="1" applyFill="1" applyBorder="1" applyAlignment="1">
      <alignment horizontal="right" vertical="center"/>
    </xf>
    <xf numFmtId="0" fontId="23" fillId="0" borderId="1" xfId="0" applyFont="1" applyFill="1" applyBorder="1" applyAlignment="1">
      <alignment horizontal="right" vertical="center"/>
    </xf>
    <xf numFmtId="0" fontId="21" fillId="0" borderId="4" xfId="0" applyFont="1" applyBorder="1" applyAlignment="1">
      <alignment vertical="center" readingOrder="2"/>
    </xf>
    <xf numFmtId="0" fontId="21" fillId="0" borderId="4" xfId="0" applyFont="1" applyBorder="1" applyAlignment="1">
      <alignment vertical="center" wrapText="1" readingOrder="2"/>
    </xf>
    <xf numFmtId="167" fontId="21" fillId="0" borderId="1" xfId="0" applyNumberFormat="1" applyFont="1" applyBorder="1" applyAlignment="1">
      <alignment horizontal="center" vertical="center"/>
    </xf>
    <xf numFmtId="167" fontId="21" fillId="0" borderId="4" xfId="0" applyNumberFormat="1" applyFont="1" applyBorder="1" applyAlignment="1">
      <alignment horizontal="center" vertical="center"/>
    </xf>
    <xf numFmtId="14" fontId="21" fillId="0" borderId="4" xfId="0" applyNumberFormat="1" applyFont="1" applyBorder="1"/>
    <xf numFmtId="0" fontId="21" fillId="0" borderId="4" xfId="0" applyFont="1" applyBorder="1"/>
    <xf numFmtId="9" fontId="21" fillId="0" borderId="4" xfId="2" applyFont="1" applyBorder="1" applyAlignment="1">
      <alignment vertical="center" readingOrder="2"/>
    </xf>
    <xf numFmtId="14" fontId="21" fillId="0" borderId="4" xfId="2" applyNumberFormat="1" applyFont="1" applyBorder="1" applyAlignment="1">
      <alignment vertical="center" readingOrder="2"/>
    </xf>
    <xf numFmtId="0" fontId="21" fillId="0" borderId="1" xfId="0" applyFont="1" applyBorder="1" applyAlignment="1">
      <alignment vertical="center" readingOrder="2"/>
    </xf>
    <xf numFmtId="0" fontId="21" fillId="0" borderId="1" xfId="0" applyFont="1" applyBorder="1"/>
    <xf numFmtId="167" fontId="21" fillId="0" borderId="1" xfId="0" applyNumberFormat="1" applyFont="1" applyBorder="1"/>
    <xf numFmtId="14" fontId="21" fillId="0" borderId="1" xfId="0" applyNumberFormat="1" applyFont="1" applyBorder="1"/>
    <xf numFmtId="9" fontId="21" fillId="0" borderId="1" xfId="2" applyFont="1" applyBorder="1"/>
    <xf numFmtId="14" fontId="21" fillId="0" borderId="1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vertical="center" readingOrder="2"/>
    </xf>
    <xf numFmtId="0" fontId="26" fillId="0" borderId="4" xfId="0" applyFont="1" applyBorder="1" applyAlignment="1">
      <alignment vertical="center" readingOrder="2"/>
    </xf>
    <xf numFmtId="0" fontId="26" fillId="0" borderId="1" xfId="0" applyFont="1" applyBorder="1" applyAlignment="1">
      <alignment vertical="center" readingOrder="2"/>
    </xf>
    <xf numFmtId="0" fontId="26" fillId="0" borderId="1" xfId="0" applyFont="1" applyFill="1" applyBorder="1" applyAlignment="1">
      <alignment vertical="center" readingOrder="2"/>
    </xf>
    <xf numFmtId="167" fontId="27" fillId="15" borderId="9" xfId="0" applyNumberFormat="1" applyFont="1" applyFill="1" applyBorder="1" applyAlignment="1">
      <alignment horizontal="center" vertical="center" wrapText="1"/>
    </xf>
    <xf numFmtId="0" fontId="26" fillId="0" borderId="1" xfId="0" applyFont="1" applyBorder="1"/>
    <xf numFmtId="0" fontId="21" fillId="0" borderId="1" xfId="0" applyFont="1" applyBorder="1" applyAlignment="1">
      <alignment horizontal="right" vertical="center" readingOrder="2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vertical="center"/>
    </xf>
    <xf numFmtId="0" fontId="16" fillId="0" borderId="3" xfId="0" applyFont="1" applyBorder="1" applyAlignment="1">
      <alignment horizontal="right" vertical="center" wrapText="1" readingOrder="2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168" fontId="0" fillId="0" borderId="0" xfId="0" applyNumberFormat="1"/>
    <xf numFmtId="168" fontId="5" fillId="0" borderId="0" xfId="0" applyNumberFormat="1" applyFont="1" applyAlignment="1">
      <alignment vertic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7" fillId="10" borderId="1" xfId="0" applyFont="1" applyFill="1" applyBorder="1" applyAlignment="1">
      <alignment horizontal="center" vertical="center"/>
    </xf>
  </cellXfs>
  <cellStyles count="10"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MS_Arabe" xfId="3" xr:uid="{00000000-0005-0000-0000-000007000000}"/>
    <cellStyle name="Normal" xfId="0" builtinId="0"/>
    <cellStyle name="Percent" xfId="2" builtinId="5"/>
  </cellStyles>
  <dxfs count="7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topLeftCell="A240" workbookViewId="0">
      <selection activeCell="C719" sqref="C719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4" width="16.7265625" customWidth="1"/>
    <col min="5" max="5" width="17" customWidth="1"/>
    <col min="7" max="9" width="15.453125" bestFit="1" customWidth="1"/>
    <col min="10" max="10" width="20.453125" bestFit="1" customWidth="1"/>
  </cols>
  <sheetData>
    <row r="1" spans="1:14" ht="18.5">
      <c r="A1" s="167" t="s">
        <v>30</v>
      </c>
      <c r="B1" s="167"/>
      <c r="C1" s="167"/>
      <c r="D1" s="109" t="s">
        <v>852</v>
      </c>
      <c r="E1" s="109" t="s">
        <v>851</v>
      </c>
      <c r="G1" s="43" t="s">
        <v>31</v>
      </c>
      <c r="H1" s="44"/>
      <c r="I1" s="45"/>
      <c r="J1" s="46" t="b">
        <f>AND(H1=I1)</f>
        <v>1</v>
      </c>
    </row>
    <row r="2" spans="1:14">
      <c r="A2" s="168" t="s">
        <v>60</v>
      </c>
      <c r="B2" s="168"/>
      <c r="C2" s="26">
        <f>C3+C67</f>
        <v>3271200</v>
      </c>
      <c r="D2" s="26">
        <f>D3+D67</f>
        <v>3271200</v>
      </c>
      <c r="E2" s="26">
        <f>E3+E67</f>
        <v>3271200</v>
      </c>
      <c r="G2" s="39" t="s">
        <v>60</v>
      </c>
      <c r="H2" s="41"/>
      <c r="I2" s="42"/>
      <c r="J2" s="40" t="b">
        <f>AND(H2=I2)</f>
        <v>1</v>
      </c>
    </row>
    <row r="3" spans="1:14">
      <c r="A3" s="169" t="s">
        <v>578</v>
      </c>
      <c r="B3" s="169"/>
      <c r="C3" s="23">
        <f>C4+C11+C38+C61</f>
        <v>2000000</v>
      </c>
      <c r="D3" s="23">
        <f>D4+D11+D38+D61</f>
        <v>2000000</v>
      </c>
      <c r="E3" s="23">
        <f>E4+E11+E38+E61</f>
        <v>2000000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0" t="s">
        <v>124</v>
      </c>
      <c r="B4" s="171"/>
      <c r="C4" s="21">
        <f>SUM(C5:C10)</f>
        <v>881000</v>
      </c>
      <c r="D4" s="21">
        <f>SUM(D5:D10)</f>
        <v>881000</v>
      </c>
      <c r="E4" s="21">
        <f>SUM(E5:E10)</f>
        <v>881000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330000</v>
      </c>
      <c r="D5" s="2">
        <f>C5</f>
        <v>330000</v>
      </c>
      <c r="E5" s="2">
        <f>D5</f>
        <v>330000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160000</v>
      </c>
      <c r="D6" s="2">
        <f t="shared" ref="D6:E10" si="0">C6</f>
        <v>160000</v>
      </c>
      <c r="E6" s="2">
        <f t="shared" si="0"/>
        <v>160000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320000</v>
      </c>
      <c r="D7" s="2">
        <f t="shared" si="0"/>
        <v>320000</v>
      </c>
      <c r="E7" s="2">
        <f t="shared" si="0"/>
        <v>320000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65000</v>
      </c>
      <c r="D9" s="2">
        <f t="shared" si="0"/>
        <v>65000</v>
      </c>
      <c r="E9" s="2">
        <f t="shared" si="0"/>
        <v>65000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6000</v>
      </c>
      <c r="D10" s="2">
        <f t="shared" si="0"/>
        <v>6000</v>
      </c>
      <c r="E10" s="2">
        <f t="shared" si="0"/>
        <v>6000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861400</v>
      </c>
      <c r="D11" s="21">
        <f>SUM(D12:D37)</f>
        <v>861400</v>
      </c>
      <c r="E11" s="21">
        <f>SUM(E12:E37)</f>
        <v>861400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99700</v>
      </c>
      <c r="D12" s="2">
        <f>C12</f>
        <v>99700</v>
      </c>
      <c r="E12" s="2">
        <f>D12</f>
        <v>99700</v>
      </c>
    </row>
    <row r="13" spans="1:14" outlineLevel="1">
      <c r="A13" s="3">
        <v>2102</v>
      </c>
      <c r="B13" s="1" t="s">
        <v>126</v>
      </c>
      <c r="C13" s="2">
        <v>608000</v>
      </c>
      <c r="D13" s="2">
        <f t="shared" ref="D13:E28" si="1">C13</f>
        <v>608000</v>
      </c>
      <c r="E13" s="2">
        <f t="shared" si="1"/>
        <v>608000</v>
      </c>
    </row>
    <row r="14" spans="1:14" outlineLevel="1">
      <c r="A14" s="3">
        <v>2201</v>
      </c>
      <c r="B14" s="1" t="s">
        <v>5</v>
      </c>
      <c r="C14" s="2">
        <v>19700</v>
      </c>
      <c r="D14" s="2">
        <f t="shared" si="1"/>
        <v>19700</v>
      </c>
      <c r="E14" s="2">
        <f t="shared" si="1"/>
        <v>19700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>
        <v>4000</v>
      </c>
      <c r="D33" s="2">
        <f t="shared" si="2"/>
        <v>4000</v>
      </c>
      <c r="E33" s="2">
        <f t="shared" si="2"/>
        <v>4000</v>
      </c>
    </row>
    <row r="34" spans="1:10" outlineLevel="1">
      <c r="A34" s="3">
        <v>2404</v>
      </c>
      <c r="B34" s="1" t="s">
        <v>7</v>
      </c>
      <c r="C34" s="2">
        <v>55000</v>
      </c>
      <c r="D34" s="2">
        <f t="shared" si="2"/>
        <v>55000</v>
      </c>
      <c r="E34" s="2">
        <f t="shared" si="2"/>
        <v>55000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75000</v>
      </c>
      <c r="D36" s="2">
        <f t="shared" si="2"/>
        <v>75000</v>
      </c>
      <c r="E36" s="2">
        <f t="shared" si="2"/>
        <v>75000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0" t="s">
        <v>145</v>
      </c>
      <c r="B38" s="171"/>
      <c r="C38" s="21">
        <f>SUM(C39:C60)</f>
        <v>252600</v>
      </c>
      <c r="D38" s="21">
        <f>SUM(D39:D60)</f>
        <v>252600</v>
      </c>
      <c r="E38" s="21">
        <f>SUM(E39:E60)</f>
        <v>252600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21000</v>
      </c>
      <c r="D39" s="2">
        <f>C39</f>
        <v>21000</v>
      </c>
      <c r="E39" s="2">
        <f>D39</f>
        <v>21000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3">C40</f>
        <v>10000</v>
      </c>
      <c r="E40" s="2">
        <f t="shared" si="3"/>
        <v>10000</v>
      </c>
    </row>
    <row r="41" spans="1:10" outlineLevel="1">
      <c r="A41" s="20">
        <v>3103</v>
      </c>
      <c r="B41" s="20" t="s">
        <v>13</v>
      </c>
      <c r="C41" s="2">
        <v>12000</v>
      </c>
      <c r="D41" s="2">
        <f t="shared" si="3"/>
        <v>12000</v>
      </c>
      <c r="E41" s="2">
        <f t="shared" si="3"/>
        <v>12000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20000</v>
      </c>
      <c r="D44" s="2">
        <f t="shared" si="3"/>
        <v>20000</v>
      </c>
      <c r="E44" s="2">
        <f t="shared" si="3"/>
        <v>20000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 outlineLevel="1">
      <c r="A46" s="20">
        <v>3204</v>
      </c>
      <c r="B46" s="20" t="s">
        <v>147</v>
      </c>
      <c r="C46" s="2">
        <v>2000</v>
      </c>
      <c r="D46" s="2">
        <f t="shared" si="3"/>
        <v>2000</v>
      </c>
      <c r="E46" s="2">
        <f t="shared" si="3"/>
        <v>2000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35000</v>
      </c>
      <c r="D48" s="2">
        <f t="shared" si="3"/>
        <v>35000</v>
      </c>
      <c r="E48" s="2">
        <f t="shared" si="3"/>
        <v>35000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3"/>
        <v>500</v>
      </c>
      <c r="E50" s="2">
        <f t="shared" si="3"/>
        <v>500</v>
      </c>
    </row>
    <row r="51" spans="1:10" outlineLevel="1">
      <c r="A51" s="20">
        <v>3209</v>
      </c>
      <c r="B51" s="20" t="s">
        <v>151</v>
      </c>
      <c r="C51" s="2">
        <v>100</v>
      </c>
      <c r="D51" s="2">
        <f t="shared" si="3"/>
        <v>100</v>
      </c>
      <c r="E51" s="2">
        <f t="shared" si="3"/>
        <v>100</v>
      </c>
    </row>
    <row r="52" spans="1:10" outlineLevel="1">
      <c r="A52" s="20">
        <v>3299</v>
      </c>
      <c r="B52" s="20" t="s">
        <v>152</v>
      </c>
      <c r="C52" s="2">
        <v>7000</v>
      </c>
      <c r="D52" s="2">
        <f t="shared" si="3"/>
        <v>7000</v>
      </c>
      <c r="E52" s="2">
        <f t="shared" si="3"/>
        <v>7000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20000</v>
      </c>
      <c r="D54" s="2">
        <f t="shared" si="3"/>
        <v>20000</v>
      </c>
      <c r="E54" s="2">
        <f t="shared" si="3"/>
        <v>20000</v>
      </c>
    </row>
    <row r="55" spans="1:10" outlineLevel="1">
      <c r="A55" s="20">
        <v>3303</v>
      </c>
      <c r="B55" s="20" t="s">
        <v>153</v>
      </c>
      <c r="C55" s="2">
        <v>105000</v>
      </c>
      <c r="D55" s="2">
        <f t="shared" si="3"/>
        <v>105000</v>
      </c>
      <c r="E55" s="2">
        <f t="shared" si="3"/>
        <v>105000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4"/>
        <v>5000</v>
      </c>
      <c r="E57" s="2">
        <f t="shared" si="4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10000</v>
      </c>
      <c r="D60" s="2">
        <f t="shared" si="4"/>
        <v>10000</v>
      </c>
      <c r="E60" s="2">
        <f t="shared" si="4"/>
        <v>10000</v>
      </c>
    </row>
    <row r="61" spans="1:10">
      <c r="A61" s="170" t="s">
        <v>158</v>
      </c>
      <c r="B61" s="171"/>
      <c r="C61" s="22">
        <f>SUM(C62:C66)</f>
        <v>5000</v>
      </c>
      <c r="D61" s="22">
        <f>SUM(D62:D66)</f>
        <v>5000</v>
      </c>
      <c r="E61" s="22">
        <f>SUM(E62:E66)</f>
        <v>5000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>
        <v>5000</v>
      </c>
      <c r="D65" s="2">
        <f t="shared" si="5"/>
        <v>5000</v>
      </c>
      <c r="E65" s="2">
        <f t="shared" si="5"/>
        <v>5000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9" t="s">
        <v>579</v>
      </c>
      <c r="B67" s="169"/>
      <c r="C67" s="25">
        <f>C97+C68</f>
        <v>1271200</v>
      </c>
      <c r="D67" s="25">
        <f>D97+D68</f>
        <v>1271200</v>
      </c>
      <c r="E67" s="25">
        <f>E97+E68</f>
        <v>1271200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0" t="s">
        <v>163</v>
      </c>
      <c r="B68" s="171"/>
      <c r="C68" s="21">
        <f>SUM(C69:C96)</f>
        <v>253200</v>
      </c>
      <c r="D68" s="21">
        <f>SUM(D69:D96)</f>
        <v>253200</v>
      </c>
      <c r="E68" s="21">
        <f>SUM(E69:E96)</f>
        <v>253200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>
        <v>3000</v>
      </c>
      <c r="D73" s="2">
        <f t="shared" si="6"/>
        <v>3000</v>
      </c>
      <c r="E73" s="2">
        <f t="shared" si="6"/>
        <v>3000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6000</v>
      </c>
      <c r="D76" s="2">
        <f t="shared" si="6"/>
        <v>6000</v>
      </c>
      <c r="E76" s="2">
        <f t="shared" si="6"/>
        <v>6000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200000</v>
      </c>
      <c r="D79" s="2">
        <f t="shared" si="6"/>
        <v>200000</v>
      </c>
      <c r="E79" s="2">
        <f t="shared" si="6"/>
        <v>200000</v>
      </c>
    </row>
    <row r="80" spans="1:10" ht="15" customHeight="1" outlineLevel="1">
      <c r="A80" s="3">
        <v>5202</v>
      </c>
      <c r="B80" s="2" t="s">
        <v>172</v>
      </c>
      <c r="C80" s="2">
        <v>5200</v>
      </c>
      <c r="D80" s="2">
        <f t="shared" si="6"/>
        <v>5200</v>
      </c>
      <c r="E80" s="2">
        <f t="shared" si="6"/>
        <v>5200</v>
      </c>
    </row>
    <row r="81" spans="1:5" ht="15" customHeight="1" outlineLevel="1">
      <c r="A81" s="3">
        <v>5203</v>
      </c>
      <c r="B81" s="2" t="s">
        <v>21</v>
      </c>
      <c r="C81" s="2">
        <v>9600</v>
      </c>
      <c r="D81" s="2">
        <f t="shared" si="6"/>
        <v>9600</v>
      </c>
      <c r="E81" s="2">
        <f t="shared" si="6"/>
        <v>9600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>
        <v>7600</v>
      </c>
      <c r="D86" s="2">
        <f t="shared" ref="D86:E96" si="7">C86</f>
        <v>7600</v>
      </c>
      <c r="E86" s="2">
        <f t="shared" si="7"/>
        <v>7600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>
        <v>16800</v>
      </c>
      <c r="D93" s="2">
        <f t="shared" si="7"/>
        <v>16800</v>
      </c>
      <c r="E93" s="2">
        <f t="shared" si="7"/>
        <v>16800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5000</v>
      </c>
      <c r="D95" s="2">
        <f t="shared" si="7"/>
        <v>5000</v>
      </c>
      <c r="E95" s="2">
        <f t="shared" si="7"/>
        <v>5000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1018000</v>
      </c>
      <c r="D97" s="21">
        <f>SUM(D98:D113)</f>
        <v>1018000</v>
      </c>
      <c r="E97" s="21">
        <f>SUM(E98:E113)</f>
        <v>1018000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970000</v>
      </c>
      <c r="D98" s="2">
        <f>C98</f>
        <v>970000</v>
      </c>
      <c r="E98" s="2">
        <f>D98</f>
        <v>970000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8"/>
        <v>2000</v>
      </c>
      <c r="E103" s="2">
        <f t="shared" si="8"/>
        <v>2000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35000</v>
      </c>
      <c r="D106" s="2">
        <f t="shared" si="8"/>
        <v>35000</v>
      </c>
      <c r="E106" s="2">
        <f t="shared" si="8"/>
        <v>35000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10000</v>
      </c>
      <c r="D109" s="2">
        <f t="shared" si="8"/>
        <v>10000</v>
      </c>
      <c r="E109" s="2">
        <f t="shared" si="8"/>
        <v>10000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4" t="s">
        <v>62</v>
      </c>
      <c r="B114" s="175"/>
      <c r="C114" s="26">
        <f>C115+C152+C177</f>
        <v>1153442</v>
      </c>
      <c r="D114" s="26">
        <f>D115+D152+D177</f>
        <v>1153442</v>
      </c>
      <c r="E114" s="26">
        <f>E115+E152+E177</f>
        <v>1153442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2" t="s">
        <v>580</v>
      </c>
      <c r="B115" s="173"/>
      <c r="C115" s="23">
        <f>C116+C135</f>
        <v>970235</v>
      </c>
      <c r="D115" s="23">
        <f>D116+D135</f>
        <v>970235</v>
      </c>
      <c r="E115" s="23">
        <f>E116+E135</f>
        <v>970235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0" t="s">
        <v>195</v>
      </c>
      <c r="B116" s="171"/>
      <c r="C116" s="21">
        <f>C117+C120+C123+C126+C129+C132</f>
        <v>143163</v>
      </c>
      <c r="D116" s="21">
        <f>D117+D120+D123+D126+D129+D132</f>
        <v>143163</v>
      </c>
      <c r="E116" s="21">
        <f>E117+E120+E123+E126+E129+E132</f>
        <v>143163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133110</v>
      </c>
      <c r="D117" s="2">
        <f>D118+D119</f>
        <v>133110</v>
      </c>
      <c r="E117" s="2">
        <f>E118+E119</f>
        <v>133110</v>
      </c>
    </row>
    <row r="118" spans="1:10" ht="15" customHeight="1" outlineLevel="2">
      <c r="A118" s="117"/>
      <c r="B118" s="116" t="s">
        <v>854</v>
      </c>
      <c r="C118" s="115">
        <v>7</v>
      </c>
      <c r="D118" s="115">
        <f>C118</f>
        <v>7</v>
      </c>
      <c r="E118" s="115">
        <f>D118</f>
        <v>7</v>
      </c>
    </row>
    <row r="119" spans="1:10" ht="15" customHeight="1" outlineLevel="2">
      <c r="A119" s="117"/>
      <c r="B119" s="116" t="s">
        <v>859</v>
      </c>
      <c r="C119" s="115">
        <v>133103</v>
      </c>
      <c r="D119" s="115">
        <f>C119</f>
        <v>133103</v>
      </c>
      <c r="E119" s="115">
        <f>D119</f>
        <v>133103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17"/>
      <c r="B121" s="116" t="s">
        <v>854</v>
      </c>
      <c r="C121" s="115"/>
      <c r="D121" s="115">
        <f>C121</f>
        <v>0</v>
      </c>
      <c r="E121" s="115">
        <f>D121</f>
        <v>0</v>
      </c>
    </row>
    <row r="122" spans="1:10" ht="15" customHeight="1" outlineLevel="2">
      <c r="A122" s="117"/>
      <c r="B122" s="116" t="s">
        <v>859</v>
      </c>
      <c r="C122" s="115"/>
      <c r="D122" s="115">
        <f>C122</f>
        <v>0</v>
      </c>
      <c r="E122" s="115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17"/>
      <c r="B124" s="116" t="s">
        <v>854</v>
      </c>
      <c r="C124" s="115"/>
      <c r="D124" s="115">
        <f>C124</f>
        <v>0</v>
      </c>
      <c r="E124" s="115">
        <f>D124</f>
        <v>0</v>
      </c>
    </row>
    <row r="125" spans="1:10" ht="15" customHeight="1" outlineLevel="2">
      <c r="A125" s="117"/>
      <c r="B125" s="116" t="s">
        <v>859</v>
      </c>
      <c r="C125" s="115"/>
      <c r="D125" s="115">
        <f>C125</f>
        <v>0</v>
      </c>
      <c r="E125" s="115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10053</v>
      </c>
      <c r="D126" s="2">
        <f>D127+D128</f>
        <v>10053</v>
      </c>
      <c r="E126" s="2">
        <f>E127+E128</f>
        <v>10053</v>
      </c>
    </row>
    <row r="127" spans="1:10" ht="15" customHeight="1" outlineLevel="2">
      <c r="A127" s="117"/>
      <c r="B127" s="116" t="s">
        <v>854</v>
      </c>
      <c r="C127" s="115">
        <v>10053</v>
      </c>
      <c r="D127" s="115">
        <f>C127</f>
        <v>10053</v>
      </c>
      <c r="E127" s="115">
        <f>D127</f>
        <v>10053</v>
      </c>
    </row>
    <row r="128" spans="1:10" ht="15" customHeight="1" outlineLevel="2">
      <c r="A128" s="117"/>
      <c r="B128" s="116" t="s">
        <v>859</v>
      </c>
      <c r="C128" s="115"/>
      <c r="D128" s="115">
        <f>C128</f>
        <v>0</v>
      </c>
      <c r="E128" s="115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17"/>
      <c r="B130" s="116" t="s">
        <v>854</v>
      </c>
      <c r="C130" s="115"/>
      <c r="D130" s="115">
        <f>C130</f>
        <v>0</v>
      </c>
      <c r="E130" s="115">
        <f>D130</f>
        <v>0</v>
      </c>
    </row>
    <row r="131" spans="1:10" ht="15" customHeight="1" outlineLevel="2">
      <c r="A131" s="117"/>
      <c r="B131" s="116" t="s">
        <v>859</v>
      </c>
      <c r="C131" s="115"/>
      <c r="D131" s="115">
        <f>C131</f>
        <v>0</v>
      </c>
      <c r="E131" s="115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17"/>
      <c r="B133" s="116" t="s">
        <v>854</v>
      </c>
      <c r="C133" s="115"/>
      <c r="D133" s="115">
        <f>C133</f>
        <v>0</v>
      </c>
      <c r="E133" s="115">
        <f>D133</f>
        <v>0</v>
      </c>
    </row>
    <row r="134" spans="1:10" ht="15" customHeight="1" outlineLevel="2">
      <c r="A134" s="117"/>
      <c r="B134" s="116" t="s">
        <v>859</v>
      </c>
      <c r="C134" s="115"/>
      <c r="D134" s="115">
        <f>C134</f>
        <v>0</v>
      </c>
      <c r="E134" s="115">
        <f>D134</f>
        <v>0</v>
      </c>
    </row>
    <row r="135" spans="1:10">
      <c r="A135" s="170" t="s">
        <v>202</v>
      </c>
      <c r="B135" s="171"/>
      <c r="C135" s="21">
        <f>C136+C140+C143+C146+C149</f>
        <v>827072</v>
      </c>
      <c r="D135" s="21">
        <f>D136+D140+D143+D146+D149</f>
        <v>827072</v>
      </c>
      <c r="E135" s="21">
        <f>E136+E140+E143+E146+E149</f>
        <v>827072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347072</v>
      </c>
      <c r="D136" s="2">
        <f>D137+D138+D139</f>
        <v>347072</v>
      </c>
      <c r="E136" s="2">
        <f>E137+E138+E139</f>
        <v>347072</v>
      </c>
    </row>
    <row r="137" spans="1:10" ht="15" customHeight="1" outlineLevel="2">
      <c r="A137" s="117"/>
      <c r="B137" s="116" t="s">
        <v>854</v>
      </c>
      <c r="C137" s="115"/>
      <c r="D137" s="115">
        <f>C137</f>
        <v>0</v>
      </c>
      <c r="E137" s="115">
        <f>D137</f>
        <v>0</v>
      </c>
    </row>
    <row r="138" spans="1:10" ht="15" customHeight="1" outlineLevel="2">
      <c r="A138" s="117"/>
      <c r="B138" s="116" t="s">
        <v>861</v>
      </c>
      <c r="C138" s="115">
        <v>289973</v>
      </c>
      <c r="D138" s="115">
        <f t="shared" ref="D138:E139" si="9">C138</f>
        <v>289973</v>
      </c>
      <c r="E138" s="115">
        <f t="shared" si="9"/>
        <v>289973</v>
      </c>
    </row>
    <row r="139" spans="1:10" ht="15" customHeight="1" outlineLevel="2">
      <c r="A139" s="117"/>
      <c r="B139" s="116" t="s">
        <v>860</v>
      </c>
      <c r="C139" s="115">
        <v>57099</v>
      </c>
      <c r="D139" s="115">
        <f t="shared" si="9"/>
        <v>57099</v>
      </c>
      <c r="E139" s="115">
        <f t="shared" si="9"/>
        <v>57099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17"/>
      <c r="B141" s="116" t="s">
        <v>854</v>
      </c>
      <c r="C141" s="115"/>
      <c r="D141" s="115">
        <f>C141</f>
        <v>0</v>
      </c>
      <c r="E141" s="115">
        <f>D141</f>
        <v>0</v>
      </c>
    </row>
    <row r="142" spans="1:10" ht="15" customHeight="1" outlineLevel="2">
      <c r="A142" s="117"/>
      <c r="B142" s="116" t="s">
        <v>859</v>
      </c>
      <c r="C142" s="115"/>
      <c r="D142" s="115">
        <f>C142</f>
        <v>0</v>
      </c>
      <c r="E142" s="115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17"/>
      <c r="B144" s="116" t="s">
        <v>854</v>
      </c>
      <c r="C144" s="115"/>
      <c r="D144" s="115">
        <f>C144</f>
        <v>0</v>
      </c>
      <c r="E144" s="115">
        <f>D144</f>
        <v>0</v>
      </c>
    </row>
    <row r="145" spans="1:10" ht="15" customHeight="1" outlineLevel="2">
      <c r="A145" s="117"/>
      <c r="B145" s="116" t="s">
        <v>859</v>
      </c>
      <c r="C145" s="115"/>
      <c r="D145" s="115">
        <f>C145</f>
        <v>0</v>
      </c>
      <c r="E145" s="115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17"/>
      <c r="B147" s="116" t="s">
        <v>854</v>
      </c>
      <c r="C147" s="115"/>
      <c r="D147" s="115">
        <f>C147</f>
        <v>0</v>
      </c>
      <c r="E147" s="115">
        <f>D147</f>
        <v>0</v>
      </c>
    </row>
    <row r="148" spans="1:10" ht="15" customHeight="1" outlineLevel="2">
      <c r="A148" s="117"/>
      <c r="B148" s="116" t="s">
        <v>859</v>
      </c>
      <c r="C148" s="115"/>
      <c r="D148" s="115">
        <f>C148</f>
        <v>0</v>
      </c>
      <c r="E148" s="115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480000</v>
      </c>
      <c r="D149" s="2">
        <f>D150+D151</f>
        <v>480000</v>
      </c>
      <c r="E149" s="2">
        <f>E150+E151</f>
        <v>480000</v>
      </c>
    </row>
    <row r="150" spans="1:10" ht="15" customHeight="1" outlineLevel="2">
      <c r="A150" s="117"/>
      <c r="B150" s="116" t="s">
        <v>854</v>
      </c>
      <c r="C150" s="115">
        <v>480000</v>
      </c>
      <c r="D150" s="115">
        <f>C150</f>
        <v>480000</v>
      </c>
      <c r="E150" s="115">
        <f>D150</f>
        <v>480000</v>
      </c>
    </row>
    <row r="151" spans="1:10" ht="15" customHeight="1" outlineLevel="2">
      <c r="A151" s="117"/>
      <c r="B151" s="116" t="s">
        <v>859</v>
      </c>
      <c r="C151" s="115"/>
      <c r="D151" s="115">
        <f>C151</f>
        <v>0</v>
      </c>
      <c r="E151" s="115">
        <f>D151</f>
        <v>0</v>
      </c>
    </row>
    <row r="152" spans="1:10">
      <c r="A152" s="172" t="s">
        <v>581</v>
      </c>
      <c r="B152" s="173"/>
      <c r="C152" s="23">
        <f>C153+C163+C170</f>
        <v>183207</v>
      </c>
      <c r="D152" s="23">
        <f>D153+D163+D170</f>
        <v>183207</v>
      </c>
      <c r="E152" s="23">
        <f>E153+E163+E170</f>
        <v>183207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183207</v>
      </c>
      <c r="D153" s="21">
        <f>D154+D157+D160</f>
        <v>183207</v>
      </c>
      <c r="E153" s="21">
        <f>E154+E157+E160</f>
        <v>183207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183207</v>
      </c>
      <c r="D154" s="2">
        <f>D155+D156</f>
        <v>183207</v>
      </c>
      <c r="E154" s="2">
        <f>E155+E156</f>
        <v>183207</v>
      </c>
    </row>
    <row r="155" spans="1:10" ht="15" customHeight="1" outlineLevel="2">
      <c r="A155" s="117"/>
      <c r="B155" s="116" t="s">
        <v>854</v>
      </c>
      <c r="C155" s="115">
        <v>33971</v>
      </c>
      <c r="D155" s="115">
        <f>C155</f>
        <v>33971</v>
      </c>
      <c r="E155" s="115">
        <f>D155</f>
        <v>33971</v>
      </c>
    </row>
    <row r="156" spans="1:10" ht="15" customHeight="1" outlineLevel="2">
      <c r="A156" s="117"/>
      <c r="B156" s="116" t="s">
        <v>859</v>
      </c>
      <c r="C156" s="115">
        <v>149236</v>
      </c>
      <c r="D156" s="115">
        <f>C156</f>
        <v>149236</v>
      </c>
      <c r="E156" s="115">
        <f>D156</f>
        <v>149236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17"/>
      <c r="B158" s="116" t="s">
        <v>854</v>
      </c>
      <c r="C158" s="115"/>
      <c r="D158" s="115">
        <f>C158</f>
        <v>0</v>
      </c>
      <c r="E158" s="115">
        <f>D158</f>
        <v>0</v>
      </c>
    </row>
    <row r="159" spans="1:10" ht="15" customHeight="1" outlineLevel="2">
      <c r="A159" s="117"/>
      <c r="B159" s="116" t="s">
        <v>859</v>
      </c>
      <c r="C159" s="115"/>
      <c r="D159" s="115">
        <f>C159</f>
        <v>0</v>
      </c>
      <c r="E159" s="115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17"/>
      <c r="B161" s="116" t="s">
        <v>854</v>
      </c>
      <c r="C161" s="115"/>
      <c r="D161" s="115">
        <f>C161</f>
        <v>0</v>
      </c>
      <c r="E161" s="115">
        <f>D161</f>
        <v>0</v>
      </c>
    </row>
    <row r="162" spans="1:10" ht="15" customHeight="1" outlineLevel="2">
      <c r="A162" s="117"/>
      <c r="B162" s="116" t="s">
        <v>859</v>
      </c>
      <c r="C162" s="115"/>
      <c r="D162" s="115">
        <f>C162</f>
        <v>0</v>
      </c>
      <c r="E162" s="115">
        <f>D162</f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17"/>
      <c r="B165" s="116" t="s">
        <v>854</v>
      </c>
      <c r="C165" s="115"/>
      <c r="D165" s="115">
        <f>C165</f>
        <v>0</v>
      </c>
      <c r="E165" s="115">
        <f>D165</f>
        <v>0</v>
      </c>
    </row>
    <row r="166" spans="1:10" ht="15" customHeight="1" outlineLevel="2">
      <c r="A166" s="117"/>
      <c r="B166" s="116" t="s">
        <v>859</v>
      </c>
      <c r="C166" s="115"/>
      <c r="D166" s="115">
        <f>C166</f>
        <v>0</v>
      </c>
      <c r="E166" s="115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17"/>
      <c r="B168" s="116" t="s">
        <v>854</v>
      </c>
      <c r="C168" s="115"/>
      <c r="D168" s="115">
        <f>C168</f>
        <v>0</v>
      </c>
      <c r="E168" s="115">
        <f>D168</f>
        <v>0</v>
      </c>
    </row>
    <row r="169" spans="1:10" ht="15" customHeight="1" outlineLevel="2">
      <c r="A169" s="117"/>
      <c r="B169" s="116" t="s">
        <v>859</v>
      </c>
      <c r="C169" s="115"/>
      <c r="D169" s="115">
        <f>C169</f>
        <v>0</v>
      </c>
      <c r="E169" s="115">
        <f>D169</f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17"/>
      <c r="B172" s="116" t="s">
        <v>854</v>
      </c>
      <c r="C172" s="115"/>
      <c r="D172" s="115">
        <f>C172</f>
        <v>0</v>
      </c>
      <c r="E172" s="115">
        <f>D172</f>
        <v>0</v>
      </c>
    </row>
    <row r="173" spans="1:10" ht="15" customHeight="1" outlineLevel="2">
      <c r="A173" s="117"/>
      <c r="B173" s="116" t="s">
        <v>859</v>
      </c>
      <c r="C173" s="115"/>
      <c r="D173" s="115">
        <f>C173</f>
        <v>0</v>
      </c>
      <c r="E173" s="115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17"/>
      <c r="B175" s="116" t="s">
        <v>854</v>
      </c>
      <c r="C175" s="115"/>
      <c r="D175" s="115">
        <f>C175</f>
        <v>0</v>
      </c>
      <c r="E175" s="115">
        <f>D175</f>
        <v>0</v>
      </c>
    </row>
    <row r="176" spans="1:10" ht="15" customHeight="1" outlineLevel="2">
      <c r="A176" s="117"/>
      <c r="B176" s="116" t="s">
        <v>859</v>
      </c>
      <c r="C176" s="115"/>
      <c r="D176" s="115">
        <f>C176</f>
        <v>0</v>
      </c>
      <c r="E176" s="115">
        <f>D176</f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848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17">
        <v>3</v>
      </c>
      <c r="B180" s="116" t="s">
        <v>856</v>
      </c>
      <c r="C180" s="115"/>
      <c r="D180" s="115">
        <f>D181</f>
        <v>0</v>
      </c>
      <c r="E180" s="115">
        <f>E181</f>
        <v>0</v>
      </c>
    </row>
    <row r="181" spans="1:10" outlineLevel="2">
      <c r="A181" s="75"/>
      <c r="B181" s="74" t="s">
        <v>854</v>
      </c>
      <c r="C181" s="114"/>
      <c r="D181" s="114">
        <f>C181</f>
        <v>0</v>
      </c>
      <c r="E181" s="114">
        <f>D181</f>
        <v>0</v>
      </c>
    </row>
    <row r="182" spans="1:10" outlineLevel="2">
      <c r="A182" s="117">
        <v>4</v>
      </c>
      <c r="B182" s="116" t="s">
        <v>857</v>
      </c>
      <c r="C182" s="115"/>
      <c r="D182" s="115">
        <f>D183</f>
        <v>0</v>
      </c>
      <c r="E182" s="115">
        <f>E183</f>
        <v>0</v>
      </c>
    </row>
    <row r="183" spans="1:10" outlineLevel="2">
      <c r="A183" s="75"/>
      <c r="B183" s="74" t="s">
        <v>854</v>
      </c>
      <c r="C183" s="114"/>
      <c r="D183" s="114">
        <f>C183</f>
        <v>0</v>
      </c>
      <c r="E183" s="114">
        <f>D183</f>
        <v>0</v>
      </c>
    </row>
    <row r="184" spans="1:10" outlineLevel="1">
      <c r="A184" s="176" t="s">
        <v>847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17">
        <v>2</v>
      </c>
      <c r="B185" s="116" t="s">
        <v>855</v>
      </c>
      <c r="C185" s="115">
        <f>C186+C187</f>
        <v>0</v>
      </c>
      <c r="D185" s="115">
        <f>D186+D187</f>
        <v>0</v>
      </c>
      <c r="E185" s="115">
        <f>E186+E187</f>
        <v>0</v>
      </c>
    </row>
    <row r="186" spans="1:10" outlineLevel="3">
      <c r="A186" s="75"/>
      <c r="B186" s="74" t="s">
        <v>854</v>
      </c>
      <c r="C186" s="114"/>
      <c r="D186" s="114">
        <f>C186</f>
        <v>0</v>
      </c>
      <c r="E186" s="114">
        <f>D186</f>
        <v>0</v>
      </c>
    </row>
    <row r="187" spans="1:10" outlineLevel="3">
      <c r="A187" s="75"/>
      <c r="B187" s="74" t="s">
        <v>846</v>
      </c>
      <c r="C187" s="114"/>
      <c r="D187" s="114">
        <f>C187</f>
        <v>0</v>
      </c>
      <c r="E187" s="114">
        <f>D187</f>
        <v>0</v>
      </c>
    </row>
    <row r="188" spans="1:10" outlineLevel="1">
      <c r="A188" s="176" t="s">
        <v>845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17">
        <v>1</v>
      </c>
      <c r="B189" s="116" t="s">
        <v>858</v>
      </c>
      <c r="C189" s="115">
        <f>C190+C191+C192</f>
        <v>0</v>
      </c>
      <c r="D189" s="115">
        <f>D190+D191+D192</f>
        <v>0</v>
      </c>
      <c r="E189" s="115">
        <f>E190+E191+E192</f>
        <v>0</v>
      </c>
    </row>
    <row r="190" spans="1:10" outlineLevel="3">
      <c r="A190" s="75"/>
      <c r="B190" s="74" t="s">
        <v>854</v>
      </c>
      <c r="C190" s="114">
        <v>0</v>
      </c>
      <c r="D190" s="114">
        <f t="shared" ref="D190:E192" si="10">C190</f>
        <v>0</v>
      </c>
      <c r="E190" s="114">
        <f t="shared" si="10"/>
        <v>0</v>
      </c>
    </row>
    <row r="191" spans="1:10" outlineLevel="3">
      <c r="A191" s="75"/>
      <c r="B191" s="74" t="s">
        <v>844</v>
      </c>
      <c r="C191" s="114">
        <v>0</v>
      </c>
      <c r="D191" s="114">
        <f t="shared" si="10"/>
        <v>0</v>
      </c>
      <c r="E191" s="114">
        <f t="shared" si="10"/>
        <v>0</v>
      </c>
    </row>
    <row r="192" spans="1:10" outlineLevel="3">
      <c r="A192" s="75"/>
      <c r="B192" s="74" t="s">
        <v>843</v>
      </c>
      <c r="C192" s="114">
        <v>0</v>
      </c>
      <c r="D192" s="114">
        <f t="shared" si="10"/>
        <v>0</v>
      </c>
      <c r="E192" s="114">
        <f t="shared" si="10"/>
        <v>0</v>
      </c>
    </row>
    <row r="193" spans="1:5" outlineLevel="2">
      <c r="A193" s="117">
        <v>3</v>
      </c>
      <c r="B193" s="116" t="s">
        <v>856</v>
      </c>
      <c r="C193" s="115">
        <f>C194</f>
        <v>0</v>
      </c>
      <c r="D193" s="115">
        <f>D194</f>
        <v>0</v>
      </c>
      <c r="E193" s="115">
        <f>E194</f>
        <v>0</v>
      </c>
    </row>
    <row r="194" spans="1:5" outlineLevel="3">
      <c r="A194" s="75"/>
      <c r="B194" s="74" t="s">
        <v>854</v>
      </c>
      <c r="C194" s="114">
        <v>0</v>
      </c>
      <c r="D194" s="114">
        <f>C194</f>
        <v>0</v>
      </c>
      <c r="E194" s="114">
        <f>D194</f>
        <v>0</v>
      </c>
    </row>
    <row r="195" spans="1:5" outlineLevel="2">
      <c r="A195" s="117">
        <v>4</v>
      </c>
      <c r="B195" s="116" t="s">
        <v>857</v>
      </c>
      <c r="C195" s="115">
        <f>C196</f>
        <v>0</v>
      </c>
      <c r="D195" s="115">
        <f>D196</f>
        <v>0</v>
      </c>
      <c r="E195" s="115">
        <f>E196</f>
        <v>0</v>
      </c>
    </row>
    <row r="196" spans="1:5" outlineLevel="3">
      <c r="A196" s="75"/>
      <c r="B196" s="74" t="s">
        <v>854</v>
      </c>
      <c r="C196" s="114">
        <v>0</v>
      </c>
      <c r="D196" s="114">
        <f>C196</f>
        <v>0</v>
      </c>
      <c r="E196" s="114">
        <f>D196</f>
        <v>0</v>
      </c>
    </row>
    <row r="197" spans="1:5" outlineLevel="1">
      <c r="A197" s="176" t="s">
        <v>842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17">
        <v>4</v>
      </c>
      <c r="B198" s="116" t="s">
        <v>857</v>
      </c>
      <c r="C198" s="115">
        <f t="shared" si="11"/>
        <v>0</v>
      </c>
      <c r="D198" s="115">
        <f t="shared" si="11"/>
        <v>0</v>
      </c>
      <c r="E198" s="115">
        <f t="shared" si="11"/>
        <v>0</v>
      </c>
    </row>
    <row r="199" spans="1:5" outlineLevel="3">
      <c r="A199" s="75"/>
      <c r="B199" s="74" t="s">
        <v>854</v>
      </c>
      <c r="C199" s="114">
        <v>0</v>
      </c>
      <c r="D199" s="114">
        <f>C199</f>
        <v>0</v>
      </c>
      <c r="E199" s="114">
        <f>D199</f>
        <v>0</v>
      </c>
    </row>
    <row r="200" spans="1:5" outlineLevel="1">
      <c r="A200" s="176" t="s">
        <v>841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17">
        <v>3</v>
      </c>
      <c r="B201" s="116" t="s">
        <v>856</v>
      </c>
      <c r="C201" s="115">
        <f>C202</f>
        <v>0</v>
      </c>
      <c r="D201" s="115">
        <f>D202</f>
        <v>0</v>
      </c>
      <c r="E201" s="115">
        <f>E202</f>
        <v>0</v>
      </c>
    </row>
    <row r="202" spans="1:5" outlineLevel="3">
      <c r="A202" s="75"/>
      <c r="B202" s="74" t="s">
        <v>854</v>
      </c>
      <c r="C202" s="114">
        <v>0</v>
      </c>
      <c r="D202" s="114">
        <f>C202</f>
        <v>0</v>
      </c>
      <c r="E202" s="114">
        <f>D202</f>
        <v>0</v>
      </c>
    </row>
    <row r="203" spans="1:5" outlineLevel="1">
      <c r="A203" s="176" t="s">
        <v>840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17">
        <v>1</v>
      </c>
      <c r="B204" s="116" t="s">
        <v>858</v>
      </c>
      <c r="C204" s="115">
        <f>C205+C206</f>
        <v>0</v>
      </c>
      <c r="D204" s="115">
        <f>D205+D206</f>
        <v>0</v>
      </c>
      <c r="E204" s="115">
        <f>E205+E206</f>
        <v>0</v>
      </c>
    </row>
    <row r="205" spans="1:5" outlineLevel="3">
      <c r="A205" s="75"/>
      <c r="B205" s="74" t="s">
        <v>854</v>
      </c>
      <c r="C205" s="114">
        <v>0</v>
      </c>
      <c r="D205" s="114">
        <f>C205</f>
        <v>0</v>
      </c>
      <c r="E205" s="114">
        <f>D205</f>
        <v>0</v>
      </c>
    </row>
    <row r="206" spans="1:5" outlineLevel="3">
      <c r="A206" s="75"/>
      <c r="B206" s="74" t="s">
        <v>838</v>
      </c>
      <c r="C206" s="114">
        <v>0</v>
      </c>
      <c r="D206" s="114">
        <f>C206</f>
        <v>0</v>
      </c>
      <c r="E206" s="114">
        <f>D206</f>
        <v>0</v>
      </c>
    </row>
    <row r="207" spans="1:5" outlineLevel="2">
      <c r="A207" s="117">
        <v>2</v>
      </c>
      <c r="B207" s="116" t="s">
        <v>855</v>
      </c>
      <c r="C207" s="115">
        <f>C209+C208+C210</f>
        <v>0</v>
      </c>
      <c r="D207" s="115">
        <f>D209+D208+D210</f>
        <v>0</v>
      </c>
      <c r="E207" s="115">
        <f>E209+E208+E210</f>
        <v>0</v>
      </c>
    </row>
    <row r="208" spans="1:5" outlineLevel="3">
      <c r="A208" s="75"/>
      <c r="B208" s="74" t="s">
        <v>854</v>
      </c>
      <c r="C208" s="114">
        <v>0</v>
      </c>
      <c r="D208" s="114">
        <f t="shared" ref="D208:E210" si="12">C208</f>
        <v>0</v>
      </c>
      <c r="E208" s="114">
        <f t="shared" si="12"/>
        <v>0</v>
      </c>
    </row>
    <row r="209" spans="1:5" outlineLevel="3">
      <c r="A209" s="75"/>
      <c r="B209" s="74" t="s">
        <v>837</v>
      </c>
      <c r="C209" s="114"/>
      <c r="D209" s="114">
        <f t="shared" si="12"/>
        <v>0</v>
      </c>
      <c r="E209" s="114">
        <f t="shared" si="12"/>
        <v>0</v>
      </c>
    </row>
    <row r="210" spans="1:5" outlineLevel="3">
      <c r="A210" s="75"/>
      <c r="B210" s="74" t="s">
        <v>854</v>
      </c>
      <c r="C210" s="114">
        <v>0</v>
      </c>
      <c r="D210" s="114">
        <f t="shared" si="12"/>
        <v>0</v>
      </c>
      <c r="E210" s="114">
        <f t="shared" si="12"/>
        <v>0</v>
      </c>
    </row>
    <row r="211" spans="1:5" outlineLevel="2">
      <c r="A211" s="117">
        <v>3</v>
      </c>
      <c r="B211" s="116" t="s">
        <v>856</v>
      </c>
      <c r="C211" s="115">
        <f>C212</f>
        <v>0</v>
      </c>
      <c r="D211" s="115">
        <f>D212</f>
        <v>0</v>
      </c>
      <c r="E211" s="115">
        <f>E212</f>
        <v>0</v>
      </c>
    </row>
    <row r="212" spans="1:5" outlineLevel="3">
      <c r="A212" s="75"/>
      <c r="B212" s="74" t="s">
        <v>854</v>
      </c>
      <c r="C212" s="114">
        <v>0</v>
      </c>
      <c r="D212" s="114">
        <f>C212</f>
        <v>0</v>
      </c>
      <c r="E212" s="114">
        <f>D212</f>
        <v>0</v>
      </c>
    </row>
    <row r="213" spans="1:5" outlineLevel="2">
      <c r="A213" s="117">
        <v>4</v>
      </c>
      <c r="B213" s="116" t="s">
        <v>857</v>
      </c>
      <c r="C213" s="115">
        <f>C214</f>
        <v>0</v>
      </c>
      <c r="D213" s="115">
        <f>D214</f>
        <v>0</v>
      </c>
      <c r="E213" s="115">
        <f>E214</f>
        <v>0</v>
      </c>
    </row>
    <row r="214" spans="1:5" outlineLevel="3">
      <c r="A214" s="75"/>
      <c r="B214" s="74" t="s">
        <v>854</v>
      </c>
      <c r="C214" s="114">
        <v>0</v>
      </c>
      <c r="D214" s="114">
        <f>C214</f>
        <v>0</v>
      </c>
      <c r="E214" s="114">
        <f>D214</f>
        <v>0</v>
      </c>
    </row>
    <row r="215" spans="1:5" outlineLevel="1">
      <c r="A215" s="176" t="s">
        <v>835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17">
        <v>2</v>
      </c>
      <c r="B216" s="116" t="s">
        <v>855</v>
      </c>
      <c r="C216" s="115">
        <f>C219+C218+C217</f>
        <v>0</v>
      </c>
      <c r="D216" s="115">
        <f>D219+D218+D217</f>
        <v>0</v>
      </c>
      <c r="E216" s="115">
        <f>E219+E218+E217</f>
        <v>0</v>
      </c>
    </row>
    <row r="217" spans="1:5" outlineLevel="3">
      <c r="A217" s="75"/>
      <c r="B217" s="74" t="s">
        <v>854</v>
      </c>
      <c r="C217" s="114">
        <v>0</v>
      </c>
      <c r="D217" s="114">
        <f t="shared" ref="D217:E219" si="13">C217</f>
        <v>0</v>
      </c>
      <c r="E217" s="114">
        <f t="shared" si="13"/>
        <v>0</v>
      </c>
    </row>
    <row r="218" spans="1:5" s="110" customFormat="1" outlineLevel="3">
      <c r="A218" s="120"/>
      <c r="B218" s="119" t="s">
        <v>834</v>
      </c>
      <c r="C218" s="118"/>
      <c r="D218" s="118">
        <f t="shared" si="13"/>
        <v>0</v>
      </c>
      <c r="E218" s="118">
        <f t="shared" si="13"/>
        <v>0</v>
      </c>
    </row>
    <row r="219" spans="1:5" s="110" customFormat="1" outlineLevel="3">
      <c r="A219" s="120"/>
      <c r="B219" s="119" t="s">
        <v>820</v>
      </c>
      <c r="C219" s="118"/>
      <c r="D219" s="118">
        <f t="shared" si="13"/>
        <v>0</v>
      </c>
      <c r="E219" s="118">
        <f t="shared" si="13"/>
        <v>0</v>
      </c>
    </row>
    <row r="220" spans="1:5" outlineLevel="2">
      <c r="A220" s="117">
        <v>3</v>
      </c>
      <c r="B220" s="116" t="s">
        <v>856</v>
      </c>
      <c r="C220" s="115">
        <f>C221</f>
        <v>0</v>
      </c>
      <c r="D220" s="115">
        <f>D221</f>
        <v>0</v>
      </c>
      <c r="E220" s="115">
        <f>E221</f>
        <v>0</v>
      </c>
    </row>
    <row r="221" spans="1:5" outlineLevel="3">
      <c r="A221" s="75"/>
      <c r="B221" s="74" t="s">
        <v>854</v>
      </c>
      <c r="C221" s="114">
        <v>0</v>
      </c>
      <c r="D221" s="114">
        <f>C221</f>
        <v>0</v>
      </c>
      <c r="E221" s="114">
        <f>D221</f>
        <v>0</v>
      </c>
    </row>
    <row r="222" spans="1:5" outlineLevel="1">
      <c r="A222" s="176" t="s">
        <v>833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17">
        <v>2</v>
      </c>
      <c r="B223" s="116" t="s">
        <v>855</v>
      </c>
      <c r="C223" s="115">
        <f>C225+C226+C227+C224</f>
        <v>0</v>
      </c>
      <c r="D223" s="115">
        <f>D225+D226+D227+D224</f>
        <v>0</v>
      </c>
      <c r="E223" s="115">
        <f>E225+E226+E227+E224</f>
        <v>0</v>
      </c>
    </row>
    <row r="224" spans="1:5" outlineLevel="3">
      <c r="A224" s="75"/>
      <c r="B224" s="74" t="s">
        <v>854</v>
      </c>
      <c r="C224" s="114">
        <v>0</v>
      </c>
      <c r="D224" s="114">
        <f>C224</f>
        <v>0</v>
      </c>
      <c r="E224" s="114">
        <f>D224</f>
        <v>0</v>
      </c>
    </row>
    <row r="225" spans="1:5" outlineLevel="3">
      <c r="A225" s="75"/>
      <c r="B225" s="74" t="s">
        <v>832</v>
      </c>
      <c r="C225" s="114"/>
      <c r="D225" s="114">
        <f t="shared" ref="D225:E227" si="14">C225</f>
        <v>0</v>
      </c>
      <c r="E225" s="114">
        <f t="shared" si="14"/>
        <v>0</v>
      </c>
    </row>
    <row r="226" spans="1:5" outlineLevel="3">
      <c r="A226" s="75"/>
      <c r="B226" s="74" t="s">
        <v>831</v>
      </c>
      <c r="C226" s="114"/>
      <c r="D226" s="114">
        <f t="shared" si="14"/>
        <v>0</v>
      </c>
      <c r="E226" s="114">
        <f t="shared" si="14"/>
        <v>0</v>
      </c>
    </row>
    <row r="227" spans="1:5" outlineLevel="3">
      <c r="A227" s="75"/>
      <c r="B227" s="74" t="s">
        <v>830</v>
      </c>
      <c r="C227" s="114"/>
      <c r="D227" s="114">
        <f t="shared" si="14"/>
        <v>0</v>
      </c>
      <c r="E227" s="114">
        <f t="shared" si="14"/>
        <v>0</v>
      </c>
    </row>
    <row r="228" spans="1:5" outlineLevel="1">
      <c r="A228" s="176" t="s">
        <v>829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17">
        <v>2</v>
      </c>
      <c r="B229" s="116" t="s">
        <v>855</v>
      </c>
      <c r="C229" s="115">
        <f>C231+C232+C230</f>
        <v>0</v>
      </c>
      <c r="D229" s="115">
        <f>D231+D232+D230</f>
        <v>0</v>
      </c>
      <c r="E229" s="115">
        <f>E231+E232+E230</f>
        <v>0</v>
      </c>
    </row>
    <row r="230" spans="1:5" outlineLevel="3">
      <c r="A230" s="75"/>
      <c r="B230" s="74" t="s">
        <v>854</v>
      </c>
      <c r="C230" s="114">
        <v>0</v>
      </c>
      <c r="D230" s="114">
        <f>C230</f>
        <v>0</v>
      </c>
      <c r="E230" s="114">
        <f>D230</f>
        <v>0</v>
      </c>
    </row>
    <row r="231" spans="1:5" outlineLevel="3">
      <c r="A231" s="75"/>
      <c r="B231" s="74" t="s">
        <v>828</v>
      </c>
      <c r="C231" s="114">
        <v>0</v>
      </c>
      <c r="D231" s="114">
        <f t="shared" ref="D231:E232" si="15">C231</f>
        <v>0</v>
      </c>
      <c r="E231" s="114">
        <f t="shared" si="15"/>
        <v>0</v>
      </c>
    </row>
    <row r="232" spans="1:5" outlineLevel="3">
      <c r="A232" s="75"/>
      <c r="B232" s="74" t="s">
        <v>818</v>
      </c>
      <c r="C232" s="114"/>
      <c r="D232" s="114">
        <f t="shared" si="15"/>
        <v>0</v>
      </c>
      <c r="E232" s="114">
        <f t="shared" si="15"/>
        <v>0</v>
      </c>
    </row>
    <row r="233" spans="1:5" outlineLevel="2">
      <c r="A233" s="117">
        <v>3</v>
      </c>
      <c r="B233" s="116" t="s">
        <v>856</v>
      </c>
      <c r="C233" s="115">
        <f>C234</f>
        <v>0</v>
      </c>
      <c r="D233" s="115">
        <f>D234</f>
        <v>0</v>
      </c>
      <c r="E233" s="115">
        <f>E234</f>
        <v>0</v>
      </c>
    </row>
    <row r="234" spans="1:5" outlineLevel="3">
      <c r="A234" s="75"/>
      <c r="B234" s="74" t="s">
        <v>854</v>
      </c>
      <c r="C234" s="114">
        <v>0</v>
      </c>
      <c r="D234" s="114">
        <f>C234</f>
        <v>0</v>
      </c>
      <c r="E234" s="114">
        <f>D234</f>
        <v>0</v>
      </c>
    </row>
    <row r="235" spans="1:5" outlineLevel="1">
      <c r="A235" s="176" t="s">
        <v>827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17">
        <v>3</v>
      </c>
      <c r="B236" s="116" t="s">
        <v>856</v>
      </c>
      <c r="C236" s="115">
        <f>C237</f>
        <v>0</v>
      </c>
      <c r="D236" s="115">
        <f>D237</f>
        <v>0</v>
      </c>
      <c r="E236" s="115">
        <f>E237</f>
        <v>0</v>
      </c>
    </row>
    <row r="237" spans="1:5" outlineLevel="3">
      <c r="A237" s="75"/>
      <c r="B237" s="74" t="s">
        <v>854</v>
      </c>
      <c r="C237" s="114">
        <v>0</v>
      </c>
      <c r="D237" s="114">
        <f>C237</f>
        <v>0</v>
      </c>
      <c r="E237" s="114">
        <f>D237</f>
        <v>0</v>
      </c>
    </row>
    <row r="238" spans="1:5" outlineLevel="1">
      <c r="A238" s="176" t="s">
        <v>825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17">
        <v>2</v>
      </c>
      <c r="B239" s="116" t="s">
        <v>855</v>
      </c>
      <c r="C239" s="115">
        <f>C241+C242+C240</f>
        <v>0</v>
      </c>
      <c r="D239" s="115">
        <f>D241+D242+D240</f>
        <v>0</v>
      </c>
      <c r="E239" s="115">
        <f>E241+E242+E240</f>
        <v>0</v>
      </c>
    </row>
    <row r="240" spans="1:5" outlineLevel="3">
      <c r="A240" s="75"/>
      <c r="B240" s="74" t="s">
        <v>854</v>
      </c>
      <c r="C240" s="114">
        <v>0</v>
      </c>
      <c r="D240" s="114">
        <f>C240</f>
        <v>0</v>
      </c>
      <c r="E240" s="114">
        <f>D240</f>
        <v>0</v>
      </c>
    </row>
    <row r="241" spans="1:10" outlineLevel="3">
      <c r="A241" s="75"/>
      <c r="B241" s="74" t="s">
        <v>824</v>
      </c>
      <c r="C241" s="114"/>
      <c r="D241" s="114">
        <f t="shared" ref="D241:E242" si="16">C241</f>
        <v>0</v>
      </c>
      <c r="E241" s="114">
        <f t="shared" si="16"/>
        <v>0</v>
      </c>
    </row>
    <row r="242" spans="1:10" outlineLevel="3">
      <c r="A242" s="75"/>
      <c r="B242" s="74" t="s">
        <v>823</v>
      </c>
      <c r="C242" s="114"/>
      <c r="D242" s="114">
        <f t="shared" si="16"/>
        <v>0</v>
      </c>
      <c r="E242" s="114">
        <f t="shared" si="16"/>
        <v>0</v>
      </c>
    </row>
    <row r="243" spans="1:10" outlineLevel="1">
      <c r="A243" s="176" t="s">
        <v>822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17">
        <v>2</v>
      </c>
      <c r="B244" s="116" t="s">
        <v>855</v>
      </c>
      <c r="C244" s="115">
        <f>C246+C247+C248+C249+C245</f>
        <v>0</v>
      </c>
      <c r="D244" s="115">
        <f>D246+D247+D248+D249+D245</f>
        <v>0</v>
      </c>
      <c r="E244" s="115">
        <f>E246+E247+E248+E249+E245</f>
        <v>0</v>
      </c>
    </row>
    <row r="245" spans="1:10" outlineLevel="3">
      <c r="A245" s="75"/>
      <c r="B245" s="74" t="s">
        <v>854</v>
      </c>
      <c r="C245" s="114">
        <v>0</v>
      </c>
      <c r="D245" s="114">
        <f>C245</f>
        <v>0</v>
      </c>
      <c r="E245" s="114">
        <f>D245</f>
        <v>0</v>
      </c>
    </row>
    <row r="246" spans="1:10" outlineLevel="3">
      <c r="A246" s="75"/>
      <c r="B246" s="74" t="s">
        <v>820</v>
      </c>
      <c r="C246" s="114"/>
      <c r="D246" s="114">
        <f t="shared" ref="D246:E249" si="17">C246</f>
        <v>0</v>
      </c>
      <c r="E246" s="114">
        <f t="shared" si="17"/>
        <v>0</v>
      </c>
    </row>
    <row r="247" spans="1:10" outlineLevel="3">
      <c r="A247" s="75"/>
      <c r="B247" s="74" t="s">
        <v>819</v>
      </c>
      <c r="C247" s="114"/>
      <c r="D247" s="114">
        <f t="shared" si="17"/>
        <v>0</v>
      </c>
      <c r="E247" s="114">
        <f t="shared" si="17"/>
        <v>0</v>
      </c>
    </row>
    <row r="248" spans="1:10" outlineLevel="3">
      <c r="A248" s="75"/>
      <c r="B248" s="74" t="s">
        <v>818</v>
      </c>
      <c r="C248" s="114"/>
      <c r="D248" s="114">
        <f t="shared" si="17"/>
        <v>0</v>
      </c>
      <c r="E248" s="114">
        <f t="shared" si="17"/>
        <v>0</v>
      </c>
    </row>
    <row r="249" spans="1:10" outlineLevel="3">
      <c r="A249" s="75"/>
      <c r="B249" s="74" t="s">
        <v>817</v>
      </c>
      <c r="C249" s="114"/>
      <c r="D249" s="114">
        <f t="shared" si="17"/>
        <v>0</v>
      </c>
      <c r="E249" s="114">
        <f t="shared" si="17"/>
        <v>0</v>
      </c>
    </row>
    <row r="250" spans="1:10" outlineLevel="1">
      <c r="A250" s="176" t="s">
        <v>816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75"/>
      <c r="B251" s="74" t="s">
        <v>854</v>
      </c>
      <c r="C251" s="114">
        <v>0</v>
      </c>
      <c r="D251" s="114">
        <f>C251</f>
        <v>0</v>
      </c>
      <c r="E251" s="114">
        <f>D251</f>
        <v>0</v>
      </c>
    </row>
    <row r="252" spans="1:10" outlineLevel="3">
      <c r="A252" s="75"/>
      <c r="B252" s="74" t="s">
        <v>853</v>
      </c>
      <c r="C252" s="114">
        <v>0</v>
      </c>
      <c r="D252" s="114">
        <f>C252</f>
        <v>0</v>
      </c>
      <c r="E252" s="114">
        <f>D252</f>
        <v>0</v>
      </c>
    </row>
    <row r="256" spans="1:10" ht="18.5">
      <c r="A256" s="167" t="s">
        <v>67</v>
      </c>
      <c r="B256" s="167"/>
      <c r="C256" s="167"/>
      <c r="D256" s="109" t="s">
        <v>852</v>
      </c>
      <c r="E256" s="109" t="s">
        <v>851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2" t="s">
        <v>60</v>
      </c>
      <c r="B257" s="183"/>
      <c r="C257" s="37">
        <f>C258+C550</f>
        <v>3070676</v>
      </c>
      <c r="D257" s="37">
        <f>D258+D550</f>
        <v>3070676</v>
      </c>
      <c r="E257" s="37">
        <f>E258+E550</f>
        <v>3070676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4" t="s">
        <v>266</v>
      </c>
      <c r="B258" s="185"/>
      <c r="C258" s="36">
        <f>C259+C339+C483+C547</f>
        <v>2872660</v>
      </c>
      <c r="D258" s="36">
        <f>D259+D339+D483+D547</f>
        <v>2872660</v>
      </c>
      <c r="E258" s="36">
        <f>E259+E339+E483+E547</f>
        <v>2872660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0" t="s">
        <v>267</v>
      </c>
      <c r="B259" s="181"/>
      <c r="C259" s="33">
        <f>C260+C263+C314</f>
        <v>1263568</v>
      </c>
      <c r="D259" s="33">
        <f>D260+D263+D314</f>
        <v>1263568</v>
      </c>
      <c r="E259" s="33">
        <f>E260+E263+E314</f>
        <v>1263568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8" t="s">
        <v>268</v>
      </c>
      <c r="B260" s="179"/>
      <c r="C260" s="32">
        <f>SUM(C261:C262)</f>
        <v>5886</v>
      </c>
      <c r="D260" s="32">
        <f>SUM(D261:D262)</f>
        <v>5886</v>
      </c>
      <c r="E260" s="32">
        <f>SUM(E261:E262)</f>
        <v>5886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</row>
    <row r="262" spans="1:10" outlineLevel="2">
      <c r="A262" s="6">
        <v>1100</v>
      </c>
      <c r="B262" s="4" t="s">
        <v>33</v>
      </c>
      <c r="C262" s="5">
        <v>4796</v>
      </c>
      <c r="D262" s="5">
        <f>C262</f>
        <v>4796</v>
      </c>
      <c r="E262" s="5">
        <f>D262</f>
        <v>4796</v>
      </c>
    </row>
    <row r="263" spans="1:10" outlineLevel="1">
      <c r="A263" s="178" t="s">
        <v>269</v>
      </c>
      <c r="B263" s="179"/>
      <c r="C263" s="32">
        <f>C264+C265+C289+C296+C298+C302+C305+C308+C313</f>
        <v>1158582</v>
      </c>
      <c r="D263" s="32">
        <f>D264+D265+D289+D296+D298+D302+D305+D308+D313</f>
        <v>1158582</v>
      </c>
      <c r="E263" s="32">
        <f>E264+E265+E289+E296+E298+E302+E305+E308+E313</f>
        <v>1158582</v>
      </c>
    </row>
    <row r="264" spans="1:10" outlineLevel="2">
      <c r="A264" s="6">
        <v>1101</v>
      </c>
      <c r="B264" s="4" t="s">
        <v>34</v>
      </c>
      <c r="C264" s="5">
        <v>520000</v>
      </c>
      <c r="D264" s="5">
        <f t="shared" ref="D264:E266" si="18">C264</f>
        <v>520000</v>
      </c>
      <c r="E264" s="5">
        <f t="shared" si="18"/>
        <v>520000</v>
      </c>
    </row>
    <row r="265" spans="1:10" outlineLevel="2">
      <c r="A265" s="6">
        <v>1101</v>
      </c>
      <c r="B265" s="4" t="s">
        <v>35</v>
      </c>
      <c r="C265" s="5">
        <v>391792</v>
      </c>
      <c r="D265" s="5">
        <f t="shared" si="18"/>
        <v>391792</v>
      </c>
      <c r="E265" s="5">
        <f t="shared" si="18"/>
        <v>391792</v>
      </c>
    </row>
    <row r="266" spans="1:10" hidden="1" outlineLevel="3">
      <c r="A266" s="29"/>
      <c r="B266" s="28" t="s">
        <v>218</v>
      </c>
      <c r="C266" s="30"/>
      <c r="D266" s="30">
        <f t="shared" si="18"/>
        <v>0</v>
      </c>
      <c r="E266" s="30">
        <f t="shared" si="18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idden="1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hidden="1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hidden="1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hidden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idden="1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idden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hidden="1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hidden="1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hidden="1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hidden="1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hidden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outlineLevel="2" collapsed="1">
      <c r="A289" s="6">
        <v>1101</v>
      </c>
      <c r="B289" s="4" t="s">
        <v>36</v>
      </c>
      <c r="C289" s="5">
        <v>20140</v>
      </c>
      <c r="D289" s="5">
        <f>C289</f>
        <v>20140</v>
      </c>
      <c r="E289" s="5">
        <f>D289</f>
        <v>20140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idden="1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hidden="1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hidden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idden="1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outlineLevel="2" collapsed="1">
      <c r="A296" s="6">
        <v>1101</v>
      </c>
      <c r="B296" s="4" t="s">
        <v>247</v>
      </c>
      <c r="C296" s="5">
        <v>1500</v>
      </c>
      <c r="D296" s="5">
        <f t="shared" ref="D296:E299" si="22">C296</f>
        <v>1500</v>
      </c>
      <c r="E296" s="5">
        <f t="shared" si="22"/>
        <v>1500</v>
      </c>
    </row>
    <row r="297" spans="1:5" hidden="1" outlineLevel="3">
      <c r="A297" s="29"/>
      <c r="B297" s="28" t="s">
        <v>111</v>
      </c>
      <c r="C297" s="30"/>
      <c r="D297" s="30">
        <f t="shared" si="22"/>
        <v>0</v>
      </c>
      <c r="E297" s="30">
        <f t="shared" si="22"/>
        <v>0</v>
      </c>
    </row>
    <row r="298" spans="1:5" outlineLevel="2" collapsed="1">
      <c r="A298" s="6">
        <v>1101</v>
      </c>
      <c r="B298" s="4" t="s">
        <v>37</v>
      </c>
      <c r="C298" s="5">
        <v>42200</v>
      </c>
      <c r="D298" s="5">
        <f t="shared" si="22"/>
        <v>42200</v>
      </c>
      <c r="E298" s="5">
        <f t="shared" si="22"/>
        <v>42200</v>
      </c>
    </row>
    <row r="299" spans="1:5" hidden="1" outlineLevel="3">
      <c r="A299" s="29"/>
      <c r="B299" s="28" t="s">
        <v>248</v>
      </c>
      <c r="C299" s="30"/>
      <c r="D299" s="30">
        <f t="shared" si="22"/>
        <v>0</v>
      </c>
      <c r="E299" s="30">
        <f t="shared" si="22"/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3">C300</f>
        <v>0</v>
      </c>
      <c r="E300" s="30">
        <f t="shared" si="23"/>
        <v>0</v>
      </c>
    </row>
    <row r="301" spans="1:5" hidden="1" outlineLevel="3">
      <c r="A301" s="29"/>
      <c r="B301" s="28" t="s">
        <v>250</v>
      </c>
      <c r="C301" s="30"/>
      <c r="D301" s="30">
        <f t="shared" si="23"/>
        <v>0</v>
      </c>
      <c r="E301" s="30">
        <f t="shared" si="23"/>
        <v>0</v>
      </c>
    </row>
    <row r="302" spans="1:5" outlineLevel="2" collapsed="1">
      <c r="A302" s="6">
        <v>1101</v>
      </c>
      <c r="B302" s="4" t="s">
        <v>251</v>
      </c>
      <c r="C302" s="5">
        <v>4250</v>
      </c>
      <c r="D302" s="5">
        <f t="shared" ref="D302:E309" si="24">C302</f>
        <v>4250</v>
      </c>
      <c r="E302" s="5">
        <f t="shared" si="24"/>
        <v>4250</v>
      </c>
    </row>
    <row r="303" spans="1:5" hidden="1" outlineLevel="3">
      <c r="A303" s="29"/>
      <c r="B303" s="28" t="s">
        <v>252</v>
      </c>
      <c r="C303" s="30">
        <v>0</v>
      </c>
      <c r="D303" s="30">
        <f t="shared" si="24"/>
        <v>0</v>
      </c>
      <c r="E303" s="30">
        <f t="shared" si="24"/>
        <v>0</v>
      </c>
    </row>
    <row r="304" spans="1:5" hidden="1" outlineLevel="3">
      <c r="A304" s="29"/>
      <c r="B304" s="28" t="s">
        <v>253</v>
      </c>
      <c r="C304" s="30">
        <v>0</v>
      </c>
      <c r="D304" s="30">
        <f t="shared" si="24"/>
        <v>0</v>
      </c>
      <c r="E304" s="30">
        <f t="shared" si="24"/>
        <v>0</v>
      </c>
    </row>
    <row r="305" spans="1:5" outlineLevel="2" collapsed="1">
      <c r="A305" s="6">
        <v>1101</v>
      </c>
      <c r="B305" s="4" t="s">
        <v>38</v>
      </c>
      <c r="C305" s="5">
        <v>15700</v>
      </c>
      <c r="D305" s="5">
        <f t="shared" si="24"/>
        <v>15700</v>
      </c>
      <c r="E305" s="5">
        <f t="shared" si="24"/>
        <v>15700</v>
      </c>
    </row>
    <row r="306" spans="1:5" hidden="1" outlineLevel="3">
      <c r="A306" s="29"/>
      <c r="B306" s="28" t="s">
        <v>254</v>
      </c>
      <c r="C306" s="30"/>
      <c r="D306" s="30">
        <f t="shared" si="24"/>
        <v>0</v>
      </c>
      <c r="E306" s="30">
        <f t="shared" si="24"/>
        <v>0</v>
      </c>
    </row>
    <row r="307" spans="1:5" hidden="1" outlineLevel="3">
      <c r="A307" s="29"/>
      <c r="B307" s="28" t="s">
        <v>255</v>
      </c>
      <c r="C307" s="30"/>
      <c r="D307" s="30">
        <f t="shared" si="24"/>
        <v>0</v>
      </c>
      <c r="E307" s="30">
        <f t="shared" si="24"/>
        <v>0</v>
      </c>
    </row>
    <row r="308" spans="1:5" outlineLevel="2" collapsed="1">
      <c r="A308" s="6">
        <v>1101</v>
      </c>
      <c r="B308" s="4" t="s">
        <v>39</v>
      </c>
      <c r="C308" s="5">
        <v>163000</v>
      </c>
      <c r="D308" s="5">
        <f t="shared" si="24"/>
        <v>163000</v>
      </c>
      <c r="E308" s="5">
        <f t="shared" si="24"/>
        <v>163000</v>
      </c>
    </row>
    <row r="309" spans="1:5" hidden="1" outlineLevel="3">
      <c r="A309" s="29"/>
      <c r="B309" s="28" t="s">
        <v>256</v>
      </c>
      <c r="C309" s="30"/>
      <c r="D309" s="30">
        <f t="shared" si="24"/>
        <v>0</v>
      </c>
      <c r="E309" s="30">
        <f t="shared" si="24"/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5">C310</f>
        <v>0</v>
      </c>
      <c r="E310" s="30">
        <f t="shared" si="25"/>
        <v>0</v>
      </c>
    </row>
    <row r="311" spans="1:5" hidden="1" outlineLevel="3">
      <c r="A311" s="29"/>
      <c r="B311" s="28" t="s">
        <v>258</v>
      </c>
      <c r="C311" s="30"/>
      <c r="D311" s="30">
        <f t="shared" si="25"/>
        <v>0</v>
      </c>
      <c r="E311" s="30">
        <f t="shared" si="25"/>
        <v>0</v>
      </c>
    </row>
    <row r="312" spans="1:5" hidden="1" outlineLevel="3">
      <c r="A312" s="29"/>
      <c r="B312" s="28" t="s">
        <v>259</v>
      </c>
      <c r="C312" s="30"/>
      <c r="D312" s="30">
        <f t="shared" si="25"/>
        <v>0</v>
      </c>
      <c r="E312" s="30">
        <f t="shared" si="25"/>
        <v>0</v>
      </c>
    </row>
    <row r="313" spans="1:5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8" t="s">
        <v>601</v>
      </c>
      <c r="B314" s="179"/>
      <c r="C314" s="32">
        <f>C315+C325+C331+C336+C337+C338+C328</f>
        <v>99100</v>
      </c>
      <c r="D314" s="32">
        <f>D315+D325+D331+D336+D337+D338+D328</f>
        <v>99100</v>
      </c>
      <c r="E314" s="32">
        <f>E315+E325+E331+E336+E337+E338+E328</f>
        <v>99100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6">C317</f>
        <v>0</v>
      </c>
      <c r="E317" s="30">
        <f t="shared" si="26"/>
        <v>0</v>
      </c>
    </row>
    <row r="318" spans="1:5" hidden="1" outlineLevel="3">
      <c r="A318" s="29"/>
      <c r="B318" s="28" t="s">
        <v>261</v>
      </c>
      <c r="C318" s="30"/>
      <c r="D318" s="30">
        <f t="shared" si="26"/>
        <v>0</v>
      </c>
      <c r="E318" s="30">
        <f t="shared" si="26"/>
        <v>0</v>
      </c>
    </row>
    <row r="319" spans="1:5" hidden="1" outlineLevel="3">
      <c r="A319" s="29"/>
      <c r="B319" s="28" t="s">
        <v>248</v>
      </c>
      <c r="C319" s="30"/>
      <c r="D319" s="30">
        <f t="shared" si="26"/>
        <v>0</v>
      </c>
      <c r="E319" s="30">
        <f t="shared" si="26"/>
        <v>0</v>
      </c>
    </row>
    <row r="320" spans="1:5" hidden="1" outlineLevel="3">
      <c r="A320" s="29"/>
      <c r="B320" s="28" t="s">
        <v>262</v>
      </c>
      <c r="C320" s="30"/>
      <c r="D320" s="30">
        <f t="shared" si="26"/>
        <v>0</v>
      </c>
      <c r="E320" s="30">
        <f t="shared" si="26"/>
        <v>0</v>
      </c>
    </row>
    <row r="321" spans="1:5" hidden="1" outlineLevel="3">
      <c r="A321" s="29"/>
      <c r="B321" s="28" t="s">
        <v>252</v>
      </c>
      <c r="C321" s="30"/>
      <c r="D321" s="30">
        <f t="shared" si="26"/>
        <v>0</v>
      </c>
      <c r="E321" s="30">
        <f t="shared" si="26"/>
        <v>0</v>
      </c>
    </row>
    <row r="322" spans="1:5" hidden="1" outlineLevel="3">
      <c r="A322" s="29"/>
      <c r="B322" s="28" t="s">
        <v>253</v>
      </c>
      <c r="C322" s="30"/>
      <c r="D322" s="30">
        <f t="shared" si="26"/>
        <v>0</v>
      </c>
      <c r="E322" s="30">
        <f t="shared" si="26"/>
        <v>0</v>
      </c>
    </row>
    <row r="323" spans="1:5" hidden="1" outlineLevel="3">
      <c r="A323" s="29"/>
      <c r="B323" s="28" t="s">
        <v>238</v>
      </c>
      <c r="C323" s="30"/>
      <c r="D323" s="30">
        <f t="shared" si="26"/>
        <v>0</v>
      </c>
      <c r="E323" s="30">
        <f t="shared" si="26"/>
        <v>0</v>
      </c>
    </row>
    <row r="324" spans="1:5" hidden="1" outlineLevel="3">
      <c r="A324" s="29"/>
      <c r="B324" s="28" t="s">
        <v>239</v>
      </c>
      <c r="C324" s="30"/>
      <c r="D324" s="30">
        <f t="shared" si="26"/>
        <v>0</v>
      </c>
      <c r="E324" s="30">
        <f t="shared" si="26"/>
        <v>0</v>
      </c>
    </row>
    <row r="325" spans="1:5" outlineLevel="2" collapsed="1">
      <c r="A325" s="6">
        <v>1102</v>
      </c>
      <c r="B325" s="4" t="s">
        <v>263</v>
      </c>
      <c r="C325" s="5">
        <v>82000</v>
      </c>
      <c r="D325" s="5">
        <f t="shared" ref="D325:E332" si="27">C325</f>
        <v>82000</v>
      </c>
      <c r="E325" s="5">
        <f t="shared" si="27"/>
        <v>82000</v>
      </c>
    </row>
    <row r="326" spans="1:5" hidden="1" outlineLevel="3">
      <c r="A326" s="29"/>
      <c r="B326" s="28" t="s">
        <v>264</v>
      </c>
      <c r="C326" s="30">
        <v>0</v>
      </c>
      <c r="D326" s="30">
        <f t="shared" si="27"/>
        <v>0</v>
      </c>
      <c r="E326" s="30">
        <f t="shared" si="27"/>
        <v>0</v>
      </c>
    </row>
    <row r="327" spans="1:5" hidden="1" outlineLevel="3">
      <c r="A327" s="29"/>
      <c r="B327" s="28" t="s">
        <v>265</v>
      </c>
      <c r="C327" s="30">
        <v>0</v>
      </c>
      <c r="D327" s="30">
        <f t="shared" si="27"/>
        <v>0</v>
      </c>
      <c r="E327" s="30">
        <f t="shared" si="27"/>
        <v>0</v>
      </c>
    </row>
    <row r="328" spans="1:5" outlineLevel="2" collapsed="1">
      <c r="A328" s="6">
        <v>1102</v>
      </c>
      <c r="B328" s="4" t="s">
        <v>38</v>
      </c>
      <c r="C328" s="5">
        <v>1100</v>
      </c>
      <c r="D328" s="5">
        <f t="shared" si="27"/>
        <v>1100</v>
      </c>
      <c r="E328" s="5">
        <f t="shared" si="27"/>
        <v>1100</v>
      </c>
    </row>
    <row r="329" spans="1:5" hidden="1" outlineLevel="3">
      <c r="A329" s="29"/>
      <c r="B329" s="28" t="s">
        <v>254</v>
      </c>
      <c r="C329" s="30"/>
      <c r="D329" s="30">
        <f t="shared" si="27"/>
        <v>0</v>
      </c>
      <c r="E329" s="30">
        <f t="shared" si="27"/>
        <v>0</v>
      </c>
    </row>
    <row r="330" spans="1:5" hidden="1" outlineLevel="3">
      <c r="A330" s="29"/>
      <c r="B330" s="28" t="s">
        <v>255</v>
      </c>
      <c r="C330" s="30"/>
      <c r="D330" s="30">
        <f t="shared" si="27"/>
        <v>0</v>
      </c>
      <c r="E330" s="30">
        <f t="shared" si="27"/>
        <v>0</v>
      </c>
    </row>
    <row r="331" spans="1:5" outlineLevel="2" collapsed="1">
      <c r="A331" s="6">
        <v>1102</v>
      </c>
      <c r="B331" s="4" t="s">
        <v>39</v>
      </c>
      <c r="C331" s="5">
        <v>16000</v>
      </c>
      <c r="D331" s="5">
        <f t="shared" si="27"/>
        <v>16000</v>
      </c>
      <c r="E331" s="5">
        <f t="shared" si="27"/>
        <v>16000</v>
      </c>
    </row>
    <row r="332" spans="1:5" hidden="1" outlineLevel="3">
      <c r="A332" s="29"/>
      <c r="B332" s="28" t="s">
        <v>256</v>
      </c>
      <c r="C332" s="30"/>
      <c r="D332" s="30">
        <f t="shared" si="27"/>
        <v>0</v>
      </c>
      <c r="E332" s="30">
        <f t="shared" si="27"/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8">C333</f>
        <v>0</v>
      </c>
      <c r="E333" s="30">
        <f t="shared" si="28"/>
        <v>0</v>
      </c>
    </row>
    <row r="334" spans="1:5" hidden="1" outlineLevel="3">
      <c r="A334" s="29"/>
      <c r="B334" s="28" t="s">
        <v>258</v>
      </c>
      <c r="C334" s="30"/>
      <c r="D334" s="30">
        <f t="shared" si="28"/>
        <v>0</v>
      </c>
      <c r="E334" s="30">
        <f t="shared" si="28"/>
        <v>0</v>
      </c>
    </row>
    <row r="335" spans="1:5" hidden="1" outlineLevel="3">
      <c r="A335" s="29"/>
      <c r="B335" s="28" t="s">
        <v>259</v>
      </c>
      <c r="C335" s="30"/>
      <c r="D335" s="30">
        <f t="shared" si="28"/>
        <v>0</v>
      </c>
      <c r="E335" s="30">
        <f t="shared" si="28"/>
        <v>0</v>
      </c>
    </row>
    <row r="336" spans="1:5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9">C337</f>
        <v>0</v>
      </c>
      <c r="E337" s="5">
        <f t="shared" si="29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9"/>
        <v>0</v>
      </c>
      <c r="E338" s="5">
        <f t="shared" si="29"/>
        <v>0</v>
      </c>
    </row>
    <row r="339" spans="1:10">
      <c r="A339" s="180" t="s">
        <v>270</v>
      </c>
      <c r="B339" s="181"/>
      <c r="C339" s="33">
        <f>C340+C444+C482</f>
        <v>1281984</v>
      </c>
      <c r="D339" s="33">
        <f>D340+D444+D482</f>
        <v>1281984</v>
      </c>
      <c r="E339" s="33">
        <f>E340+E444+E482</f>
        <v>1281984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8" t="s">
        <v>271</v>
      </c>
      <c r="B340" s="179"/>
      <c r="C340" s="32">
        <f>C341+C342+C343+C344+C347+C348+C353+C356+C357+C362+C367+BG290668+C371+C372+C373+C376+C377+C378+C382+C388+C391+C392+C395+C398+C399+C404+C407+C408+C409+C412+C415+C416+C419+C420+C421+C422+C429+C443</f>
        <v>747984</v>
      </c>
      <c r="D340" s="32">
        <f>D341+D342+D343+D344+D347+D348+D353+D356+D357+D362+D367+BH290668+D371+D372+D373+D376+D377+D378+D382+D388+D391+D392+D395+D398+D399+D404+D407+D408+D409+D412+D415+D416+D419+D420+D421+D422+D429+D443</f>
        <v>747984</v>
      </c>
      <c r="E340" s="32">
        <f>E341+E342+E343+E344+E347+E348+E353+E356+E357+E362+E367+BI290668+E371+E372+E373+E376+E377+E378+E382+E388+E391+E392+E395+E398+E399+E404+E407+E408+E409+E412+E415+E416+E419+E420+E421+E422+E429+E443</f>
        <v>747984</v>
      </c>
    </row>
    <row r="341" spans="1:10" outlineLevel="2">
      <c r="A341" s="6">
        <v>2201</v>
      </c>
      <c r="B341" s="34" t="s">
        <v>272</v>
      </c>
      <c r="C341" s="5">
        <v>18000</v>
      </c>
      <c r="D341" s="5">
        <f>C341</f>
        <v>18000</v>
      </c>
      <c r="E341" s="5">
        <f>D341</f>
        <v>18000</v>
      </c>
    </row>
    <row r="342" spans="1:10" outlineLevel="2">
      <c r="A342" s="6">
        <v>2201</v>
      </c>
      <c r="B342" s="4" t="s">
        <v>40</v>
      </c>
      <c r="C342" s="5">
        <v>11000</v>
      </c>
      <c r="D342" s="5">
        <f t="shared" ref="D342:E343" si="30">C342</f>
        <v>11000</v>
      </c>
      <c r="E342" s="5">
        <f t="shared" si="30"/>
        <v>11000</v>
      </c>
    </row>
    <row r="343" spans="1:10" outlineLevel="2">
      <c r="A343" s="6">
        <v>2201</v>
      </c>
      <c r="B343" s="4" t="s">
        <v>41</v>
      </c>
      <c r="C343" s="5">
        <v>320000</v>
      </c>
      <c r="D343" s="5">
        <f t="shared" si="30"/>
        <v>320000</v>
      </c>
      <c r="E343" s="5">
        <f t="shared" si="30"/>
        <v>320000</v>
      </c>
    </row>
    <row r="344" spans="1:10" outlineLevel="2">
      <c r="A344" s="6">
        <v>2201</v>
      </c>
      <c r="B344" s="4" t="s">
        <v>273</v>
      </c>
      <c r="C344" s="5">
        <f>SUM(C345:C346)</f>
        <v>7500</v>
      </c>
      <c r="D344" s="5">
        <f>SUM(D345:D346)</f>
        <v>7500</v>
      </c>
      <c r="E344" s="5">
        <f>SUM(E345:E346)</f>
        <v>7500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1">C345</f>
        <v>5000</v>
      </c>
      <c r="E345" s="30">
        <f t="shared" si="31"/>
        <v>5000</v>
      </c>
    </row>
    <row r="346" spans="1:10" outlineLevel="3">
      <c r="A346" s="29"/>
      <c r="B346" s="28" t="s">
        <v>275</v>
      </c>
      <c r="C346" s="30">
        <v>2500</v>
      </c>
      <c r="D346" s="30">
        <f t="shared" si="31"/>
        <v>2500</v>
      </c>
      <c r="E346" s="30">
        <f t="shared" si="31"/>
        <v>2500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1"/>
        <v>5000</v>
      </c>
      <c r="E347" s="5">
        <f t="shared" si="31"/>
        <v>5000</v>
      </c>
    </row>
    <row r="348" spans="1:10" outlineLevel="2">
      <c r="A348" s="6">
        <v>2201</v>
      </c>
      <c r="B348" s="4" t="s">
        <v>277</v>
      </c>
      <c r="C348" s="5">
        <f>SUM(C349:C352)</f>
        <v>100000</v>
      </c>
      <c r="D348" s="5">
        <f>SUM(D349:D352)</f>
        <v>100000</v>
      </c>
      <c r="E348" s="5">
        <f>SUM(E349:E352)</f>
        <v>100000</v>
      </c>
    </row>
    <row r="349" spans="1:10" outlineLevel="3">
      <c r="A349" s="29"/>
      <c r="B349" s="28" t="s">
        <v>278</v>
      </c>
      <c r="C349" s="30">
        <v>80000</v>
      </c>
      <c r="D349" s="30">
        <f>C349</f>
        <v>80000</v>
      </c>
      <c r="E349" s="30">
        <f>D349</f>
        <v>80000</v>
      </c>
    </row>
    <row r="350" spans="1:10" outlineLevel="3">
      <c r="A350" s="29"/>
      <c r="B350" s="28" t="s">
        <v>279</v>
      </c>
      <c r="C350" s="30">
        <v>6000</v>
      </c>
      <c r="D350" s="30">
        <f t="shared" ref="D350:E352" si="32">C350</f>
        <v>6000</v>
      </c>
      <c r="E350" s="30">
        <f t="shared" si="32"/>
        <v>6000</v>
      </c>
    </row>
    <row r="351" spans="1:10" outlineLevel="3">
      <c r="A351" s="29"/>
      <c r="B351" s="28" t="s">
        <v>280</v>
      </c>
      <c r="C351" s="30">
        <v>8000</v>
      </c>
      <c r="D351" s="30">
        <f t="shared" si="32"/>
        <v>8000</v>
      </c>
      <c r="E351" s="30">
        <f t="shared" si="32"/>
        <v>8000</v>
      </c>
    </row>
    <row r="352" spans="1:10" outlineLevel="3">
      <c r="A352" s="29"/>
      <c r="B352" s="28" t="s">
        <v>281</v>
      </c>
      <c r="C352" s="30">
        <v>6000</v>
      </c>
      <c r="D352" s="30">
        <f t="shared" si="32"/>
        <v>6000</v>
      </c>
      <c r="E352" s="30">
        <f t="shared" si="32"/>
        <v>6000</v>
      </c>
    </row>
    <row r="353" spans="1:5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</row>
    <row r="354" spans="1:5" outlineLevel="3">
      <c r="A354" s="29"/>
      <c r="B354" s="28" t="s">
        <v>42</v>
      </c>
      <c r="C354" s="30">
        <v>1500</v>
      </c>
      <c r="D354" s="30">
        <f t="shared" ref="D354:E356" si="33">C354</f>
        <v>1500</v>
      </c>
      <c r="E354" s="30">
        <f t="shared" si="33"/>
        <v>1500</v>
      </c>
    </row>
    <row r="355" spans="1:5" outlineLevel="3">
      <c r="A355" s="29"/>
      <c r="B355" s="28" t="s">
        <v>283</v>
      </c>
      <c r="C355" s="30">
        <v>500</v>
      </c>
      <c r="D355" s="30">
        <f t="shared" si="33"/>
        <v>500</v>
      </c>
      <c r="E355" s="30">
        <f t="shared" si="33"/>
        <v>500</v>
      </c>
    </row>
    <row r="356" spans="1:5" outlineLevel="2">
      <c r="A356" s="6">
        <v>2201</v>
      </c>
      <c r="B356" s="4" t="s">
        <v>284</v>
      </c>
      <c r="C356" s="5">
        <v>3000</v>
      </c>
      <c r="D356" s="5">
        <f t="shared" si="33"/>
        <v>3000</v>
      </c>
      <c r="E356" s="5">
        <f t="shared" si="33"/>
        <v>3000</v>
      </c>
    </row>
    <row r="357" spans="1:5" outlineLevel="2">
      <c r="A357" s="6">
        <v>2201</v>
      </c>
      <c r="B357" s="4" t="s">
        <v>285</v>
      </c>
      <c r="C357" s="5">
        <f>SUM(C358:C361)</f>
        <v>18500</v>
      </c>
      <c r="D357" s="5">
        <f>SUM(D358:D361)</f>
        <v>18500</v>
      </c>
      <c r="E357" s="5">
        <f>SUM(E358:E361)</f>
        <v>18500</v>
      </c>
    </row>
    <row r="358" spans="1:5" outlineLevel="3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</row>
    <row r="359" spans="1:5" outlineLevel="3">
      <c r="A359" s="29"/>
      <c r="B359" s="28" t="s">
        <v>287</v>
      </c>
      <c r="C359" s="30"/>
      <c r="D359" s="30">
        <f t="shared" ref="D359:E361" si="34">C359</f>
        <v>0</v>
      </c>
      <c r="E359" s="30">
        <f t="shared" si="34"/>
        <v>0</v>
      </c>
    </row>
    <row r="360" spans="1:5" outlineLevel="3">
      <c r="A360" s="29"/>
      <c r="B360" s="28" t="s">
        <v>288</v>
      </c>
      <c r="C360" s="30">
        <v>3500</v>
      </c>
      <c r="D360" s="30">
        <f t="shared" si="34"/>
        <v>3500</v>
      </c>
      <c r="E360" s="30">
        <f t="shared" si="34"/>
        <v>3500</v>
      </c>
    </row>
    <row r="361" spans="1:5" outlineLevel="3">
      <c r="A361" s="29"/>
      <c r="B361" s="28" t="s">
        <v>289</v>
      </c>
      <c r="C361" s="30"/>
      <c r="D361" s="30">
        <f t="shared" si="34"/>
        <v>0</v>
      </c>
      <c r="E361" s="30">
        <f t="shared" si="34"/>
        <v>0</v>
      </c>
    </row>
    <row r="362" spans="1:5" outlineLevel="2">
      <c r="A362" s="6">
        <v>2201</v>
      </c>
      <c r="B362" s="4" t="s">
        <v>290</v>
      </c>
      <c r="C362" s="5">
        <f>SUM(C363:C366)</f>
        <v>130000</v>
      </c>
      <c r="D362" s="5">
        <f>SUM(D363:D366)</f>
        <v>130000</v>
      </c>
      <c r="E362" s="5">
        <f>SUM(E363:E366)</f>
        <v>130000</v>
      </c>
    </row>
    <row r="363" spans="1:5" outlineLevel="3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</row>
    <row r="364" spans="1:5" outlineLevel="3">
      <c r="A364" s="29"/>
      <c r="B364" s="28" t="s">
        <v>292</v>
      </c>
      <c r="C364" s="30">
        <v>110000</v>
      </c>
      <c r="D364" s="30">
        <f t="shared" ref="D364:E366" si="35">C364</f>
        <v>110000</v>
      </c>
      <c r="E364" s="30">
        <f t="shared" si="35"/>
        <v>110000</v>
      </c>
    </row>
    <row r="365" spans="1:5" outlineLevel="3">
      <c r="A365" s="29"/>
      <c r="B365" s="28" t="s">
        <v>293</v>
      </c>
      <c r="C365" s="30">
        <v>5000</v>
      </c>
      <c r="D365" s="30">
        <f t="shared" si="35"/>
        <v>5000</v>
      </c>
      <c r="E365" s="30">
        <f t="shared" si="35"/>
        <v>5000</v>
      </c>
    </row>
    <row r="366" spans="1:5" outlineLevel="3">
      <c r="A366" s="29"/>
      <c r="B366" s="28" t="s">
        <v>294</v>
      </c>
      <c r="C366" s="30"/>
      <c r="D366" s="30">
        <f t="shared" si="35"/>
        <v>0</v>
      </c>
      <c r="E366" s="30">
        <f t="shared" si="35"/>
        <v>0</v>
      </c>
    </row>
    <row r="367" spans="1:5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</row>
    <row r="371" spans="1:5" outlineLevel="2">
      <c r="A371" s="6">
        <v>2201</v>
      </c>
      <c r="B371" s="4" t="s">
        <v>44</v>
      </c>
      <c r="C371" s="5">
        <v>8000</v>
      </c>
      <c r="D371" s="5">
        <f t="shared" si="36"/>
        <v>8000</v>
      </c>
      <c r="E371" s="5">
        <f t="shared" si="36"/>
        <v>8000</v>
      </c>
    </row>
    <row r="372" spans="1:5" outlineLevel="2">
      <c r="A372" s="6">
        <v>2201</v>
      </c>
      <c r="B372" s="4" t="s">
        <v>45</v>
      </c>
      <c r="C372" s="5">
        <v>15000</v>
      </c>
      <c r="D372" s="5">
        <f t="shared" si="36"/>
        <v>15000</v>
      </c>
      <c r="E372" s="5">
        <f t="shared" si="36"/>
        <v>15000</v>
      </c>
    </row>
    <row r="373" spans="1:5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</row>
    <row r="374" spans="1:5" outlineLevel="3">
      <c r="A374" s="29"/>
      <c r="B374" s="28" t="s">
        <v>299</v>
      </c>
      <c r="C374" s="30">
        <v>1000</v>
      </c>
      <c r="D374" s="30">
        <f t="shared" ref="D374:E377" si="37">C374</f>
        <v>1000</v>
      </c>
      <c r="E374" s="30">
        <f t="shared" si="37"/>
        <v>1000</v>
      </c>
    </row>
    <row r="375" spans="1:5" outlineLevel="3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</row>
    <row r="376" spans="1:5" outlineLevel="2">
      <c r="A376" s="6">
        <v>2201</v>
      </c>
      <c r="B376" s="4" t="s">
        <v>301</v>
      </c>
      <c r="C376" s="5">
        <v>1700</v>
      </c>
      <c r="D376" s="5">
        <f t="shared" si="37"/>
        <v>1700</v>
      </c>
      <c r="E376" s="5">
        <f t="shared" si="37"/>
        <v>1700</v>
      </c>
    </row>
    <row r="377" spans="1:5" outlineLevel="2" collapsed="1">
      <c r="A377" s="6">
        <v>2201</v>
      </c>
      <c r="B377" s="4" t="s">
        <v>302</v>
      </c>
      <c r="C377" s="5">
        <v>5000</v>
      </c>
      <c r="D377" s="5">
        <f t="shared" si="37"/>
        <v>5000</v>
      </c>
      <c r="E377" s="5">
        <f t="shared" si="37"/>
        <v>5000</v>
      </c>
    </row>
    <row r="378" spans="1:5" outlineLevel="2">
      <c r="A378" s="6">
        <v>2201</v>
      </c>
      <c r="B378" s="4" t="s">
        <v>303</v>
      </c>
      <c r="C378" s="5">
        <f>SUM(C379:C381)</f>
        <v>17000</v>
      </c>
      <c r="D378" s="5">
        <f>SUM(D379:D381)</f>
        <v>17000</v>
      </c>
      <c r="E378" s="5">
        <f>SUM(E379:E381)</f>
        <v>17000</v>
      </c>
    </row>
    <row r="379" spans="1:5" outlineLevel="3">
      <c r="A379" s="29"/>
      <c r="B379" s="28" t="s">
        <v>46</v>
      </c>
      <c r="C379" s="30">
        <v>9000</v>
      </c>
      <c r="D379" s="30">
        <f>C379</f>
        <v>9000</v>
      </c>
      <c r="E379" s="30">
        <f>D379</f>
        <v>9000</v>
      </c>
    </row>
    <row r="380" spans="1:5" outlineLevel="3">
      <c r="A380" s="29"/>
      <c r="B380" s="28" t="s">
        <v>113</v>
      </c>
      <c r="C380" s="30"/>
      <c r="D380" s="30">
        <f t="shared" ref="D380:E381" si="38">C380</f>
        <v>0</v>
      </c>
      <c r="E380" s="30">
        <f t="shared" si="38"/>
        <v>0</v>
      </c>
    </row>
    <row r="381" spans="1:5" outlineLevel="3">
      <c r="A381" s="29"/>
      <c r="B381" s="28" t="s">
        <v>47</v>
      </c>
      <c r="C381" s="30">
        <v>8000</v>
      </c>
      <c r="D381" s="30">
        <f t="shared" si="38"/>
        <v>8000</v>
      </c>
      <c r="E381" s="30">
        <f t="shared" si="38"/>
        <v>8000</v>
      </c>
    </row>
    <row r="382" spans="1:5" outlineLevel="2">
      <c r="A382" s="6">
        <v>2201</v>
      </c>
      <c r="B382" s="4" t="s">
        <v>114</v>
      </c>
      <c r="C382" s="5">
        <f>SUM(C383:C387)</f>
        <v>6859</v>
      </c>
      <c r="D382" s="5">
        <f>SUM(D383:D387)</f>
        <v>6859</v>
      </c>
      <c r="E382" s="5">
        <f>SUM(E383:E387)</f>
        <v>6859</v>
      </c>
    </row>
    <row r="383" spans="1:5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</row>
    <row r="384" spans="1:5" outlineLevel="3">
      <c r="A384" s="29"/>
      <c r="B384" s="28" t="s">
        <v>305</v>
      </c>
      <c r="C384" s="30">
        <v>336</v>
      </c>
      <c r="D384" s="30">
        <f t="shared" ref="D384:E387" si="39">C384</f>
        <v>336</v>
      </c>
      <c r="E384" s="30">
        <f t="shared" si="39"/>
        <v>336</v>
      </c>
    </row>
    <row r="385" spans="1:5" outlineLevel="3">
      <c r="A385" s="29"/>
      <c r="B385" s="28" t="s">
        <v>306</v>
      </c>
      <c r="C385" s="30">
        <v>23</v>
      </c>
      <c r="D385" s="30">
        <f t="shared" si="39"/>
        <v>23</v>
      </c>
      <c r="E385" s="30">
        <f t="shared" si="39"/>
        <v>23</v>
      </c>
    </row>
    <row r="386" spans="1:5" outlineLevel="3">
      <c r="A386" s="29"/>
      <c r="B386" s="28" t="s">
        <v>307</v>
      </c>
      <c r="C386" s="30">
        <v>2500</v>
      </c>
      <c r="D386" s="30">
        <f t="shared" si="39"/>
        <v>2500</v>
      </c>
      <c r="E386" s="30">
        <f t="shared" si="39"/>
        <v>2500</v>
      </c>
    </row>
    <row r="387" spans="1:5" outlineLevel="3">
      <c r="A387" s="29"/>
      <c r="B387" s="28" t="s">
        <v>308</v>
      </c>
      <c r="C387" s="30">
        <v>2000</v>
      </c>
      <c r="D387" s="30">
        <f t="shared" si="39"/>
        <v>2000</v>
      </c>
      <c r="E387" s="30">
        <f t="shared" si="39"/>
        <v>2000</v>
      </c>
    </row>
    <row r="388" spans="1:5" outlineLevel="2">
      <c r="A388" s="6">
        <v>2201</v>
      </c>
      <c r="B388" s="4" t="s">
        <v>309</v>
      </c>
      <c r="C388" s="5">
        <f>SUM(C389:C390)</f>
        <v>5000</v>
      </c>
      <c r="D388" s="5">
        <f>SUM(D389:D390)</f>
        <v>5000</v>
      </c>
      <c r="E388" s="5">
        <f>SUM(E389:E390)</f>
        <v>5000</v>
      </c>
    </row>
    <row r="389" spans="1:5" outlineLevel="3">
      <c r="A389" s="29"/>
      <c r="B389" s="28" t="s">
        <v>48</v>
      </c>
      <c r="C389" s="30">
        <v>4000</v>
      </c>
      <c r="D389" s="30">
        <f t="shared" ref="D389:E391" si="40">C389</f>
        <v>4000</v>
      </c>
      <c r="E389" s="30">
        <f t="shared" si="40"/>
        <v>4000</v>
      </c>
    </row>
    <row r="390" spans="1:5" outlineLevel="3">
      <c r="A390" s="29"/>
      <c r="B390" s="28" t="s">
        <v>310</v>
      </c>
      <c r="C390" s="30">
        <v>1000</v>
      </c>
      <c r="D390" s="30">
        <f t="shared" si="40"/>
        <v>1000</v>
      </c>
      <c r="E390" s="30">
        <f t="shared" si="40"/>
        <v>1000</v>
      </c>
    </row>
    <row r="391" spans="1:5" outlineLevel="2">
      <c r="A391" s="6">
        <v>2201</v>
      </c>
      <c r="B391" s="4" t="s">
        <v>311</v>
      </c>
      <c r="C391" s="5">
        <v>3000</v>
      </c>
      <c r="D391" s="5">
        <f t="shared" si="40"/>
        <v>3000</v>
      </c>
      <c r="E391" s="5">
        <f t="shared" si="40"/>
        <v>3000</v>
      </c>
    </row>
    <row r="392" spans="1:5" outlineLevel="2" collapsed="1">
      <c r="A392" s="6">
        <v>2201</v>
      </c>
      <c r="B392" s="4" t="s">
        <v>312</v>
      </c>
      <c r="C392" s="5">
        <f>SUM(C393:C394)</f>
        <v>17000</v>
      </c>
      <c r="D392" s="5">
        <f>SUM(D393:D394)</f>
        <v>17000</v>
      </c>
      <c r="E392" s="5">
        <f>SUM(E393:E394)</f>
        <v>17000</v>
      </c>
    </row>
    <row r="393" spans="1:5" outlineLevel="3">
      <c r="A393" s="29"/>
      <c r="B393" s="28" t="s">
        <v>313</v>
      </c>
      <c r="C393" s="30">
        <v>5000</v>
      </c>
      <c r="D393" s="30">
        <f>C393</f>
        <v>5000</v>
      </c>
      <c r="E393" s="30">
        <f>D393</f>
        <v>5000</v>
      </c>
    </row>
    <row r="394" spans="1:5" outlineLevel="3">
      <c r="A394" s="29"/>
      <c r="B394" s="28" t="s">
        <v>314</v>
      </c>
      <c r="C394" s="30">
        <v>12000</v>
      </c>
      <c r="D394" s="30">
        <f>C394</f>
        <v>12000</v>
      </c>
      <c r="E394" s="30">
        <f>D394</f>
        <v>12000</v>
      </c>
    </row>
    <row r="395" spans="1:5" outlineLevel="2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</row>
    <row r="396" spans="1:5" outlineLevel="3">
      <c r="A396" s="29"/>
      <c r="B396" s="28" t="s">
        <v>315</v>
      </c>
      <c r="C396" s="30">
        <v>1500</v>
      </c>
      <c r="D396" s="30">
        <f t="shared" ref="D396:E398" si="41">C396</f>
        <v>1500</v>
      </c>
      <c r="E396" s="30">
        <f t="shared" si="41"/>
        <v>1500</v>
      </c>
    </row>
    <row r="397" spans="1:5" outlineLevel="3">
      <c r="A397" s="29"/>
      <c r="B397" s="28" t="s">
        <v>316</v>
      </c>
      <c r="C397" s="30">
        <v>0</v>
      </c>
      <c r="D397" s="30">
        <f t="shared" si="41"/>
        <v>0</v>
      </c>
      <c r="E397" s="30">
        <f t="shared" si="41"/>
        <v>0</v>
      </c>
    </row>
    <row r="398" spans="1:5" outlineLevel="2">
      <c r="A398" s="6">
        <v>2201</v>
      </c>
      <c r="B398" s="4" t="s">
        <v>317</v>
      </c>
      <c r="C398" s="5">
        <v>300</v>
      </c>
      <c r="D398" s="5">
        <f t="shared" si="41"/>
        <v>300</v>
      </c>
      <c r="E398" s="5">
        <f t="shared" si="41"/>
        <v>300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42">C401</f>
        <v>0</v>
      </c>
      <c r="E401" s="30">
        <f t="shared" si="42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42"/>
        <v>0</v>
      </c>
      <c r="E402" s="30">
        <f t="shared" si="42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42"/>
        <v>0</v>
      </c>
      <c r="E403" s="30">
        <f t="shared" si="42"/>
        <v>0</v>
      </c>
    </row>
    <row r="404" spans="1:5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</row>
    <row r="405" spans="1:5" outlineLevel="3">
      <c r="A405" s="29"/>
      <c r="B405" s="28" t="s">
        <v>323</v>
      </c>
      <c r="C405" s="30">
        <v>500</v>
      </c>
      <c r="D405" s="30">
        <f t="shared" ref="D405:E408" si="43">C405</f>
        <v>500</v>
      </c>
      <c r="E405" s="30">
        <f t="shared" si="43"/>
        <v>500</v>
      </c>
    </row>
    <row r="406" spans="1:5" outlineLevel="3">
      <c r="A406" s="29"/>
      <c r="B406" s="28" t="s">
        <v>324</v>
      </c>
      <c r="C406" s="30">
        <v>500</v>
      </c>
      <c r="D406" s="30">
        <f t="shared" si="43"/>
        <v>500</v>
      </c>
      <c r="E406" s="30">
        <f t="shared" si="43"/>
        <v>500</v>
      </c>
    </row>
    <row r="407" spans="1:5" outlineLevel="2">
      <c r="A407" s="6">
        <v>2201</v>
      </c>
      <c r="B407" s="4" t="s">
        <v>325</v>
      </c>
      <c r="C407" s="5">
        <v>1700</v>
      </c>
      <c r="D407" s="5">
        <f t="shared" si="43"/>
        <v>1700</v>
      </c>
      <c r="E407" s="5">
        <f t="shared" si="43"/>
        <v>1700</v>
      </c>
    </row>
    <row r="408" spans="1:5" outlineLevel="2" collapsed="1">
      <c r="A408" s="6">
        <v>2201</v>
      </c>
      <c r="B408" s="4" t="s">
        <v>326</v>
      </c>
      <c r="C408" s="5">
        <v>500</v>
      </c>
      <c r="D408" s="5">
        <f t="shared" si="43"/>
        <v>500</v>
      </c>
      <c r="E408" s="5">
        <f t="shared" si="43"/>
        <v>500</v>
      </c>
    </row>
    <row r="409" spans="1:5" outlineLevel="2" collapsed="1">
      <c r="A409" s="6">
        <v>2201</v>
      </c>
      <c r="B409" s="4" t="s">
        <v>327</v>
      </c>
      <c r="C409" s="5">
        <f>SUM(C410:C411)</f>
        <v>7000</v>
      </c>
      <c r="D409" s="5">
        <f>SUM(D410:D411)</f>
        <v>7000</v>
      </c>
      <c r="E409" s="5">
        <f>SUM(E410:E411)</f>
        <v>7000</v>
      </c>
    </row>
    <row r="410" spans="1:5" outlineLevel="3" collapsed="1">
      <c r="A410" s="29"/>
      <c r="B410" s="28" t="s">
        <v>49</v>
      </c>
      <c r="C410" s="30">
        <v>7000</v>
      </c>
      <c r="D410" s="30">
        <f>C410</f>
        <v>7000</v>
      </c>
      <c r="E410" s="30">
        <f>D410</f>
        <v>7000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</row>
    <row r="413" spans="1:5" outlineLevel="3" collapsed="1">
      <c r="A413" s="29"/>
      <c r="B413" s="28" t="s">
        <v>328</v>
      </c>
      <c r="C413" s="30">
        <v>6000</v>
      </c>
      <c r="D413" s="30">
        <f t="shared" ref="D413:E415" si="44">C413</f>
        <v>6000</v>
      </c>
      <c r="E413" s="30">
        <f t="shared" si="44"/>
        <v>6000</v>
      </c>
    </row>
    <row r="414" spans="1:5" outlineLevel="3">
      <c r="A414" s="29"/>
      <c r="B414" s="28" t="s">
        <v>329</v>
      </c>
      <c r="C414" s="30">
        <v>0</v>
      </c>
      <c r="D414" s="30">
        <f t="shared" si="44"/>
        <v>0</v>
      </c>
      <c r="E414" s="30">
        <f t="shared" si="44"/>
        <v>0</v>
      </c>
    </row>
    <row r="415" spans="1:5" outlineLevel="2">
      <c r="A415" s="6">
        <v>2201</v>
      </c>
      <c r="B415" s="4" t="s">
        <v>118</v>
      </c>
      <c r="C415" s="5">
        <v>5000</v>
      </c>
      <c r="D415" s="5">
        <f t="shared" si="44"/>
        <v>5000</v>
      </c>
      <c r="E415" s="5">
        <f t="shared" si="44"/>
        <v>5000</v>
      </c>
    </row>
    <row r="416" spans="1:5" outlineLevel="2" collapsed="1">
      <c r="A416" s="6">
        <v>2201</v>
      </c>
      <c r="B416" s="4" t="s">
        <v>332</v>
      </c>
      <c r="C416" s="5">
        <f>SUM(C417:C418)</f>
        <v>6000</v>
      </c>
      <c r="D416" s="5">
        <f>SUM(D417:D418)</f>
        <v>6000</v>
      </c>
      <c r="E416" s="5">
        <f>SUM(E417:E418)</f>
        <v>6000</v>
      </c>
    </row>
    <row r="417" spans="1:5" outlineLevel="3" collapsed="1">
      <c r="A417" s="29"/>
      <c r="B417" s="28" t="s">
        <v>330</v>
      </c>
      <c r="C417" s="30">
        <v>6000</v>
      </c>
      <c r="D417" s="30">
        <f t="shared" ref="D417:E421" si="45">C417</f>
        <v>6000</v>
      </c>
      <c r="E417" s="30">
        <f t="shared" si="45"/>
        <v>6000</v>
      </c>
    </row>
    <row r="418" spans="1:5" outlineLevel="3">
      <c r="A418" s="29"/>
      <c r="B418" s="28" t="s">
        <v>331</v>
      </c>
      <c r="C418" s="30">
        <v>0</v>
      </c>
      <c r="D418" s="30">
        <f t="shared" si="45"/>
        <v>0</v>
      </c>
      <c r="E418" s="30">
        <f t="shared" si="45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5"/>
        <v>0</v>
      </c>
      <c r="E419" s="5">
        <f t="shared" si="45"/>
        <v>0</v>
      </c>
    </row>
    <row r="420" spans="1:5" outlineLevel="2">
      <c r="A420" s="6">
        <v>2201</v>
      </c>
      <c r="B420" s="4" t="s">
        <v>334</v>
      </c>
      <c r="C420" s="5">
        <v>5000</v>
      </c>
      <c r="D420" s="5">
        <f t="shared" si="45"/>
        <v>5000</v>
      </c>
      <c r="E420" s="5">
        <f t="shared" si="45"/>
        <v>5000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5"/>
        <v>0</v>
      </c>
      <c r="E421" s="5">
        <f t="shared" si="45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1350</v>
      </c>
      <c r="D422" s="5">
        <f>SUM(D423:D428)</f>
        <v>1350</v>
      </c>
      <c r="E422" s="5">
        <f>SUM(E423:E428)</f>
        <v>1350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>
        <v>1000</v>
      </c>
      <c r="D424" s="30">
        <f t="shared" ref="D424:E428" si="46">C424</f>
        <v>1000</v>
      </c>
      <c r="E424" s="30">
        <f t="shared" si="46"/>
        <v>1000</v>
      </c>
    </row>
    <row r="425" spans="1:5" outlineLevel="3">
      <c r="A425" s="29"/>
      <c r="B425" s="28" t="s">
        <v>338</v>
      </c>
      <c r="C425" s="30"/>
      <c r="D425" s="30">
        <f t="shared" si="46"/>
        <v>0</v>
      </c>
      <c r="E425" s="30">
        <f t="shared" si="46"/>
        <v>0</v>
      </c>
    </row>
    <row r="426" spans="1:5" outlineLevel="3">
      <c r="A426" s="29"/>
      <c r="B426" s="28" t="s">
        <v>339</v>
      </c>
      <c r="C426" s="30"/>
      <c r="D426" s="30">
        <f t="shared" si="46"/>
        <v>0</v>
      </c>
      <c r="E426" s="30">
        <f t="shared" si="46"/>
        <v>0</v>
      </c>
    </row>
    <row r="427" spans="1:5" outlineLevel="3">
      <c r="A427" s="29"/>
      <c r="B427" s="28" t="s">
        <v>340</v>
      </c>
      <c r="C427" s="30">
        <v>350</v>
      </c>
      <c r="D427" s="30">
        <f t="shared" si="46"/>
        <v>350</v>
      </c>
      <c r="E427" s="30">
        <f t="shared" si="46"/>
        <v>350</v>
      </c>
    </row>
    <row r="428" spans="1:5" outlineLevel="3">
      <c r="A428" s="29"/>
      <c r="B428" s="28" t="s">
        <v>341</v>
      </c>
      <c r="C428" s="30">
        <v>0</v>
      </c>
      <c r="D428" s="30">
        <f t="shared" si="46"/>
        <v>0</v>
      </c>
      <c r="E428" s="30">
        <f t="shared" si="46"/>
        <v>0</v>
      </c>
    </row>
    <row r="429" spans="1:5" outlineLevel="2">
      <c r="A429" s="6">
        <v>2201</v>
      </c>
      <c r="B429" s="4" t="s">
        <v>342</v>
      </c>
      <c r="C429" s="5">
        <f>SUM(C430:C442)</f>
        <v>15075</v>
      </c>
      <c r="D429" s="5">
        <f>SUM(D430:D442)</f>
        <v>15075</v>
      </c>
      <c r="E429" s="5">
        <f>SUM(E430:E442)</f>
        <v>15075</v>
      </c>
    </row>
    <row r="430" spans="1:5" outlineLevel="3">
      <c r="A430" s="29"/>
      <c r="B430" s="28" t="s">
        <v>343</v>
      </c>
      <c r="C430" s="30">
        <v>1200</v>
      </c>
      <c r="D430" s="30">
        <f>C430</f>
        <v>1200</v>
      </c>
      <c r="E430" s="30">
        <f>D430</f>
        <v>1200</v>
      </c>
    </row>
    <row r="431" spans="1:5" outlineLevel="3">
      <c r="A431" s="29"/>
      <c r="B431" s="28" t="s">
        <v>344</v>
      </c>
      <c r="C431" s="30">
        <v>4200</v>
      </c>
      <c r="D431" s="30">
        <f t="shared" ref="D431:E442" si="47">C431</f>
        <v>4200</v>
      </c>
      <c r="E431" s="30">
        <f t="shared" si="47"/>
        <v>4200</v>
      </c>
    </row>
    <row r="432" spans="1:5" outlineLevel="3">
      <c r="A432" s="29"/>
      <c r="B432" s="28" t="s">
        <v>345</v>
      </c>
      <c r="C432" s="30">
        <v>1970</v>
      </c>
      <c r="D432" s="30">
        <f t="shared" si="47"/>
        <v>1970</v>
      </c>
      <c r="E432" s="30">
        <f t="shared" si="47"/>
        <v>1970</v>
      </c>
    </row>
    <row r="433" spans="1:5" outlineLevel="3">
      <c r="A433" s="29"/>
      <c r="B433" s="28" t="s">
        <v>346</v>
      </c>
      <c r="C433" s="30">
        <v>370</v>
      </c>
      <c r="D433" s="30">
        <f t="shared" si="47"/>
        <v>370</v>
      </c>
      <c r="E433" s="30">
        <f t="shared" si="47"/>
        <v>370</v>
      </c>
    </row>
    <row r="434" spans="1:5" outlineLevel="3">
      <c r="A434" s="29"/>
      <c r="B434" s="28" t="s">
        <v>347</v>
      </c>
      <c r="C434" s="30">
        <v>700</v>
      </c>
      <c r="D434" s="30">
        <f t="shared" si="47"/>
        <v>700</v>
      </c>
      <c r="E434" s="30">
        <f t="shared" si="47"/>
        <v>700</v>
      </c>
    </row>
    <row r="435" spans="1:5" outlineLevel="3">
      <c r="A435" s="29"/>
      <c r="B435" s="28" t="s">
        <v>348</v>
      </c>
      <c r="C435" s="30"/>
      <c r="D435" s="30">
        <f t="shared" si="47"/>
        <v>0</v>
      </c>
      <c r="E435" s="30">
        <f t="shared" si="47"/>
        <v>0</v>
      </c>
    </row>
    <row r="436" spans="1:5" outlineLevel="3">
      <c r="A436" s="29"/>
      <c r="B436" s="28" t="s">
        <v>349</v>
      </c>
      <c r="C436" s="30"/>
      <c r="D436" s="30">
        <f t="shared" si="47"/>
        <v>0</v>
      </c>
      <c r="E436" s="30">
        <f t="shared" si="47"/>
        <v>0</v>
      </c>
    </row>
    <row r="437" spans="1:5" outlineLevel="3">
      <c r="A437" s="29"/>
      <c r="B437" s="28" t="s">
        <v>350</v>
      </c>
      <c r="C437" s="30"/>
      <c r="D437" s="30">
        <f t="shared" si="47"/>
        <v>0</v>
      </c>
      <c r="E437" s="30">
        <f t="shared" si="47"/>
        <v>0</v>
      </c>
    </row>
    <row r="438" spans="1:5" outlineLevel="3">
      <c r="A438" s="29"/>
      <c r="B438" s="28" t="s">
        <v>351</v>
      </c>
      <c r="C438" s="30"/>
      <c r="D438" s="30">
        <f t="shared" si="47"/>
        <v>0</v>
      </c>
      <c r="E438" s="30">
        <f t="shared" si="47"/>
        <v>0</v>
      </c>
    </row>
    <row r="439" spans="1:5" outlineLevel="3">
      <c r="A439" s="29"/>
      <c r="B439" s="28" t="s">
        <v>352</v>
      </c>
      <c r="C439" s="30"/>
      <c r="D439" s="30">
        <f t="shared" si="47"/>
        <v>0</v>
      </c>
      <c r="E439" s="30">
        <f t="shared" si="47"/>
        <v>0</v>
      </c>
    </row>
    <row r="440" spans="1:5" outlineLevel="3">
      <c r="A440" s="29"/>
      <c r="B440" s="28" t="s">
        <v>353</v>
      </c>
      <c r="C440" s="30"/>
      <c r="D440" s="30">
        <f t="shared" si="47"/>
        <v>0</v>
      </c>
      <c r="E440" s="30">
        <f t="shared" si="47"/>
        <v>0</v>
      </c>
    </row>
    <row r="441" spans="1:5" outlineLevel="3">
      <c r="A441" s="29"/>
      <c r="B441" s="28" t="s">
        <v>354</v>
      </c>
      <c r="C441" s="30">
        <v>2135</v>
      </c>
      <c r="D441" s="30">
        <f t="shared" si="47"/>
        <v>2135</v>
      </c>
      <c r="E441" s="30">
        <f t="shared" si="47"/>
        <v>2135</v>
      </c>
    </row>
    <row r="442" spans="1:5" outlineLevel="3">
      <c r="A442" s="29"/>
      <c r="B442" s="28" t="s">
        <v>355</v>
      </c>
      <c r="C442" s="30">
        <v>4500</v>
      </c>
      <c r="D442" s="30">
        <f t="shared" si="47"/>
        <v>4500</v>
      </c>
      <c r="E442" s="30">
        <f t="shared" si="47"/>
        <v>4500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8" t="s">
        <v>357</v>
      </c>
      <c r="B444" s="179"/>
      <c r="C444" s="32">
        <f>C445+C454+C455+C459+C462+C463+C468+C474+C477+C480+C481+C450</f>
        <v>534000</v>
      </c>
      <c r="D444" s="32">
        <f>D445+D454+D455+D459+D462+D463+D468+D474+D477+D480+D481+D450</f>
        <v>534000</v>
      </c>
      <c r="E444" s="32">
        <f>E445+E454+E455+E459+E462+E463+E468+E474+E477+E480+E481+E450</f>
        <v>534000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7500</v>
      </c>
      <c r="D445" s="5">
        <f>SUM(D446:D449)</f>
        <v>7500</v>
      </c>
      <c r="E445" s="5">
        <f>SUM(E446:E449)</f>
        <v>7500</v>
      </c>
    </row>
    <row r="446" spans="1:5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</row>
    <row r="447" spans="1:5" ht="15" customHeight="1" outlineLevel="3">
      <c r="A447" s="28"/>
      <c r="B447" s="28" t="s">
        <v>360</v>
      </c>
      <c r="C447" s="30">
        <v>5000</v>
      </c>
      <c r="D447" s="30">
        <f t="shared" ref="D447:E449" si="48">C447</f>
        <v>5000</v>
      </c>
      <c r="E447" s="30">
        <f t="shared" si="48"/>
        <v>5000</v>
      </c>
    </row>
    <row r="448" spans="1:5" ht="15" customHeight="1" outlineLevel="3">
      <c r="A448" s="28"/>
      <c r="B448" s="28" t="s">
        <v>361</v>
      </c>
      <c r="C448" s="30">
        <v>2000</v>
      </c>
      <c r="D448" s="30">
        <f t="shared" si="48"/>
        <v>2000</v>
      </c>
      <c r="E448" s="30">
        <f t="shared" si="48"/>
        <v>2000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8"/>
        <v>0</v>
      </c>
      <c r="E449" s="30">
        <f t="shared" si="48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422500</v>
      </c>
      <c r="D450" s="5">
        <f>SUM(D451:D453)</f>
        <v>422500</v>
      </c>
      <c r="E450" s="5">
        <f>SUM(E451:E453)</f>
        <v>422500</v>
      </c>
    </row>
    <row r="451" spans="1:5" ht="15" customHeight="1" outlineLevel="3">
      <c r="A451" s="28"/>
      <c r="B451" s="28" t="s">
        <v>364</v>
      </c>
      <c r="C451" s="30">
        <v>400500</v>
      </c>
      <c r="D451" s="30">
        <f>C451</f>
        <v>400500</v>
      </c>
      <c r="E451" s="30">
        <f>D451</f>
        <v>400500</v>
      </c>
    </row>
    <row r="452" spans="1:5" ht="15" customHeight="1" outlineLevel="3">
      <c r="A452" s="28"/>
      <c r="B452" s="28" t="s">
        <v>365</v>
      </c>
      <c r="C452" s="30">
        <v>22000</v>
      </c>
      <c r="D452" s="30">
        <f t="shared" ref="D452:E453" si="49">C452</f>
        <v>22000</v>
      </c>
      <c r="E452" s="30">
        <f t="shared" si="49"/>
        <v>22000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9"/>
        <v>0</v>
      </c>
      <c r="E453" s="30">
        <f t="shared" si="49"/>
        <v>0</v>
      </c>
    </row>
    <row r="454" spans="1:5" ht="15" customHeight="1" outlineLevel="2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</row>
    <row r="455" spans="1:5" outlineLevel="2">
      <c r="A455" s="6">
        <v>2202</v>
      </c>
      <c r="B455" s="4" t="s">
        <v>120</v>
      </c>
      <c r="C455" s="5">
        <f>SUM(C456:C458)</f>
        <v>51000</v>
      </c>
      <c r="D455" s="5">
        <f>SUM(D456:D458)</f>
        <v>51000</v>
      </c>
      <c r="E455" s="5">
        <f>SUM(E456:E458)</f>
        <v>51000</v>
      </c>
    </row>
    <row r="456" spans="1:5" ht="15" customHeight="1" outlineLevel="3">
      <c r="A456" s="28"/>
      <c r="B456" s="28" t="s">
        <v>367</v>
      </c>
      <c r="C456" s="30">
        <v>50000</v>
      </c>
      <c r="D456" s="30">
        <f>C456</f>
        <v>50000</v>
      </c>
      <c r="E456" s="30">
        <f>D456</f>
        <v>50000</v>
      </c>
    </row>
    <row r="457" spans="1:5" ht="15" customHeight="1" outlineLevel="3">
      <c r="A457" s="28"/>
      <c r="B457" s="28" t="s">
        <v>368</v>
      </c>
      <c r="C457" s="30">
        <v>1000</v>
      </c>
      <c r="D457" s="30">
        <f t="shared" ref="D457:E458" si="50">C457</f>
        <v>1000</v>
      </c>
      <c r="E457" s="30">
        <f t="shared" si="50"/>
        <v>1000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50"/>
        <v>0</v>
      </c>
      <c r="E458" s="30">
        <f t="shared" si="50"/>
        <v>0</v>
      </c>
    </row>
    <row r="459" spans="1:5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</row>
    <row r="460" spans="1:5" ht="15" customHeight="1" outlineLevel="3">
      <c r="A460" s="28"/>
      <c r="B460" s="28" t="s">
        <v>369</v>
      </c>
      <c r="C460" s="30">
        <v>5000</v>
      </c>
      <c r="D460" s="30">
        <f t="shared" ref="D460:E462" si="51">C460</f>
        <v>5000</v>
      </c>
      <c r="E460" s="30">
        <f t="shared" si="51"/>
        <v>5000</v>
      </c>
    </row>
    <row r="461" spans="1:5" ht="15" customHeight="1" outlineLevel="3">
      <c r="A461" s="28"/>
      <c r="B461" s="28" t="s">
        <v>370</v>
      </c>
      <c r="C461" s="30"/>
      <c r="D461" s="30">
        <f t="shared" si="51"/>
        <v>0</v>
      </c>
      <c r="E461" s="30">
        <f t="shared" si="51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51"/>
        <v>0</v>
      </c>
      <c r="E462" s="5">
        <f t="shared" si="51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52">C465</f>
        <v>0</v>
      </c>
      <c r="E465" s="30">
        <f t="shared" si="52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52"/>
        <v>0</v>
      </c>
      <c r="E466" s="30">
        <f t="shared" si="52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52"/>
        <v>0</v>
      </c>
      <c r="E467" s="30">
        <f t="shared" si="52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53">C470</f>
        <v>0</v>
      </c>
      <c r="E470" s="30">
        <f t="shared" si="53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53"/>
        <v>0</v>
      </c>
      <c r="E471" s="30">
        <f t="shared" si="53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53"/>
        <v>0</v>
      </c>
      <c r="E472" s="30">
        <f t="shared" si="53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53"/>
        <v>0</v>
      </c>
      <c r="E473" s="30">
        <f t="shared" si="53"/>
        <v>0</v>
      </c>
    </row>
    <row r="474" spans="1:5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</row>
    <row r="475" spans="1:5" ht="15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</row>
    <row r="478" spans="1:5" ht="15" customHeight="1" outlineLevel="3">
      <c r="A478" s="28"/>
      <c r="B478" s="28" t="s">
        <v>383</v>
      </c>
      <c r="C478" s="30">
        <v>3000</v>
      </c>
      <c r="D478" s="30">
        <f t="shared" ref="D478:E481" si="54">C478</f>
        <v>3000</v>
      </c>
      <c r="E478" s="30">
        <f t="shared" si="54"/>
        <v>3000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4"/>
        <v>0</v>
      </c>
      <c r="E479" s="30">
        <f t="shared" si="54"/>
        <v>0</v>
      </c>
    </row>
    <row r="480" spans="1:5" outlineLevel="2">
      <c r="A480" s="6">
        <v>2202</v>
      </c>
      <c r="B480" s="4" t="s">
        <v>386</v>
      </c>
      <c r="C480" s="5">
        <v>15000</v>
      </c>
      <c r="D480" s="5">
        <f t="shared" si="54"/>
        <v>15000</v>
      </c>
      <c r="E480" s="5">
        <f t="shared" si="54"/>
        <v>15000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4"/>
        <v>0</v>
      </c>
      <c r="E481" s="5">
        <f t="shared" si="54"/>
        <v>0</v>
      </c>
    </row>
    <row r="482" spans="1:10" outlineLevel="1">
      <c r="A482" s="178" t="s">
        <v>388</v>
      </c>
      <c r="B482" s="179"/>
      <c r="C482" s="32">
        <v>0</v>
      </c>
      <c r="D482" s="32">
        <v>0</v>
      </c>
      <c r="E482" s="32">
        <v>0</v>
      </c>
    </row>
    <row r="483" spans="1:10">
      <c r="A483" s="188" t="s">
        <v>389</v>
      </c>
      <c r="B483" s="189"/>
      <c r="C483" s="35">
        <f>C484+C504+C509+C522+C528+C538</f>
        <v>327108</v>
      </c>
      <c r="D483" s="35">
        <f>D484+D504+D509+D522+D528+D538</f>
        <v>327108</v>
      </c>
      <c r="E483" s="35">
        <f>E484+E504+E509+E522+E528+E538</f>
        <v>327108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8" t="s">
        <v>390</v>
      </c>
      <c r="B484" s="179"/>
      <c r="C484" s="32">
        <f>C485+C486+C490+C491+C494+C497+C500+C501+C502+C503</f>
        <v>129950</v>
      </c>
      <c r="D484" s="32">
        <f>D485+D486+D490+D491+D494+D497+D500+D501+D502+D503</f>
        <v>129950</v>
      </c>
      <c r="E484" s="32">
        <f>E485+E486+E490+E491+E494+E497+E500+E501+E502+E503</f>
        <v>129950</v>
      </c>
    </row>
    <row r="485" spans="1:10" outlineLevel="2">
      <c r="A485" s="6">
        <v>3302</v>
      </c>
      <c r="B485" s="4" t="s">
        <v>391</v>
      </c>
      <c r="C485" s="5">
        <v>37950</v>
      </c>
      <c r="D485" s="5">
        <f>C485</f>
        <v>37950</v>
      </c>
      <c r="E485" s="5">
        <f>D485</f>
        <v>37950</v>
      </c>
    </row>
    <row r="486" spans="1:10" outlineLevel="2">
      <c r="A486" s="6">
        <v>3302</v>
      </c>
      <c r="B486" s="4" t="s">
        <v>392</v>
      </c>
      <c r="C486" s="5">
        <f>SUM(C487:C489)</f>
        <v>78000</v>
      </c>
      <c r="D486" s="5">
        <f>SUM(D487:D489)</f>
        <v>78000</v>
      </c>
      <c r="E486" s="5">
        <f>SUM(E487:E489)</f>
        <v>78000</v>
      </c>
    </row>
    <row r="487" spans="1:10" ht="15" customHeight="1" outlineLevel="3">
      <c r="A487" s="28"/>
      <c r="B487" s="28" t="s">
        <v>393</v>
      </c>
      <c r="C487" s="30">
        <v>70000</v>
      </c>
      <c r="D487" s="30">
        <f>C487</f>
        <v>70000</v>
      </c>
      <c r="E487" s="30">
        <f>D487</f>
        <v>70000</v>
      </c>
    </row>
    <row r="488" spans="1:10" ht="15" customHeight="1" outlineLevel="3">
      <c r="A488" s="28"/>
      <c r="B488" s="28" t="s">
        <v>394</v>
      </c>
      <c r="C488" s="30">
        <v>8000</v>
      </c>
      <c r="D488" s="30">
        <f t="shared" ref="D488:E489" si="55">C488</f>
        <v>8000</v>
      </c>
      <c r="E488" s="30">
        <f t="shared" si="55"/>
        <v>8000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5"/>
        <v>0</v>
      </c>
      <c r="E489" s="30">
        <f t="shared" si="55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5000</v>
      </c>
      <c r="D494" s="5">
        <f>SUM(D495:D496)</f>
        <v>5000</v>
      </c>
      <c r="E494" s="5">
        <f>SUM(E495:E496)</f>
        <v>5000</v>
      </c>
    </row>
    <row r="495" spans="1:10" ht="15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8000</v>
      </c>
      <c r="D497" s="5">
        <f>SUM(D498:D499)</f>
        <v>8000</v>
      </c>
      <c r="E497" s="5">
        <f>SUM(E498:E499)</f>
        <v>8000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6">C498</f>
        <v>0</v>
      </c>
      <c r="E498" s="30">
        <f t="shared" si="56"/>
        <v>0</v>
      </c>
    </row>
    <row r="499" spans="1:12" ht="15" customHeight="1" outlineLevel="3">
      <c r="A499" s="28"/>
      <c r="B499" s="28" t="s">
        <v>405</v>
      </c>
      <c r="C499" s="30">
        <v>8000</v>
      </c>
      <c r="D499" s="30">
        <f t="shared" si="56"/>
        <v>8000</v>
      </c>
      <c r="E499" s="30">
        <f t="shared" si="56"/>
        <v>8000</v>
      </c>
    </row>
    <row r="500" spans="1:12" outlineLevel="2">
      <c r="A500" s="6">
        <v>3302</v>
      </c>
      <c r="B500" s="4" t="s">
        <v>406</v>
      </c>
      <c r="C500" s="5"/>
      <c r="D500" s="5">
        <f t="shared" si="56"/>
        <v>0</v>
      </c>
      <c r="E500" s="5">
        <f t="shared" si="56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6"/>
        <v>0</v>
      </c>
      <c r="E501" s="5">
        <f t="shared" si="56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6"/>
        <v>0</v>
      </c>
      <c r="E502" s="5">
        <f t="shared" si="56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6"/>
        <v>0</v>
      </c>
      <c r="E503" s="5">
        <f t="shared" si="56"/>
        <v>0</v>
      </c>
    </row>
    <row r="504" spans="1:12" outlineLevel="1">
      <c r="A504" s="178" t="s">
        <v>410</v>
      </c>
      <c r="B504" s="179"/>
      <c r="C504" s="32">
        <f>SUM(C505:C508)</f>
        <v>6318</v>
      </c>
      <c r="D504" s="32">
        <f>SUM(D505:D508)</f>
        <v>6318</v>
      </c>
      <c r="E504" s="32">
        <f>SUM(E505:E508)</f>
        <v>6318</v>
      </c>
    </row>
    <row r="505" spans="1:12" outlineLevel="2" collapsed="1">
      <c r="A505" s="6">
        <v>3303</v>
      </c>
      <c r="B505" s="4" t="s">
        <v>411</v>
      </c>
      <c r="C505" s="5">
        <v>6318</v>
      </c>
      <c r="D505" s="5">
        <f>C505</f>
        <v>6318</v>
      </c>
      <c r="E505" s="5">
        <f>D505</f>
        <v>6318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7">C506</f>
        <v>0</v>
      </c>
      <c r="E506" s="5">
        <f t="shared" si="57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7"/>
        <v>0</v>
      </c>
      <c r="E507" s="5">
        <f t="shared" si="57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7"/>
        <v>0</v>
      </c>
      <c r="E508" s="5">
        <f t="shared" si="57"/>
        <v>0</v>
      </c>
    </row>
    <row r="509" spans="1:12" outlineLevel="1">
      <c r="A509" s="178" t="s">
        <v>414</v>
      </c>
      <c r="B509" s="179"/>
      <c r="C509" s="32">
        <f>C510+C511+C512+C513+C517+C518+C519+C520+C521</f>
        <v>182568</v>
      </c>
      <c r="D509" s="32">
        <f>D510+D511+D512+D513+D517+D518+D519+D520+D521</f>
        <v>182568</v>
      </c>
      <c r="E509" s="32">
        <f>E510+E511+E512+E513+E517+E518+E519+E520+E521</f>
        <v>182568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8">C511</f>
        <v>0</v>
      </c>
      <c r="E511" s="5">
        <f t="shared" si="58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8"/>
        <v>0</v>
      </c>
      <c r="E512" s="5">
        <f t="shared" si="58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9">C514</f>
        <v>0</v>
      </c>
      <c r="E514" s="30">
        <f t="shared" si="59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9"/>
        <v>0</v>
      </c>
      <c r="E515" s="30">
        <f t="shared" si="59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9"/>
        <v>0</v>
      </c>
      <c r="E516" s="30">
        <f t="shared" si="59"/>
        <v>0</v>
      </c>
    </row>
    <row r="517" spans="1:5" outlineLevel="2">
      <c r="A517" s="6">
        <v>3305</v>
      </c>
      <c r="B517" s="4" t="s">
        <v>422</v>
      </c>
      <c r="C517" s="5">
        <v>65118</v>
      </c>
      <c r="D517" s="5">
        <f t="shared" si="59"/>
        <v>65118</v>
      </c>
      <c r="E517" s="5">
        <f t="shared" si="59"/>
        <v>65118</v>
      </c>
    </row>
    <row r="518" spans="1:5" outlineLevel="2">
      <c r="A518" s="6">
        <v>3305</v>
      </c>
      <c r="B518" s="4" t="s">
        <v>423</v>
      </c>
      <c r="C518" s="5">
        <v>8350</v>
      </c>
      <c r="D518" s="5">
        <f t="shared" si="59"/>
        <v>8350</v>
      </c>
      <c r="E518" s="5">
        <f t="shared" si="59"/>
        <v>8350</v>
      </c>
    </row>
    <row r="519" spans="1:5" outlineLevel="2">
      <c r="A519" s="6">
        <v>3305</v>
      </c>
      <c r="B519" s="4" t="s">
        <v>424</v>
      </c>
      <c r="C519" s="5">
        <v>2250</v>
      </c>
      <c r="D519" s="5">
        <f t="shared" si="59"/>
        <v>2250</v>
      </c>
      <c r="E519" s="5">
        <f t="shared" si="59"/>
        <v>2250</v>
      </c>
    </row>
    <row r="520" spans="1:5" outlineLevel="2">
      <c r="A520" s="6">
        <v>3305</v>
      </c>
      <c r="B520" s="4" t="s">
        <v>425</v>
      </c>
      <c r="C520" s="5">
        <v>106850</v>
      </c>
      <c r="D520" s="5">
        <f t="shared" si="59"/>
        <v>106850</v>
      </c>
      <c r="E520" s="5">
        <f t="shared" si="59"/>
        <v>106850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9"/>
        <v>0</v>
      </c>
      <c r="E521" s="5">
        <f t="shared" si="59"/>
        <v>0</v>
      </c>
    </row>
    <row r="522" spans="1:5" outlineLevel="1">
      <c r="A522" s="178" t="s">
        <v>426</v>
      </c>
      <c r="B522" s="17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60">C524</f>
        <v>0</v>
      </c>
      <c r="E524" s="5">
        <f t="shared" si="60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60"/>
        <v>0</v>
      </c>
      <c r="E525" s="5">
        <f t="shared" si="60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60"/>
        <v>0</v>
      </c>
      <c r="E526" s="5">
        <f t="shared" si="60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60"/>
        <v>0</v>
      </c>
      <c r="E527" s="5">
        <f t="shared" si="60"/>
        <v>0</v>
      </c>
    </row>
    <row r="528" spans="1:5" outlineLevel="1">
      <c r="A528" s="178" t="s">
        <v>432</v>
      </c>
      <c r="B528" s="17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61">C533</f>
        <v>0</v>
      </c>
      <c r="E533" s="30">
        <f t="shared" si="61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61"/>
        <v>0</v>
      </c>
      <c r="E534" s="30">
        <f t="shared" si="61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61"/>
        <v>0</v>
      </c>
      <c r="E535" s="30">
        <f t="shared" si="61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61"/>
        <v>0</v>
      </c>
      <c r="E536" s="30">
        <f t="shared" si="61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8" t="s">
        <v>441</v>
      </c>
      <c r="B538" s="179"/>
      <c r="C538" s="32">
        <f>SUM(C539:C544)</f>
        <v>8272</v>
      </c>
      <c r="D538" s="32">
        <f>SUM(D539:D544)</f>
        <v>8272</v>
      </c>
      <c r="E538" s="32">
        <f>SUM(E539:E544)</f>
        <v>8272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3272</v>
      </c>
      <c r="D540" s="5">
        <f t="shared" ref="D540:E543" si="62">C540</f>
        <v>3272</v>
      </c>
      <c r="E540" s="5">
        <f t="shared" si="62"/>
        <v>3272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62"/>
        <v>0</v>
      </c>
      <c r="E541" s="5">
        <f t="shared" si="62"/>
        <v>0</v>
      </c>
    </row>
    <row r="542" spans="1:5" outlineLevel="2" collapsed="1">
      <c r="A542" s="6">
        <v>3310</v>
      </c>
      <c r="B542" s="4" t="s">
        <v>445</v>
      </c>
      <c r="C542" s="5">
        <v>5000</v>
      </c>
      <c r="D542" s="5">
        <f t="shared" si="62"/>
        <v>5000</v>
      </c>
      <c r="E542" s="5">
        <f t="shared" si="62"/>
        <v>5000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62"/>
        <v>0</v>
      </c>
      <c r="E543" s="5">
        <f t="shared" si="62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6" t="s">
        <v>449</v>
      </c>
      <c r="B547" s="18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8" t="s">
        <v>450</v>
      </c>
      <c r="B548" s="179"/>
      <c r="C548" s="32"/>
      <c r="D548" s="32">
        <f>C548</f>
        <v>0</v>
      </c>
      <c r="E548" s="32">
        <f>D548</f>
        <v>0</v>
      </c>
    </row>
    <row r="549" spans="1:10" outlineLevel="1">
      <c r="A549" s="178" t="s">
        <v>451</v>
      </c>
      <c r="B549" s="179"/>
      <c r="C549" s="32">
        <v>0</v>
      </c>
      <c r="D549" s="32">
        <f>C549</f>
        <v>0</v>
      </c>
      <c r="E549" s="32">
        <f>D549</f>
        <v>0</v>
      </c>
    </row>
    <row r="550" spans="1:10">
      <c r="A550" s="184" t="s">
        <v>455</v>
      </c>
      <c r="B550" s="185"/>
      <c r="C550" s="36">
        <f>C551</f>
        <v>198016</v>
      </c>
      <c r="D550" s="36">
        <f>D551</f>
        <v>198016</v>
      </c>
      <c r="E550" s="36">
        <f>E551</f>
        <v>198016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0" t="s">
        <v>456</v>
      </c>
      <c r="B551" s="181"/>
      <c r="C551" s="33">
        <f>C552+C556</f>
        <v>198016</v>
      </c>
      <c r="D551" s="33">
        <f>D552+D556</f>
        <v>198016</v>
      </c>
      <c r="E551" s="33">
        <f>E552+E556</f>
        <v>198016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8" t="s">
        <v>457</v>
      </c>
      <c r="B552" s="179"/>
      <c r="C552" s="32">
        <f>SUM(C553:C555)</f>
        <v>198016</v>
      </c>
      <c r="D552" s="32">
        <f>SUM(D553:D555)</f>
        <v>198016</v>
      </c>
      <c r="E552" s="32">
        <f>SUM(E553:E555)</f>
        <v>198016</v>
      </c>
    </row>
    <row r="553" spans="1:10" outlineLevel="2" collapsed="1">
      <c r="A553" s="6">
        <v>5500</v>
      </c>
      <c r="B553" s="4" t="s">
        <v>458</v>
      </c>
      <c r="C553" s="5">
        <v>198016</v>
      </c>
      <c r="D553" s="5">
        <f t="shared" ref="D553:E555" si="63">C553</f>
        <v>198016</v>
      </c>
      <c r="E553" s="5">
        <f t="shared" si="63"/>
        <v>198016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3"/>
        <v>0</v>
      </c>
      <c r="E554" s="5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3"/>
        <v>0</v>
      </c>
      <c r="E555" s="5">
        <f t="shared" si="63"/>
        <v>0</v>
      </c>
    </row>
    <row r="556" spans="1:10" outlineLevel="1">
      <c r="A556" s="178" t="s">
        <v>461</v>
      </c>
      <c r="B556" s="17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2" t="s">
        <v>62</v>
      </c>
      <c r="B559" s="183"/>
      <c r="C559" s="37">
        <f>C560+C716+C725</f>
        <v>1353966</v>
      </c>
      <c r="D559" s="37">
        <f>D560+D716+D725</f>
        <v>1353966</v>
      </c>
      <c r="E559" s="37">
        <f>E560+E716+E725</f>
        <v>1353966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4" t="s">
        <v>464</v>
      </c>
      <c r="B560" s="185"/>
      <c r="C560" s="36">
        <f>C561+C638+C642+C645</f>
        <v>1082240</v>
      </c>
      <c r="D560" s="36">
        <f>D561+D638+D642+D645</f>
        <v>1082240</v>
      </c>
      <c r="E560" s="36">
        <f>E561+E638+E642+E645</f>
        <v>1082240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0" t="s">
        <v>465</v>
      </c>
      <c r="B561" s="181"/>
      <c r="C561" s="38">
        <f>C562+C567+C568+C569+C576+C577+C581+C584+C585+C586+C587+C592+C595+C599+C603+C610+C616+C628</f>
        <v>1082240</v>
      </c>
      <c r="D561" s="38">
        <f>D562+D567+D568+D569+D576+D577+D581+D584+D585+D586+D587+D592+D595+D599+D603+D610+D616+D628</f>
        <v>1082240</v>
      </c>
      <c r="E561" s="38">
        <f>E562+E567+E568+E569+E576+E577+E581+E584+E585+E586+E587+E592+E595+E599+E603+E610+E616+E628</f>
        <v>1082240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8" t="s">
        <v>466</v>
      </c>
      <c r="B562" s="179"/>
      <c r="C562" s="32">
        <f>SUM(C563:C566)</f>
        <v>19570</v>
      </c>
      <c r="D562" s="32">
        <f>SUM(D563:D566)</f>
        <v>19570</v>
      </c>
      <c r="E562" s="32">
        <f>SUM(E563:E566)</f>
        <v>19570</v>
      </c>
    </row>
    <row r="563" spans="1:10" outlineLevel="2">
      <c r="A563" s="7">
        <v>6600</v>
      </c>
      <c r="B563" s="4" t="s">
        <v>468</v>
      </c>
      <c r="C563" s="5">
        <v>9570</v>
      </c>
      <c r="D563" s="5">
        <f>C563</f>
        <v>9570</v>
      </c>
      <c r="E563" s="5">
        <f>D563</f>
        <v>9570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4">C564</f>
        <v>0</v>
      </c>
      <c r="E564" s="5">
        <f t="shared" si="64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4"/>
        <v>0</v>
      </c>
      <c r="E565" s="5">
        <f t="shared" si="64"/>
        <v>0</v>
      </c>
    </row>
    <row r="566" spans="1:10" outlineLevel="2">
      <c r="A566" s="6">
        <v>6600</v>
      </c>
      <c r="B566" s="4" t="s">
        <v>471</v>
      </c>
      <c r="C566" s="5">
        <v>10000</v>
      </c>
      <c r="D566" s="5">
        <f t="shared" si="64"/>
        <v>10000</v>
      </c>
      <c r="E566" s="5">
        <f t="shared" si="64"/>
        <v>10000</v>
      </c>
    </row>
    <row r="567" spans="1:10" outlineLevel="1">
      <c r="A567" s="178" t="s">
        <v>467</v>
      </c>
      <c r="B567" s="179"/>
      <c r="C567" s="31">
        <v>30000</v>
      </c>
      <c r="D567" s="31">
        <f>C567</f>
        <v>30000</v>
      </c>
      <c r="E567" s="31">
        <f>D567</f>
        <v>30000</v>
      </c>
    </row>
    <row r="568" spans="1:10" outlineLevel="1">
      <c r="A568" s="178" t="s">
        <v>472</v>
      </c>
      <c r="B568" s="179"/>
      <c r="C568" s="32">
        <v>48000</v>
      </c>
      <c r="D568" s="32">
        <f>C568</f>
        <v>48000</v>
      </c>
      <c r="E568" s="32">
        <f>D568</f>
        <v>48000</v>
      </c>
    </row>
    <row r="569" spans="1:10" outlineLevel="1">
      <c r="A569" s="178" t="s">
        <v>473</v>
      </c>
      <c r="B569" s="179"/>
      <c r="C569" s="32">
        <f>SUM(C570:C575)</f>
        <v>28659</v>
      </c>
      <c r="D569" s="32">
        <f>SUM(D570:D575)</f>
        <v>28659</v>
      </c>
      <c r="E569" s="32">
        <f>SUM(E570:E575)</f>
        <v>28659</v>
      </c>
    </row>
    <row r="570" spans="1:10" outlineLevel="2">
      <c r="A570" s="7">
        <v>6603</v>
      </c>
      <c r="B570" s="4" t="s">
        <v>474</v>
      </c>
      <c r="C570" s="5">
        <v>28659</v>
      </c>
      <c r="D570" s="5">
        <f>C570</f>
        <v>28659</v>
      </c>
      <c r="E570" s="5">
        <f>D570</f>
        <v>28659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5">C571</f>
        <v>0</v>
      </c>
      <c r="E571" s="5">
        <f t="shared" si="65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5"/>
        <v>0</v>
      </c>
      <c r="E572" s="5">
        <f t="shared" si="65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5"/>
        <v>0</v>
      </c>
      <c r="E573" s="5">
        <f t="shared" si="65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5"/>
        <v>0</v>
      </c>
      <c r="E574" s="5">
        <f t="shared" si="65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5"/>
        <v>0</v>
      </c>
      <c r="E575" s="5">
        <f t="shared" si="65"/>
        <v>0</v>
      </c>
    </row>
    <row r="576" spans="1:10" outlineLevel="1">
      <c r="A576" s="178" t="s">
        <v>480</v>
      </c>
      <c r="B576" s="179"/>
      <c r="C576" s="32">
        <v>8000</v>
      </c>
      <c r="D576" s="32">
        <f>C576</f>
        <v>8000</v>
      </c>
      <c r="E576" s="32">
        <f>D576</f>
        <v>8000</v>
      </c>
    </row>
    <row r="577" spans="1:5" outlineLevel="1">
      <c r="A577" s="178" t="s">
        <v>481</v>
      </c>
      <c r="B577" s="179"/>
      <c r="C577" s="32">
        <f>SUM(C578:C580)</f>
        <v>7000</v>
      </c>
      <c r="D577" s="32">
        <f>SUM(D578:D580)</f>
        <v>7000</v>
      </c>
      <c r="E577" s="32">
        <f>SUM(E578:E580)</f>
        <v>7000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6">C578</f>
        <v>0</v>
      </c>
      <c r="E578" s="5">
        <f t="shared" si="66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6"/>
        <v>0</v>
      </c>
      <c r="E579" s="5">
        <f t="shared" si="66"/>
        <v>0</v>
      </c>
    </row>
    <row r="580" spans="1:5" outlineLevel="2">
      <c r="A580" s="7">
        <v>6605</v>
      </c>
      <c r="B580" s="4" t="s">
        <v>484</v>
      </c>
      <c r="C580" s="5">
        <v>7000</v>
      </c>
      <c r="D580" s="5">
        <f t="shared" si="66"/>
        <v>7000</v>
      </c>
      <c r="E580" s="5">
        <f t="shared" si="66"/>
        <v>7000</v>
      </c>
    </row>
    <row r="581" spans="1:5" outlineLevel="1">
      <c r="A581" s="178" t="s">
        <v>485</v>
      </c>
      <c r="B581" s="179"/>
      <c r="C581" s="32">
        <f>SUM(C582:C583)</f>
        <v>16000</v>
      </c>
      <c r="D581" s="32">
        <f>SUM(D582:D583)</f>
        <v>16000</v>
      </c>
      <c r="E581" s="32">
        <f>SUM(E582:E583)</f>
        <v>16000</v>
      </c>
    </row>
    <row r="582" spans="1:5" outlineLevel="2">
      <c r="A582" s="7">
        <v>6606</v>
      </c>
      <c r="B582" s="4" t="s">
        <v>486</v>
      </c>
      <c r="C582" s="5">
        <v>8000</v>
      </c>
      <c r="D582" s="5">
        <f t="shared" ref="D582:E586" si="67">C582</f>
        <v>8000</v>
      </c>
      <c r="E582" s="5">
        <f t="shared" si="67"/>
        <v>8000</v>
      </c>
    </row>
    <row r="583" spans="1:5" outlineLevel="2">
      <c r="A583" s="7">
        <v>6606</v>
      </c>
      <c r="B583" s="4" t="s">
        <v>487</v>
      </c>
      <c r="C583" s="5">
        <v>8000</v>
      </c>
      <c r="D583" s="5">
        <f t="shared" si="67"/>
        <v>8000</v>
      </c>
      <c r="E583" s="5">
        <f t="shared" si="67"/>
        <v>8000</v>
      </c>
    </row>
    <row r="584" spans="1:5" outlineLevel="1">
      <c r="A584" s="178" t="s">
        <v>488</v>
      </c>
      <c r="B584" s="179"/>
      <c r="C584" s="32">
        <v>0</v>
      </c>
      <c r="D584" s="32">
        <f t="shared" si="67"/>
        <v>0</v>
      </c>
      <c r="E584" s="32">
        <f t="shared" si="67"/>
        <v>0</v>
      </c>
    </row>
    <row r="585" spans="1:5" outlineLevel="1" collapsed="1">
      <c r="A585" s="178" t="s">
        <v>489</v>
      </c>
      <c r="B585" s="179"/>
      <c r="C585" s="32">
        <v>30000</v>
      </c>
      <c r="D585" s="32">
        <f t="shared" si="67"/>
        <v>30000</v>
      </c>
      <c r="E585" s="32">
        <f t="shared" si="67"/>
        <v>30000</v>
      </c>
    </row>
    <row r="586" spans="1:5" outlineLevel="1" collapsed="1">
      <c r="A586" s="178" t="s">
        <v>490</v>
      </c>
      <c r="B586" s="179"/>
      <c r="C586" s="32">
        <v>0</v>
      </c>
      <c r="D586" s="32">
        <f t="shared" si="67"/>
        <v>0</v>
      </c>
      <c r="E586" s="32">
        <f t="shared" si="67"/>
        <v>0</v>
      </c>
    </row>
    <row r="587" spans="1:5" outlineLevel="1">
      <c r="A587" s="178" t="s">
        <v>491</v>
      </c>
      <c r="B587" s="179"/>
      <c r="C587" s="32">
        <f>SUM(C588:C591)</f>
        <v>7096</v>
      </c>
      <c r="D587" s="32">
        <f>SUM(D588:D591)</f>
        <v>7096</v>
      </c>
      <c r="E587" s="32">
        <f>SUM(E588:E591)</f>
        <v>7096</v>
      </c>
    </row>
    <row r="588" spans="1:5" outlineLevel="2">
      <c r="A588" s="7">
        <v>6610</v>
      </c>
      <c r="B588" s="4" t="s">
        <v>492</v>
      </c>
      <c r="C588" s="5">
        <v>7096</v>
      </c>
      <c r="D588" s="5">
        <f>C588</f>
        <v>7096</v>
      </c>
      <c r="E588" s="5">
        <f>D588</f>
        <v>7096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8">C589</f>
        <v>0</v>
      </c>
      <c r="E589" s="5">
        <f t="shared" si="68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8"/>
        <v>0</v>
      </c>
      <c r="E590" s="5">
        <f t="shared" si="68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8"/>
        <v>0</v>
      </c>
      <c r="E591" s="5">
        <f t="shared" si="68"/>
        <v>0</v>
      </c>
    </row>
    <row r="592" spans="1:5" outlineLevel="1">
      <c r="A592" s="178" t="s">
        <v>498</v>
      </c>
      <c r="B592" s="17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8" t="s">
        <v>502</v>
      </c>
      <c r="B595" s="17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9">C597</f>
        <v>0</v>
      </c>
      <c r="E597" s="5">
        <f t="shared" si="69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9"/>
        <v>0</v>
      </c>
      <c r="E598" s="5">
        <f t="shared" si="69"/>
        <v>0</v>
      </c>
    </row>
    <row r="599" spans="1:5" outlineLevel="1">
      <c r="A599" s="178" t="s">
        <v>503</v>
      </c>
      <c r="B599" s="179"/>
      <c r="C599" s="32">
        <f>SUM(C600:C602)</f>
        <v>639000</v>
      </c>
      <c r="D599" s="32">
        <f>SUM(D600:D602)</f>
        <v>639000</v>
      </c>
      <c r="E599" s="32">
        <f>SUM(E600:E602)</f>
        <v>639000</v>
      </c>
    </row>
    <row r="600" spans="1:5" outlineLevel="2">
      <c r="A600" s="7">
        <v>6613</v>
      </c>
      <c r="B600" s="4" t="s">
        <v>504</v>
      </c>
      <c r="C600" s="5">
        <v>15000</v>
      </c>
      <c r="D600" s="5">
        <f t="shared" ref="D600:E602" si="70">C600</f>
        <v>15000</v>
      </c>
      <c r="E600" s="5">
        <f t="shared" si="70"/>
        <v>15000</v>
      </c>
    </row>
    <row r="601" spans="1:5" outlineLevel="2">
      <c r="A601" s="7">
        <v>6613</v>
      </c>
      <c r="B601" s="4" t="s">
        <v>505</v>
      </c>
      <c r="C601" s="5">
        <v>624000</v>
      </c>
      <c r="D601" s="5">
        <f t="shared" si="70"/>
        <v>624000</v>
      </c>
      <c r="E601" s="5">
        <f t="shared" si="70"/>
        <v>624000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70"/>
        <v>0</v>
      </c>
      <c r="E602" s="5">
        <f t="shared" si="70"/>
        <v>0</v>
      </c>
    </row>
    <row r="603" spans="1:5" outlineLevel="1">
      <c r="A603" s="178" t="s">
        <v>506</v>
      </c>
      <c r="B603" s="179"/>
      <c r="C603" s="32">
        <f>SUM(C604:C609)</f>
        <v>59159</v>
      </c>
      <c r="D603" s="32">
        <f>SUM(D604:D609)</f>
        <v>59159</v>
      </c>
      <c r="E603" s="32">
        <f>SUM(E604:E609)</f>
        <v>59159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71">C605</f>
        <v>0</v>
      </c>
      <c r="E605" s="5">
        <f t="shared" si="71"/>
        <v>0</v>
      </c>
    </row>
    <row r="606" spans="1:5" outlineLevel="2">
      <c r="A606" s="7">
        <v>6614</v>
      </c>
      <c r="B606" s="4" t="s">
        <v>509</v>
      </c>
      <c r="C606" s="5">
        <v>10053</v>
      </c>
      <c r="D606" s="5">
        <f t="shared" si="71"/>
        <v>10053</v>
      </c>
      <c r="E606" s="5">
        <f t="shared" si="71"/>
        <v>10053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71"/>
        <v>0</v>
      </c>
      <c r="E607" s="5">
        <f t="shared" si="71"/>
        <v>0</v>
      </c>
    </row>
    <row r="608" spans="1:5" outlineLevel="2">
      <c r="A608" s="7">
        <v>6614</v>
      </c>
      <c r="B608" s="4" t="s">
        <v>511</v>
      </c>
      <c r="C608" s="5">
        <v>5000</v>
      </c>
      <c r="D608" s="5">
        <f t="shared" si="71"/>
        <v>5000</v>
      </c>
      <c r="E608" s="5">
        <f t="shared" si="71"/>
        <v>5000</v>
      </c>
    </row>
    <row r="609" spans="1:5" outlineLevel="2">
      <c r="A609" s="7">
        <v>6614</v>
      </c>
      <c r="B609" s="4" t="s">
        <v>512</v>
      </c>
      <c r="C609" s="5">
        <v>44106</v>
      </c>
      <c r="D609" s="5">
        <f t="shared" si="71"/>
        <v>44106</v>
      </c>
      <c r="E609" s="5">
        <f t="shared" si="71"/>
        <v>44106</v>
      </c>
    </row>
    <row r="610" spans="1:5" outlineLevel="1">
      <c r="A610" s="178" t="s">
        <v>513</v>
      </c>
      <c r="B610" s="179"/>
      <c r="C610" s="32">
        <f>SUM(C611:C615)</f>
        <v>72756</v>
      </c>
      <c r="D610" s="32">
        <f>SUM(D611:D615)</f>
        <v>72756</v>
      </c>
      <c r="E610" s="32">
        <f>SUM(E611:E615)</f>
        <v>72756</v>
      </c>
    </row>
    <row r="611" spans="1:5" outlineLevel="2">
      <c r="A611" s="7">
        <v>6615</v>
      </c>
      <c r="B611" s="4" t="s">
        <v>514</v>
      </c>
      <c r="C611" s="5">
        <v>14000</v>
      </c>
      <c r="D611" s="5">
        <f>C611</f>
        <v>14000</v>
      </c>
      <c r="E611" s="5">
        <f>D611</f>
        <v>14000</v>
      </c>
    </row>
    <row r="612" spans="1:5" outlineLevel="2">
      <c r="A612" s="7">
        <v>6615</v>
      </c>
      <c r="B612" s="4" t="s">
        <v>515</v>
      </c>
      <c r="C612" s="5">
        <v>48756</v>
      </c>
      <c r="D612" s="5">
        <f t="shared" ref="D612:E615" si="72">C612</f>
        <v>48756</v>
      </c>
      <c r="E612" s="5">
        <f t="shared" si="72"/>
        <v>48756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72"/>
        <v>0</v>
      </c>
      <c r="E613" s="5">
        <f t="shared" si="72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72"/>
        <v>0</v>
      </c>
      <c r="E614" s="5">
        <f t="shared" si="72"/>
        <v>0</v>
      </c>
    </row>
    <row r="615" spans="1:5" outlineLevel="2">
      <c r="A615" s="7">
        <v>6615</v>
      </c>
      <c r="B615" s="4" t="s">
        <v>518</v>
      </c>
      <c r="C615" s="5">
        <v>10000</v>
      </c>
      <c r="D615" s="5">
        <f t="shared" si="72"/>
        <v>10000</v>
      </c>
      <c r="E615" s="5">
        <f t="shared" si="72"/>
        <v>10000</v>
      </c>
    </row>
    <row r="616" spans="1:5" outlineLevel="1">
      <c r="A616" s="178" t="s">
        <v>519</v>
      </c>
      <c r="B616" s="179"/>
      <c r="C616" s="32">
        <f>SUM(C617:C627)</f>
        <v>117000</v>
      </c>
      <c r="D616" s="32">
        <f>SUM(D617:D627)</f>
        <v>117000</v>
      </c>
      <c r="E616" s="32">
        <f>SUM(E617:E627)</f>
        <v>117000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73">C618</f>
        <v>0</v>
      </c>
      <c r="E618" s="5">
        <f t="shared" si="73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73"/>
        <v>0</v>
      </c>
      <c r="E619" s="5">
        <f t="shared" si="73"/>
        <v>0</v>
      </c>
    </row>
    <row r="620" spans="1:5" outlineLevel="2">
      <c r="A620" s="7">
        <v>6616</v>
      </c>
      <c r="B620" s="4" t="s">
        <v>523</v>
      </c>
      <c r="C620" s="5">
        <v>100000</v>
      </c>
      <c r="D620" s="5">
        <f t="shared" si="73"/>
        <v>100000</v>
      </c>
      <c r="E620" s="5">
        <f t="shared" si="73"/>
        <v>100000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73"/>
        <v>0</v>
      </c>
      <c r="E621" s="5">
        <f t="shared" si="73"/>
        <v>0</v>
      </c>
    </row>
    <row r="622" spans="1:5" outlineLevel="2">
      <c r="A622" s="7">
        <v>6616</v>
      </c>
      <c r="B622" s="4" t="s">
        <v>525</v>
      </c>
      <c r="C622" s="5">
        <v>12000</v>
      </c>
      <c r="D622" s="5">
        <f t="shared" si="73"/>
        <v>12000</v>
      </c>
      <c r="E622" s="5">
        <f t="shared" si="73"/>
        <v>12000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73"/>
        <v>0</v>
      </c>
      <c r="E623" s="5">
        <f t="shared" si="73"/>
        <v>0</v>
      </c>
    </row>
    <row r="624" spans="1:5" outlineLevel="2">
      <c r="A624" s="7">
        <v>6616</v>
      </c>
      <c r="B624" s="4" t="s">
        <v>527</v>
      </c>
      <c r="C624" s="5">
        <v>5000</v>
      </c>
      <c r="D624" s="5">
        <f t="shared" si="73"/>
        <v>5000</v>
      </c>
      <c r="E624" s="5">
        <f t="shared" si="73"/>
        <v>5000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3"/>
        <v>0</v>
      </c>
      <c r="E625" s="5">
        <f t="shared" si="73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3"/>
        <v>0</v>
      </c>
      <c r="E626" s="5">
        <f t="shared" si="73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3"/>
        <v>0</v>
      </c>
      <c r="E627" s="5">
        <f t="shared" si="73"/>
        <v>0</v>
      </c>
    </row>
    <row r="628" spans="1:10" outlineLevel="1">
      <c r="A628" s="178" t="s">
        <v>531</v>
      </c>
      <c r="B628" s="17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4">C630</f>
        <v>0</v>
      </c>
      <c r="E630" s="5">
        <f t="shared" si="74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4"/>
        <v>0</v>
      </c>
      <c r="E631" s="5">
        <f t="shared" si="74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4"/>
        <v>0</v>
      </c>
      <c r="E632" s="5">
        <f t="shared" si="74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4"/>
        <v>0</v>
      </c>
      <c r="E633" s="5">
        <f t="shared" si="74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4"/>
        <v>0</v>
      </c>
      <c r="E634" s="5">
        <f t="shared" si="74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4"/>
        <v>0</v>
      </c>
      <c r="E635" s="5">
        <f t="shared" si="74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4"/>
        <v>0</v>
      </c>
      <c r="E636" s="5">
        <f t="shared" si="74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4"/>
        <v>0</v>
      </c>
      <c r="E637" s="5">
        <f t="shared" si="74"/>
        <v>0</v>
      </c>
    </row>
    <row r="638" spans="1:10">
      <c r="A638" s="180" t="s">
        <v>541</v>
      </c>
      <c r="B638" s="18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8" t="s">
        <v>542</v>
      </c>
      <c r="B639" s="179"/>
      <c r="C639" s="32">
        <v>0</v>
      </c>
      <c r="D639" s="32">
        <f t="shared" ref="D639:E641" si="75">C639</f>
        <v>0</v>
      </c>
      <c r="E639" s="32">
        <f t="shared" si="75"/>
        <v>0</v>
      </c>
    </row>
    <row r="640" spans="1:10" outlineLevel="1">
      <c r="A640" s="178" t="s">
        <v>543</v>
      </c>
      <c r="B640" s="179"/>
      <c r="C640" s="32">
        <v>0</v>
      </c>
      <c r="D640" s="32">
        <f t="shared" si="75"/>
        <v>0</v>
      </c>
      <c r="E640" s="32">
        <f t="shared" si="75"/>
        <v>0</v>
      </c>
    </row>
    <row r="641" spans="1:10" outlineLevel="1">
      <c r="A641" s="178" t="s">
        <v>544</v>
      </c>
      <c r="B641" s="179"/>
      <c r="C641" s="32">
        <v>0</v>
      </c>
      <c r="D641" s="32">
        <f t="shared" si="75"/>
        <v>0</v>
      </c>
      <c r="E641" s="32">
        <f t="shared" si="75"/>
        <v>0</v>
      </c>
    </row>
    <row r="642" spans="1:10">
      <c r="A642" s="180" t="s">
        <v>545</v>
      </c>
      <c r="B642" s="18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8" t="s">
        <v>546</v>
      </c>
      <c r="B643" s="179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8" t="s">
        <v>547</v>
      </c>
      <c r="B644" s="179"/>
      <c r="C644" s="32">
        <v>0</v>
      </c>
      <c r="D644" s="32">
        <f>C644</f>
        <v>0</v>
      </c>
      <c r="E644" s="32">
        <f>D644</f>
        <v>0</v>
      </c>
    </row>
    <row r="645" spans="1:10">
      <c r="A645" s="180" t="s">
        <v>548</v>
      </c>
      <c r="B645" s="18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8" t="s">
        <v>549</v>
      </c>
      <c r="B646" s="17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6">C648</f>
        <v>0</v>
      </c>
      <c r="E648" s="5">
        <f t="shared" si="76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6"/>
        <v>0</v>
      </c>
      <c r="E649" s="5">
        <f t="shared" si="76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6"/>
        <v>0</v>
      </c>
      <c r="E650" s="5">
        <f t="shared" si="76"/>
        <v>0</v>
      </c>
    </row>
    <row r="651" spans="1:10" outlineLevel="1">
      <c r="A651" s="178" t="s">
        <v>550</v>
      </c>
      <c r="B651" s="179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8" t="s">
        <v>551</v>
      </c>
      <c r="B652" s="179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8" t="s">
        <v>552</v>
      </c>
      <c r="B653" s="17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7">C655</f>
        <v>0</v>
      </c>
      <c r="E655" s="5">
        <f t="shared" si="77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7"/>
        <v>0</v>
      </c>
      <c r="E656" s="5">
        <f t="shared" si="77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7"/>
        <v>0</v>
      </c>
      <c r="E657" s="5">
        <f t="shared" si="77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7"/>
        <v>0</v>
      </c>
      <c r="E658" s="5">
        <f t="shared" si="77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7"/>
        <v>0</v>
      </c>
      <c r="E659" s="5">
        <f t="shared" si="77"/>
        <v>0</v>
      </c>
    </row>
    <row r="660" spans="1:5" outlineLevel="1">
      <c r="A660" s="178" t="s">
        <v>553</v>
      </c>
      <c r="B660" s="179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8" t="s">
        <v>554</v>
      </c>
      <c r="B661" s="17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8">C662</f>
        <v>0</v>
      </c>
      <c r="E662" s="5">
        <f t="shared" si="78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8"/>
        <v>0</v>
      </c>
      <c r="E663" s="5">
        <f t="shared" si="78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8"/>
        <v>0</v>
      </c>
      <c r="E664" s="5">
        <f t="shared" si="78"/>
        <v>0</v>
      </c>
    </row>
    <row r="665" spans="1:5" outlineLevel="1">
      <c r="A665" s="178" t="s">
        <v>555</v>
      </c>
      <c r="B665" s="17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9">C666</f>
        <v>0</v>
      </c>
      <c r="E666" s="5">
        <f t="shared" si="79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9"/>
        <v>0</v>
      </c>
      <c r="E667" s="5">
        <f t="shared" si="79"/>
        <v>0</v>
      </c>
    </row>
    <row r="668" spans="1:5" outlineLevel="1">
      <c r="A668" s="178" t="s">
        <v>556</v>
      </c>
      <c r="B668" s="179"/>
      <c r="C668" s="32">
        <v>0</v>
      </c>
      <c r="D668" s="32">
        <f t="shared" si="79"/>
        <v>0</v>
      </c>
      <c r="E668" s="32">
        <f t="shared" si="79"/>
        <v>0</v>
      </c>
    </row>
    <row r="669" spans="1:5" outlineLevel="1" collapsed="1">
      <c r="A669" s="178" t="s">
        <v>557</v>
      </c>
      <c r="B669" s="179"/>
      <c r="C669" s="32">
        <v>0</v>
      </c>
      <c r="D669" s="32">
        <f t="shared" si="79"/>
        <v>0</v>
      </c>
      <c r="E669" s="32">
        <f t="shared" si="79"/>
        <v>0</v>
      </c>
    </row>
    <row r="670" spans="1:5" outlineLevel="1" collapsed="1">
      <c r="A670" s="178" t="s">
        <v>558</v>
      </c>
      <c r="B670" s="179"/>
      <c r="C670" s="32">
        <v>0</v>
      </c>
      <c r="D670" s="32">
        <f t="shared" si="79"/>
        <v>0</v>
      </c>
      <c r="E670" s="32">
        <f t="shared" si="79"/>
        <v>0</v>
      </c>
    </row>
    <row r="671" spans="1:5" outlineLevel="1">
      <c r="A671" s="178" t="s">
        <v>559</v>
      </c>
      <c r="B671" s="17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80">C673</f>
        <v>0</v>
      </c>
      <c r="E673" s="5">
        <f t="shared" si="80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80"/>
        <v>0</v>
      </c>
      <c r="E674" s="5">
        <f t="shared" si="80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80"/>
        <v>0</v>
      </c>
      <c r="E675" s="5">
        <f t="shared" si="80"/>
        <v>0</v>
      </c>
    </row>
    <row r="676" spans="1:5" outlineLevel="1">
      <c r="A676" s="178" t="s">
        <v>560</v>
      </c>
      <c r="B676" s="17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8" t="s">
        <v>561</v>
      </c>
      <c r="B679" s="17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81">C681</f>
        <v>0</v>
      </c>
      <c r="E681" s="5">
        <f t="shared" si="81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81"/>
        <v>0</v>
      </c>
      <c r="E682" s="5">
        <f t="shared" si="81"/>
        <v>0</v>
      </c>
    </row>
    <row r="683" spans="1:5" outlineLevel="1">
      <c r="A683" s="178" t="s">
        <v>562</v>
      </c>
      <c r="B683" s="17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82">C684</f>
        <v>0</v>
      </c>
      <c r="E684" s="5">
        <f t="shared" si="82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82"/>
        <v>0</v>
      </c>
      <c r="E685" s="5">
        <f t="shared" si="82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82"/>
        <v>0</v>
      </c>
      <c r="E686" s="5">
        <f t="shared" si="82"/>
        <v>0</v>
      </c>
    </row>
    <row r="687" spans="1:5" outlineLevel="1">
      <c r="A687" s="178" t="s">
        <v>563</v>
      </c>
      <c r="B687" s="17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83">C689</f>
        <v>0</v>
      </c>
      <c r="E689" s="5">
        <f t="shared" si="83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83"/>
        <v>0</v>
      </c>
      <c r="E690" s="5">
        <f t="shared" si="83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83"/>
        <v>0</v>
      </c>
      <c r="E691" s="5">
        <f t="shared" si="83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83"/>
        <v>0</v>
      </c>
      <c r="E692" s="5">
        <f t="shared" si="83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83"/>
        <v>0</v>
      </c>
      <c r="E693" s="5">
        <f t="shared" si="83"/>
        <v>0</v>
      </c>
    </row>
    <row r="694" spans="1:5" outlineLevel="1">
      <c r="A694" s="178" t="s">
        <v>564</v>
      </c>
      <c r="B694" s="17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4">C696</f>
        <v>0</v>
      </c>
      <c r="E696" s="5">
        <f t="shared" si="84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4"/>
        <v>0</v>
      </c>
      <c r="E697" s="5">
        <f t="shared" si="84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4"/>
        <v>0</v>
      </c>
      <c r="E698" s="5">
        <f t="shared" si="84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4"/>
        <v>0</v>
      </c>
      <c r="E699" s="5">
        <f t="shared" si="84"/>
        <v>0</v>
      </c>
    </row>
    <row r="700" spans="1:5" outlineLevel="1">
      <c r="A700" s="178" t="s">
        <v>565</v>
      </c>
      <c r="B700" s="17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5">C702</f>
        <v>0</v>
      </c>
      <c r="E702" s="5">
        <f t="shared" si="85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5"/>
        <v>0</v>
      </c>
      <c r="E703" s="5">
        <f t="shared" si="85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5"/>
        <v>0</v>
      </c>
      <c r="E704" s="5">
        <f t="shared" si="85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5"/>
        <v>0</v>
      </c>
      <c r="E705" s="5">
        <f t="shared" si="85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5"/>
        <v>0</v>
      </c>
      <c r="E706" s="5">
        <f t="shared" si="85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5"/>
        <v>0</v>
      </c>
      <c r="E707" s="5">
        <f t="shared" si="85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5"/>
        <v>0</v>
      </c>
      <c r="E708" s="5">
        <f t="shared" si="85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5"/>
        <v>0</v>
      </c>
      <c r="E709" s="5">
        <f t="shared" si="85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5"/>
        <v>0</v>
      </c>
      <c r="E710" s="5">
        <f t="shared" si="85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5"/>
        <v>0</v>
      </c>
      <c r="E711" s="5">
        <f t="shared" si="85"/>
        <v>0</v>
      </c>
    </row>
    <row r="712" spans="1:10" outlineLevel="1">
      <c r="A712" s="178" t="s">
        <v>566</v>
      </c>
      <c r="B712" s="179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8" t="s">
        <v>567</v>
      </c>
      <c r="B713" s="179"/>
      <c r="C713" s="32">
        <v>0</v>
      </c>
      <c r="D713" s="31">
        <f t="shared" ref="D713:E715" si="86">C713</f>
        <v>0</v>
      </c>
      <c r="E713" s="31">
        <f t="shared" si="86"/>
        <v>0</v>
      </c>
    </row>
    <row r="714" spans="1:10" outlineLevel="1">
      <c r="A714" s="178" t="s">
        <v>568</v>
      </c>
      <c r="B714" s="179"/>
      <c r="C714" s="32">
        <v>0</v>
      </c>
      <c r="D714" s="31">
        <f t="shared" si="86"/>
        <v>0</v>
      </c>
      <c r="E714" s="31">
        <f t="shared" si="86"/>
        <v>0</v>
      </c>
    </row>
    <row r="715" spans="1:10" outlineLevel="1">
      <c r="A715" s="178" t="s">
        <v>569</v>
      </c>
      <c r="B715" s="179"/>
      <c r="C715" s="32">
        <v>0</v>
      </c>
      <c r="D715" s="31">
        <f t="shared" si="86"/>
        <v>0</v>
      </c>
      <c r="E715" s="31">
        <f t="shared" si="86"/>
        <v>0</v>
      </c>
    </row>
    <row r="716" spans="1:10">
      <c r="A716" s="184" t="s">
        <v>570</v>
      </c>
      <c r="B716" s="185"/>
      <c r="C716" s="36">
        <f>C717</f>
        <v>271726</v>
      </c>
      <c r="D716" s="36">
        <f>D717</f>
        <v>271726</v>
      </c>
      <c r="E716" s="36">
        <f>E717</f>
        <v>271726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0" t="s">
        <v>571</v>
      </c>
      <c r="B717" s="181"/>
      <c r="C717" s="33">
        <f>C718+C722</f>
        <v>271726</v>
      </c>
      <c r="D717" s="33">
        <f>D718+D722</f>
        <v>271726</v>
      </c>
      <c r="E717" s="33">
        <f>E718+E722</f>
        <v>271726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0" t="s">
        <v>850</v>
      </c>
      <c r="B718" s="191"/>
      <c r="C718" s="31">
        <f>SUM(C719:C721)</f>
        <v>271726</v>
      </c>
      <c r="D718" s="31">
        <f>SUM(D719:D721)</f>
        <v>271726</v>
      </c>
      <c r="E718" s="31">
        <f>SUM(E719:E721)</f>
        <v>271726</v>
      </c>
    </row>
    <row r="719" spans="1:10" ht="15" customHeight="1" outlineLevel="2">
      <c r="A719" s="6">
        <v>10950</v>
      </c>
      <c r="B719" s="4" t="s">
        <v>572</v>
      </c>
      <c r="C719" s="5">
        <v>271726</v>
      </c>
      <c r="D719" s="5">
        <f>C719</f>
        <v>271726</v>
      </c>
      <c r="E719" s="5">
        <f>D719</f>
        <v>271726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7">C720</f>
        <v>0</v>
      </c>
      <c r="E720" s="5">
        <f t="shared" si="87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7"/>
        <v>0</v>
      </c>
      <c r="E721" s="5">
        <f t="shared" si="87"/>
        <v>0</v>
      </c>
    </row>
    <row r="722" spans="1:10" outlineLevel="1">
      <c r="A722" s="190" t="s">
        <v>849</v>
      </c>
      <c r="B722" s="191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4" t="s">
        <v>577</v>
      </c>
      <c r="B725" s="18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0" t="s">
        <v>588</v>
      </c>
      <c r="B726" s="18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0" t="s">
        <v>848</v>
      </c>
      <c r="B727" s="19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826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836</v>
      </c>
      <c r="C729" s="5"/>
      <c r="D729" s="5">
        <f>C729</f>
        <v>0</v>
      </c>
      <c r="E729" s="5">
        <f>D729</f>
        <v>0</v>
      </c>
    </row>
    <row r="730" spans="1:10" outlineLevel="1">
      <c r="A730" s="190" t="s">
        <v>847</v>
      </c>
      <c r="B730" s="191"/>
      <c r="C730" s="31">
        <f t="shared" ref="C730:E731" si="88">C731</f>
        <v>0</v>
      </c>
      <c r="D730" s="31">
        <f t="shared" si="88"/>
        <v>0</v>
      </c>
      <c r="E730" s="31">
        <f t="shared" si="88"/>
        <v>0</v>
      </c>
    </row>
    <row r="731" spans="1:10" outlineLevel="2">
      <c r="A731" s="6">
        <v>2</v>
      </c>
      <c r="B731" s="4" t="s">
        <v>821</v>
      </c>
      <c r="C731" s="5">
        <f t="shared" si="88"/>
        <v>0</v>
      </c>
      <c r="D731" s="5">
        <f t="shared" si="88"/>
        <v>0</v>
      </c>
      <c r="E731" s="5">
        <f t="shared" si="88"/>
        <v>0</v>
      </c>
    </row>
    <row r="732" spans="1:10" outlineLevel="3">
      <c r="A732" s="29"/>
      <c r="B732" s="28" t="s">
        <v>846</v>
      </c>
      <c r="C732" s="30"/>
      <c r="D732" s="30">
        <f>C732</f>
        <v>0</v>
      </c>
      <c r="E732" s="30">
        <f>D732</f>
        <v>0</v>
      </c>
    </row>
    <row r="733" spans="1:10" outlineLevel="1">
      <c r="A733" s="190" t="s">
        <v>845</v>
      </c>
      <c r="B733" s="19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844</v>
      </c>
      <c r="C735" s="30">
        <v>0</v>
      </c>
      <c r="D735" s="30">
        <f t="shared" ref="D735:E738" si="89">C735</f>
        <v>0</v>
      </c>
      <c r="E735" s="30">
        <f t="shared" si="89"/>
        <v>0</v>
      </c>
    </row>
    <row r="736" spans="1:10" outlineLevel="3">
      <c r="A736" s="29"/>
      <c r="B736" s="28" t="s">
        <v>843</v>
      </c>
      <c r="C736" s="30">
        <v>0</v>
      </c>
      <c r="D736" s="30">
        <f t="shared" si="89"/>
        <v>0</v>
      </c>
      <c r="E736" s="30">
        <f t="shared" si="89"/>
        <v>0</v>
      </c>
    </row>
    <row r="737" spans="1:5" outlineLevel="2">
      <c r="A737" s="6">
        <v>3</v>
      </c>
      <c r="B737" s="4" t="s">
        <v>826</v>
      </c>
      <c r="C737" s="5"/>
      <c r="D737" s="5">
        <f t="shared" si="89"/>
        <v>0</v>
      </c>
      <c r="E737" s="5">
        <f t="shared" si="89"/>
        <v>0</v>
      </c>
    </row>
    <row r="738" spans="1:5" outlineLevel="2">
      <c r="A738" s="6">
        <v>4</v>
      </c>
      <c r="B738" s="4" t="s">
        <v>836</v>
      </c>
      <c r="C738" s="5"/>
      <c r="D738" s="5">
        <f t="shared" si="89"/>
        <v>0</v>
      </c>
      <c r="E738" s="5">
        <f t="shared" si="89"/>
        <v>0</v>
      </c>
    </row>
    <row r="739" spans="1:5" outlineLevel="1">
      <c r="A739" s="190" t="s">
        <v>842</v>
      </c>
      <c r="B739" s="19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836</v>
      </c>
      <c r="C740" s="5"/>
      <c r="D740" s="5">
        <f>C740</f>
        <v>0</v>
      </c>
      <c r="E740" s="5">
        <f>D740</f>
        <v>0</v>
      </c>
    </row>
    <row r="741" spans="1:5" outlineLevel="1">
      <c r="A741" s="190" t="s">
        <v>841</v>
      </c>
      <c r="B741" s="19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826</v>
      </c>
      <c r="C742" s="5"/>
      <c r="D742" s="5">
        <f>C742</f>
        <v>0</v>
      </c>
      <c r="E742" s="5">
        <f>D742</f>
        <v>0</v>
      </c>
    </row>
    <row r="743" spans="1:5" outlineLevel="1">
      <c r="A743" s="190" t="s">
        <v>840</v>
      </c>
      <c r="B743" s="19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838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821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837</v>
      </c>
      <c r="C747" s="30"/>
      <c r="D747" s="30">
        <f t="shared" ref="D747:E749" si="90">C747</f>
        <v>0</v>
      </c>
      <c r="E747" s="30">
        <f t="shared" si="90"/>
        <v>0</v>
      </c>
    </row>
    <row r="748" spans="1:5" outlineLevel="2">
      <c r="A748" s="6">
        <v>3</v>
      </c>
      <c r="B748" s="4" t="s">
        <v>826</v>
      </c>
      <c r="C748" s="5"/>
      <c r="D748" s="5">
        <f t="shared" si="90"/>
        <v>0</v>
      </c>
      <c r="E748" s="5">
        <f t="shared" si="90"/>
        <v>0</v>
      </c>
    </row>
    <row r="749" spans="1:5" outlineLevel="2">
      <c r="A749" s="6">
        <v>4</v>
      </c>
      <c r="B749" s="4" t="s">
        <v>836</v>
      </c>
      <c r="C749" s="5"/>
      <c r="D749" s="5">
        <f t="shared" si="90"/>
        <v>0</v>
      </c>
      <c r="E749" s="5">
        <f t="shared" si="90"/>
        <v>0</v>
      </c>
    </row>
    <row r="750" spans="1:5" outlineLevel="1">
      <c r="A750" s="190" t="s">
        <v>835</v>
      </c>
      <c r="B750" s="19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0" customFormat="1" outlineLevel="3">
      <c r="A752" s="113"/>
      <c r="B752" s="112" t="s">
        <v>834</v>
      </c>
      <c r="C752" s="111"/>
      <c r="D752" s="111">
        <f t="shared" ref="D752:E754" si="91">C752</f>
        <v>0</v>
      </c>
      <c r="E752" s="111">
        <f t="shared" si="91"/>
        <v>0</v>
      </c>
    </row>
    <row r="753" spans="1:5" s="110" customFormat="1" outlineLevel="3">
      <c r="A753" s="113"/>
      <c r="B753" s="112" t="s">
        <v>820</v>
      </c>
      <c r="C753" s="111"/>
      <c r="D753" s="111">
        <f t="shared" si="91"/>
        <v>0</v>
      </c>
      <c r="E753" s="111">
        <f t="shared" si="91"/>
        <v>0</v>
      </c>
    </row>
    <row r="754" spans="1:5" outlineLevel="2">
      <c r="A754" s="6">
        <v>3</v>
      </c>
      <c r="B754" s="4" t="s">
        <v>826</v>
      </c>
      <c r="C754" s="5"/>
      <c r="D754" s="5">
        <f t="shared" si="91"/>
        <v>0</v>
      </c>
      <c r="E754" s="5">
        <f t="shared" si="91"/>
        <v>0</v>
      </c>
    </row>
    <row r="755" spans="1:5" outlineLevel="1">
      <c r="A755" s="190" t="s">
        <v>833</v>
      </c>
      <c r="B755" s="19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832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831</v>
      </c>
      <c r="C758" s="30"/>
      <c r="D758" s="30">
        <f t="shared" ref="D758:E759" si="92">C758</f>
        <v>0</v>
      </c>
      <c r="E758" s="30">
        <f t="shared" si="92"/>
        <v>0</v>
      </c>
    </row>
    <row r="759" spans="1:5" outlineLevel="3">
      <c r="A759" s="29"/>
      <c r="B759" s="28" t="s">
        <v>830</v>
      </c>
      <c r="C759" s="30"/>
      <c r="D759" s="30">
        <f t="shared" si="92"/>
        <v>0</v>
      </c>
      <c r="E759" s="30">
        <f t="shared" si="92"/>
        <v>0</v>
      </c>
    </row>
    <row r="760" spans="1:5" outlineLevel="1">
      <c r="A760" s="190" t="s">
        <v>829</v>
      </c>
      <c r="B760" s="19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828</v>
      </c>
      <c r="C762" s="30">
        <v>0</v>
      </c>
      <c r="D762" s="30">
        <f t="shared" ref="D762:E764" si="93">C762</f>
        <v>0</v>
      </c>
      <c r="E762" s="30">
        <f t="shared" si="93"/>
        <v>0</v>
      </c>
    </row>
    <row r="763" spans="1:5" outlineLevel="3">
      <c r="A763" s="29"/>
      <c r="B763" s="28" t="s">
        <v>818</v>
      </c>
      <c r="C763" s="30"/>
      <c r="D763" s="30">
        <f t="shared" si="93"/>
        <v>0</v>
      </c>
      <c r="E763" s="30">
        <f t="shared" si="93"/>
        <v>0</v>
      </c>
    </row>
    <row r="764" spans="1:5" outlineLevel="2">
      <c r="A764" s="6">
        <v>3</v>
      </c>
      <c r="B764" s="4" t="s">
        <v>826</v>
      </c>
      <c r="C764" s="5">
        <v>0</v>
      </c>
      <c r="D764" s="5">
        <f t="shared" si="93"/>
        <v>0</v>
      </c>
      <c r="E764" s="5">
        <f t="shared" si="93"/>
        <v>0</v>
      </c>
    </row>
    <row r="765" spans="1:5" outlineLevel="1">
      <c r="A765" s="190" t="s">
        <v>827</v>
      </c>
      <c r="B765" s="19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826</v>
      </c>
      <c r="C766" s="5"/>
      <c r="D766" s="5">
        <f>C766</f>
        <v>0</v>
      </c>
      <c r="E766" s="5">
        <f>D766</f>
        <v>0</v>
      </c>
    </row>
    <row r="767" spans="1:5" outlineLevel="1">
      <c r="A767" s="190" t="s">
        <v>825</v>
      </c>
      <c r="B767" s="19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824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823</v>
      </c>
      <c r="C770" s="30"/>
      <c r="D770" s="30">
        <f>C770</f>
        <v>0</v>
      </c>
      <c r="E770" s="30">
        <f>D770</f>
        <v>0</v>
      </c>
    </row>
    <row r="771" spans="1:5" outlineLevel="1">
      <c r="A771" s="190" t="s">
        <v>822</v>
      </c>
      <c r="B771" s="19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820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819</v>
      </c>
      <c r="C774" s="30"/>
      <c r="D774" s="30">
        <f t="shared" ref="D774:E776" si="94">C774</f>
        <v>0</v>
      </c>
      <c r="E774" s="30">
        <f t="shared" si="94"/>
        <v>0</v>
      </c>
    </row>
    <row r="775" spans="1:5" outlineLevel="3">
      <c r="A775" s="29"/>
      <c r="B775" s="28" t="s">
        <v>818</v>
      </c>
      <c r="C775" s="30"/>
      <c r="D775" s="30">
        <f t="shared" si="94"/>
        <v>0</v>
      </c>
      <c r="E775" s="30">
        <f t="shared" si="94"/>
        <v>0</v>
      </c>
    </row>
    <row r="776" spans="1:5" outlineLevel="3">
      <c r="A776" s="29"/>
      <c r="B776" s="28" t="s">
        <v>817</v>
      </c>
      <c r="C776" s="30"/>
      <c r="D776" s="30">
        <f t="shared" si="94"/>
        <v>0</v>
      </c>
      <c r="E776" s="30">
        <f t="shared" si="94"/>
        <v>0</v>
      </c>
    </row>
    <row r="777" spans="1:5" outlineLevel="1">
      <c r="A777" s="190" t="s">
        <v>816</v>
      </c>
      <c r="B777" s="19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31"/>
  <sheetViews>
    <sheetView rightToLeft="1" workbookViewId="0">
      <selection activeCell="B19" sqref="B19"/>
    </sheetView>
  </sheetViews>
  <sheetFormatPr defaultColWidth="9.1796875" defaultRowHeight="14.5"/>
  <cols>
    <col min="1" max="1" width="37.1796875" style="103" customWidth="1"/>
    <col min="2" max="2" width="48.1796875" style="103" customWidth="1"/>
    <col min="3" max="3" width="21.453125" style="103" customWidth="1"/>
    <col min="4" max="4" width="21.7265625" style="103" customWidth="1"/>
    <col min="5" max="25" width="9.1796875" style="103"/>
  </cols>
  <sheetData>
    <row r="1" spans="1:4" customFormat="1">
      <c r="A1" s="100" t="s">
        <v>787</v>
      </c>
      <c r="B1" s="100" t="s">
        <v>788</v>
      </c>
      <c r="C1" s="100" t="s">
        <v>789</v>
      </c>
      <c r="D1" s="100" t="s">
        <v>790</v>
      </c>
    </row>
    <row r="2" spans="1:4" customFormat="1" ht="17.5">
      <c r="A2" s="124" t="s">
        <v>879</v>
      </c>
      <c r="B2" s="128" t="s">
        <v>880</v>
      </c>
      <c r="C2" s="128"/>
      <c r="D2" s="128"/>
    </row>
    <row r="3" spans="1:4" customFormat="1" ht="17.5">
      <c r="A3" s="124"/>
      <c r="B3" s="128" t="s">
        <v>881</v>
      </c>
      <c r="C3" s="128"/>
      <c r="D3" s="128"/>
    </row>
    <row r="4" spans="1:4" customFormat="1" ht="17.5">
      <c r="A4" s="124"/>
      <c r="B4" s="128" t="s">
        <v>882</v>
      </c>
      <c r="C4" s="128"/>
      <c r="D4" s="128"/>
    </row>
    <row r="5" spans="1:4" customFormat="1" ht="17.5">
      <c r="A5" s="130" t="s">
        <v>883</v>
      </c>
      <c r="B5" s="128" t="s">
        <v>884</v>
      </c>
      <c r="C5" s="130"/>
      <c r="D5" s="130"/>
    </row>
    <row r="6" spans="1:4" customFormat="1" ht="17.5">
      <c r="A6" s="130"/>
      <c r="B6" s="125" t="s">
        <v>885</v>
      </c>
      <c r="C6" s="128"/>
      <c r="D6" s="128"/>
    </row>
    <row r="7" spans="1:4" customFormat="1" ht="17.5">
      <c r="A7" s="130"/>
      <c r="B7" s="124" t="s">
        <v>886</v>
      </c>
      <c r="C7" s="128"/>
      <c r="D7" s="128"/>
    </row>
    <row r="8" spans="1:4" customFormat="1" ht="17.5">
      <c r="A8" s="124" t="s">
        <v>887</v>
      </c>
      <c r="B8" s="124" t="s">
        <v>888</v>
      </c>
      <c r="C8" s="128"/>
      <c r="D8" s="128"/>
    </row>
    <row r="9" spans="1:4" customFormat="1" ht="17.5">
      <c r="A9" s="124"/>
      <c r="B9" s="126" t="s">
        <v>889</v>
      </c>
      <c r="C9" s="130"/>
      <c r="D9" s="128"/>
    </row>
    <row r="10" spans="1:4" customFormat="1" ht="17.5">
      <c r="A10" s="129" t="s">
        <v>890</v>
      </c>
      <c r="B10" s="129" t="s">
        <v>891</v>
      </c>
      <c r="C10" s="128"/>
      <c r="D10" s="128"/>
    </row>
    <row r="11" spans="1:4" customFormat="1" ht="17.5">
      <c r="A11" s="130"/>
      <c r="B11" s="126" t="s">
        <v>892</v>
      </c>
      <c r="C11" s="128"/>
      <c r="D11" s="128"/>
    </row>
    <row r="12" spans="1:4" customFormat="1" ht="17.5">
      <c r="A12" s="130"/>
      <c r="B12" s="129" t="s">
        <v>893</v>
      </c>
      <c r="C12" s="128"/>
      <c r="D12" s="128"/>
    </row>
    <row r="13" spans="1:4" customFormat="1" ht="17.5">
      <c r="A13" s="129" t="s">
        <v>894</v>
      </c>
      <c r="B13" s="126" t="s">
        <v>895</v>
      </c>
      <c r="C13" s="128"/>
      <c r="D13" s="128"/>
    </row>
    <row r="14" spans="1:4" customFormat="1" ht="17.5">
      <c r="A14" s="124"/>
      <c r="B14" s="129" t="s">
        <v>896</v>
      </c>
      <c r="C14" s="128"/>
      <c r="D14" s="128"/>
    </row>
    <row r="15" spans="1:4" customFormat="1" ht="17.5">
      <c r="A15" s="130"/>
      <c r="B15" s="126" t="s">
        <v>897</v>
      </c>
      <c r="C15" s="128"/>
      <c r="D15" s="128"/>
    </row>
    <row r="16" spans="1:4" customFormat="1" ht="17.5">
      <c r="A16" s="130"/>
      <c r="B16" s="129" t="s">
        <v>898</v>
      </c>
      <c r="C16" s="128"/>
      <c r="D16" s="128"/>
    </row>
    <row r="17" spans="1:4" customFormat="1" ht="17.5">
      <c r="A17" s="124"/>
      <c r="B17" s="127" t="s">
        <v>899</v>
      </c>
      <c r="C17" s="128"/>
      <c r="D17" s="128"/>
    </row>
    <row r="18" spans="1:4" customFormat="1" ht="17.5">
      <c r="A18" s="124"/>
      <c r="B18" s="127" t="s">
        <v>900</v>
      </c>
      <c r="C18" s="128"/>
      <c r="D18" s="128"/>
    </row>
    <row r="19" spans="1:4" customFormat="1" ht="17.5">
      <c r="A19" s="124"/>
      <c r="B19" s="128"/>
      <c r="C19" s="128"/>
      <c r="D19" s="128"/>
    </row>
    <row r="20" spans="1:4" customFormat="1" ht="17.5">
      <c r="A20" s="130"/>
      <c r="B20" s="128"/>
      <c r="C20" s="130"/>
      <c r="D20" s="130"/>
    </row>
    <row r="21" spans="1:4" customFormat="1" ht="17.5">
      <c r="A21" s="130"/>
      <c r="B21" s="125"/>
      <c r="C21" s="128"/>
      <c r="D21" s="128"/>
    </row>
    <row r="22" spans="1:4" customFormat="1" ht="17.5">
      <c r="A22" s="130"/>
      <c r="B22" s="124"/>
      <c r="C22" s="128"/>
      <c r="D22" s="128"/>
    </row>
    <row r="23" spans="1:4" customFormat="1" ht="17.5">
      <c r="A23" s="124"/>
      <c r="B23" s="124"/>
      <c r="C23" s="128"/>
      <c r="D23" s="128"/>
    </row>
    <row r="24" spans="1:4" customFormat="1" ht="17.5">
      <c r="A24" s="124"/>
      <c r="B24" s="124"/>
      <c r="C24" s="130"/>
      <c r="D24" s="128"/>
    </row>
    <row r="25" spans="1:4" customFormat="1" ht="17.5">
      <c r="A25" s="130"/>
      <c r="B25" s="130"/>
      <c r="C25" s="128"/>
      <c r="D25" s="128"/>
    </row>
    <row r="26" spans="1:4" ht="17.5">
      <c r="A26" s="130"/>
      <c r="B26" s="124"/>
      <c r="C26" s="128"/>
      <c r="D26" s="128"/>
    </row>
    <row r="27" spans="1:4" ht="17.5">
      <c r="A27" s="130"/>
      <c r="B27" s="130"/>
      <c r="C27" s="128"/>
      <c r="D27" s="128"/>
    </row>
    <row r="28" spans="1:4" ht="17.5">
      <c r="A28" s="130"/>
      <c r="B28" s="124"/>
      <c r="C28" s="128"/>
      <c r="D28" s="128"/>
    </row>
    <row r="29" spans="1:4" ht="17.5">
      <c r="A29" s="124"/>
      <c r="B29" s="130"/>
      <c r="C29" s="128"/>
      <c r="D29" s="128"/>
    </row>
    <row r="30" spans="1:4" ht="17.5">
      <c r="A30" s="130"/>
      <c r="B30" s="124"/>
      <c r="C30" s="128"/>
      <c r="D30" s="128"/>
    </row>
    <row r="31" spans="1:4" ht="17.5">
      <c r="A31" s="130"/>
      <c r="B31" s="130"/>
      <c r="C31" s="128"/>
      <c r="D31" s="128"/>
    </row>
  </sheetData>
  <protectedRanges>
    <protectedRange password="CC3D" sqref="A2:D31" name="Range1"/>
  </protectedRanges>
  <conditionalFormatting sqref="A2:D16">
    <cfRule type="cellIs" dxfId="70" priority="15" operator="equal">
      <formula>0</formula>
    </cfRule>
  </conditionalFormatting>
  <conditionalFormatting sqref="A17:D31">
    <cfRule type="cellIs" dxfId="69" priority="1" operator="equal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03"/>
  </cols>
  <sheetData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Q747"/>
  <sheetViews>
    <sheetView rightToLeft="1" topLeftCell="A34" zoomScale="140" zoomScaleNormal="140" zoomScalePageLayoutView="70" workbookViewId="0">
      <selection activeCell="B39" sqref="B39"/>
    </sheetView>
  </sheetViews>
  <sheetFormatPr defaultColWidth="9.1796875" defaultRowHeight="14.5"/>
  <cols>
    <col min="1" max="1" width="24.81640625" style="83" customWidth="1"/>
    <col min="2" max="4" width="15" style="83" customWidth="1"/>
    <col min="5" max="5" width="21.7265625" style="83" customWidth="1"/>
    <col min="6" max="6" width="23.453125" style="80" bestFit="1" customWidth="1"/>
    <col min="7" max="7" width="18.453125" style="80" customWidth="1"/>
    <col min="8" max="8" width="17.81640625" style="80" customWidth="1"/>
    <col min="9" max="9" width="15" style="83" customWidth="1"/>
    <col min="10" max="43" width="9.1796875" style="99"/>
    <col min="44" max="16384" width="9.1796875" style="80"/>
  </cols>
  <sheetData>
    <row r="1" spans="1:9" s="99" customFormat="1" ht="26.25" customHeight="1">
      <c r="A1" s="202" t="s">
        <v>68</v>
      </c>
      <c r="B1" s="202" t="s">
        <v>792</v>
      </c>
      <c r="C1" s="202" t="s">
        <v>793</v>
      </c>
      <c r="D1" s="203" t="s">
        <v>791</v>
      </c>
      <c r="E1" s="202" t="s">
        <v>738</v>
      </c>
      <c r="F1" s="202"/>
      <c r="G1" s="202"/>
      <c r="H1" s="202"/>
      <c r="I1" s="202" t="s">
        <v>798</v>
      </c>
    </row>
    <row r="2" spans="1:9" s="99" customFormat="1" ht="23.25" customHeight="1">
      <c r="A2" s="202"/>
      <c r="B2" s="202"/>
      <c r="C2" s="202"/>
      <c r="D2" s="204"/>
      <c r="E2" s="100" t="s">
        <v>787</v>
      </c>
      <c r="F2" s="100" t="s">
        <v>788</v>
      </c>
      <c r="G2" s="100" t="s">
        <v>789</v>
      </c>
      <c r="H2" s="100" t="s">
        <v>790</v>
      </c>
      <c r="I2" s="202"/>
    </row>
    <row r="3" spans="1:9" s="99" customFormat="1">
      <c r="A3" s="86" t="s">
        <v>937</v>
      </c>
      <c r="B3" s="87" t="s">
        <v>685</v>
      </c>
      <c r="C3" s="87"/>
      <c r="D3" s="87"/>
      <c r="E3" s="88"/>
      <c r="F3" s="81"/>
      <c r="G3" s="81"/>
      <c r="H3" s="81"/>
      <c r="I3" s="87"/>
    </row>
    <row r="4" spans="1:9" s="99" customFormat="1">
      <c r="A4" s="89" t="s">
        <v>938</v>
      </c>
      <c r="B4" s="87" t="s">
        <v>685</v>
      </c>
      <c r="C4" s="89"/>
      <c r="D4" s="89"/>
      <c r="E4" s="88"/>
      <c r="F4" s="81"/>
      <c r="G4" s="81"/>
      <c r="H4" s="81"/>
      <c r="I4" s="89"/>
    </row>
    <row r="5" spans="1:9" s="99" customFormat="1">
      <c r="A5" s="89" t="s">
        <v>939</v>
      </c>
      <c r="B5" s="89" t="s">
        <v>686</v>
      </c>
      <c r="C5" s="89"/>
      <c r="D5" s="89"/>
      <c r="E5" s="88"/>
      <c r="F5" s="81"/>
      <c r="G5" s="81"/>
      <c r="H5" s="81"/>
      <c r="I5" s="89"/>
    </row>
    <row r="6" spans="1:9" s="99" customFormat="1">
      <c r="A6" s="90" t="s">
        <v>940</v>
      </c>
      <c r="B6" s="90" t="s">
        <v>672</v>
      </c>
      <c r="C6" s="90"/>
      <c r="D6" s="90"/>
      <c r="E6" s="91"/>
      <c r="F6" s="81"/>
      <c r="G6" s="91"/>
      <c r="H6" s="91"/>
      <c r="I6" s="90"/>
    </row>
    <row r="7" spans="1:9" s="99" customFormat="1">
      <c r="A7" s="90" t="s">
        <v>941</v>
      </c>
      <c r="B7" s="153" t="s">
        <v>964</v>
      </c>
      <c r="C7" s="90"/>
      <c r="D7" s="90"/>
      <c r="E7" s="91"/>
      <c r="F7" s="92"/>
      <c r="G7" s="81"/>
      <c r="H7" s="81"/>
      <c r="I7" s="90"/>
    </row>
    <row r="8" spans="1:9" s="99" customFormat="1">
      <c r="A8" s="89" t="s">
        <v>942</v>
      </c>
      <c r="B8" s="89" t="s">
        <v>674</v>
      </c>
      <c r="C8" s="89"/>
      <c r="D8" s="89"/>
      <c r="E8" s="91"/>
      <c r="F8" s="88"/>
      <c r="G8" s="81"/>
      <c r="H8" s="81"/>
      <c r="I8" s="89"/>
    </row>
    <row r="9" spans="1:9" s="99" customFormat="1">
      <c r="A9" s="89" t="s">
        <v>943</v>
      </c>
      <c r="B9" s="89" t="s">
        <v>674</v>
      </c>
      <c r="C9" s="89"/>
      <c r="D9" s="89"/>
      <c r="E9" s="88"/>
      <c r="F9" s="88"/>
      <c r="G9" s="81"/>
      <c r="H9" s="81"/>
      <c r="I9" s="89"/>
    </row>
    <row r="10" spans="1:9" s="99" customFormat="1">
      <c r="A10" s="89" t="s">
        <v>944</v>
      </c>
      <c r="B10" s="89" t="s">
        <v>694</v>
      </c>
      <c r="C10" s="89"/>
      <c r="D10" s="89"/>
      <c r="E10" s="88"/>
      <c r="F10" s="88"/>
      <c r="G10" s="91"/>
      <c r="H10" s="81"/>
      <c r="I10" s="89"/>
    </row>
    <row r="11" spans="1:9" s="99" customFormat="1">
      <c r="A11" s="89" t="s">
        <v>945</v>
      </c>
      <c r="B11" s="89" t="s">
        <v>704</v>
      </c>
      <c r="C11" s="89"/>
      <c r="D11" s="89"/>
      <c r="E11" s="91"/>
      <c r="F11" s="91"/>
      <c r="G11" s="81"/>
      <c r="H11" s="81"/>
      <c r="I11" s="89"/>
    </row>
    <row r="12" spans="1:9" s="99" customFormat="1">
      <c r="A12" s="89" t="s">
        <v>946</v>
      </c>
      <c r="B12" s="89" t="s">
        <v>705</v>
      </c>
      <c r="C12" s="89"/>
      <c r="D12" s="89"/>
      <c r="E12" s="91"/>
      <c r="F12" s="88"/>
      <c r="G12" s="81"/>
      <c r="H12" s="81"/>
      <c r="I12" s="89"/>
    </row>
    <row r="13" spans="1:9" s="99" customFormat="1" ht="28">
      <c r="A13" s="89" t="s">
        <v>947</v>
      </c>
      <c r="B13" s="89" t="s">
        <v>744</v>
      </c>
      <c r="C13" s="89"/>
      <c r="D13" s="89"/>
      <c r="E13" s="91"/>
      <c r="F13" s="91"/>
      <c r="G13" s="81"/>
      <c r="H13" s="81"/>
      <c r="I13" s="89"/>
    </row>
    <row r="14" spans="1:9" s="99" customFormat="1">
      <c r="A14" s="89" t="s">
        <v>948</v>
      </c>
      <c r="B14" s="153" t="s">
        <v>965</v>
      </c>
      <c r="C14" s="89"/>
      <c r="D14" s="89"/>
      <c r="E14" s="91"/>
      <c r="F14" s="88"/>
      <c r="G14" s="81"/>
      <c r="H14" s="81"/>
      <c r="I14" s="89"/>
    </row>
    <row r="15" spans="1:9" s="99" customFormat="1">
      <c r="A15" s="89" t="s">
        <v>949</v>
      </c>
      <c r="B15" s="153" t="s">
        <v>966</v>
      </c>
      <c r="C15" s="89"/>
      <c r="D15" s="89"/>
      <c r="E15" s="88"/>
      <c r="F15" s="91"/>
      <c r="G15" s="81"/>
      <c r="H15" s="81"/>
      <c r="I15" s="89"/>
    </row>
    <row r="16" spans="1:9" s="99" customFormat="1">
      <c r="A16" s="89" t="s">
        <v>950</v>
      </c>
      <c r="B16" s="153" t="s">
        <v>967</v>
      </c>
      <c r="C16" s="89"/>
      <c r="D16" s="89"/>
      <c r="E16" s="91"/>
      <c r="F16" s="88"/>
      <c r="G16" s="81"/>
      <c r="H16" s="81"/>
      <c r="I16" s="89"/>
    </row>
    <row r="17" spans="1:9" s="99" customFormat="1">
      <c r="A17" s="89" t="s">
        <v>951</v>
      </c>
      <c r="B17" s="153" t="s">
        <v>674</v>
      </c>
      <c r="C17" s="89"/>
      <c r="D17" s="89"/>
      <c r="E17" s="91"/>
      <c r="F17" s="91"/>
      <c r="G17" s="81"/>
      <c r="H17" s="81"/>
      <c r="I17" s="89"/>
    </row>
    <row r="18" spans="1:9" s="99" customFormat="1" ht="28">
      <c r="A18" s="89" t="s">
        <v>952</v>
      </c>
      <c r="B18" s="89" t="s">
        <v>867</v>
      </c>
      <c r="C18" s="89"/>
      <c r="D18" s="89"/>
      <c r="E18" s="91"/>
      <c r="F18" s="91"/>
      <c r="G18" s="81"/>
      <c r="H18" s="81"/>
      <c r="I18" s="89"/>
    </row>
    <row r="19" spans="1:9" s="99" customFormat="1">
      <c r="A19" s="89" t="s">
        <v>953</v>
      </c>
      <c r="B19" s="89" t="s">
        <v>675</v>
      </c>
      <c r="C19" s="89"/>
      <c r="D19" s="89"/>
      <c r="E19" s="91"/>
      <c r="F19" s="91"/>
      <c r="G19" s="81"/>
      <c r="H19" s="81"/>
      <c r="I19" s="89"/>
    </row>
    <row r="20" spans="1:9" s="99" customFormat="1">
      <c r="A20" s="89" t="s">
        <v>954</v>
      </c>
      <c r="B20" s="89" t="s">
        <v>675</v>
      </c>
      <c r="C20" s="89"/>
      <c r="D20" s="89"/>
      <c r="E20" s="91"/>
      <c r="F20" s="91"/>
      <c r="G20" s="81"/>
      <c r="H20" s="81"/>
      <c r="I20" s="89"/>
    </row>
    <row r="21" spans="1:9" s="99" customFormat="1">
      <c r="A21" s="89" t="s">
        <v>955</v>
      </c>
      <c r="B21" s="89" t="s">
        <v>675</v>
      </c>
      <c r="C21" s="89"/>
      <c r="D21" s="89"/>
      <c r="E21" s="91"/>
      <c r="F21" s="91"/>
      <c r="G21" s="81"/>
      <c r="H21" s="81"/>
      <c r="I21" s="89"/>
    </row>
    <row r="22" spans="1:9" s="99" customFormat="1">
      <c r="A22" s="89" t="s">
        <v>956</v>
      </c>
      <c r="B22" s="89" t="s">
        <v>675</v>
      </c>
      <c r="C22" s="89"/>
      <c r="D22" s="89"/>
      <c r="E22" s="91"/>
      <c r="F22" s="91"/>
      <c r="G22" s="81"/>
      <c r="H22" s="81"/>
      <c r="I22" s="89"/>
    </row>
    <row r="23" spans="1:9" s="99" customFormat="1">
      <c r="A23" s="89" t="s">
        <v>957</v>
      </c>
      <c r="B23" s="89" t="s">
        <v>675</v>
      </c>
      <c r="C23" s="89"/>
      <c r="D23" s="89"/>
      <c r="E23" s="91"/>
      <c r="F23" s="91"/>
      <c r="G23" s="81"/>
      <c r="H23" s="81"/>
      <c r="I23" s="89"/>
    </row>
    <row r="24" spans="1:9" s="99" customFormat="1">
      <c r="A24" s="89" t="s">
        <v>958</v>
      </c>
      <c r="B24" s="89" t="s">
        <v>678</v>
      </c>
      <c r="C24" s="89"/>
      <c r="D24" s="89"/>
      <c r="E24" s="88"/>
      <c r="F24" s="81"/>
      <c r="G24" s="81"/>
      <c r="H24" s="81"/>
      <c r="I24" s="89"/>
    </row>
    <row r="25" spans="1:9" s="99" customFormat="1">
      <c r="A25" s="89" t="s">
        <v>959</v>
      </c>
      <c r="B25" s="89" t="s">
        <v>678</v>
      </c>
      <c r="C25" s="89"/>
      <c r="D25" s="89"/>
      <c r="E25" s="88"/>
      <c r="F25" s="81"/>
      <c r="G25" s="81"/>
      <c r="H25" s="81"/>
      <c r="I25" s="89"/>
    </row>
    <row r="26" spans="1:9" s="99" customFormat="1">
      <c r="A26" s="89" t="s">
        <v>960</v>
      </c>
      <c r="B26" s="89" t="s">
        <v>678</v>
      </c>
      <c r="C26" s="89"/>
      <c r="D26" s="89"/>
      <c r="E26" s="88"/>
      <c r="F26" s="81"/>
      <c r="G26" s="81"/>
      <c r="H26" s="81"/>
      <c r="I26" s="89"/>
    </row>
    <row r="27" spans="1:9" s="99" customFormat="1">
      <c r="A27" s="93" t="s">
        <v>961</v>
      </c>
      <c r="B27" s="89" t="s">
        <v>678</v>
      </c>
      <c r="C27" s="93"/>
      <c r="D27" s="93"/>
      <c r="E27" s="88"/>
      <c r="F27" s="81"/>
      <c r="G27" s="81"/>
      <c r="H27" s="81"/>
      <c r="I27" s="93"/>
    </row>
    <row r="28" spans="1:9" s="99" customFormat="1">
      <c r="A28" s="84" t="s">
        <v>962</v>
      </c>
      <c r="B28" s="85" t="s">
        <v>679</v>
      </c>
      <c r="C28" s="85"/>
      <c r="D28" s="85"/>
      <c r="E28" s="91"/>
      <c r="F28" s="81"/>
      <c r="G28" s="81"/>
      <c r="H28" s="81"/>
      <c r="I28" s="85"/>
    </row>
    <row r="29" spans="1:9" s="99" customFormat="1">
      <c r="A29" s="84" t="s">
        <v>963</v>
      </c>
      <c r="B29" s="85" t="s">
        <v>679</v>
      </c>
      <c r="C29" s="85"/>
      <c r="D29" s="85"/>
      <c r="E29" s="88"/>
      <c r="F29" s="81"/>
      <c r="G29" s="81"/>
      <c r="H29" s="81"/>
      <c r="I29" s="85"/>
    </row>
    <row r="30" spans="1:9" s="99" customFormat="1">
      <c r="A30" s="84" t="s">
        <v>968</v>
      </c>
      <c r="B30" s="85" t="s">
        <v>679</v>
      </c>
      <c r="C30" s="85"/>
      <c r="D30" s="85"/>
      <c r="E30" s="91"/>
      <c r="F30" s="81"/>
      <c r="G30" s="81"/>
      <c r="H30" s="81"/>
      <c r="I30" s="85"/>
    </row>
    <row r="31" spans="1:9" s="99" customFormat="1" ht="28">
      <c r="A31" s="84" t="s">
        <v>969</v>
      </c>
      <c r="B31" s="85" t="s">
        <v>731</v>
      </c>
      <c r="C31" s="85"/>
      <c r="D31" s="85"/>
      <c r="E31" s="88"/>
      <c r="F31" s="81"/>
      <c r="G31" s="81"/>
      <c r="H31" s="81"/>
      <c r="I31" s="85"/>
    </row>
    <row r="32" spans="1:9" s="99" customFormat="1" ht="28">
      <c r="A32" s="84" t="s">
        <v>970</v>
      </c>
      <c r="B32" s="85" t="s">
        <v>731</v>
      </c>
      <c r="C32" s="85"/>
      <c r="D32" s="85"/>
      <c r="E32" s="91"/>
      <c r="F32" s="81"/>
      <c r="G32" s="81"/>
      <c r="H32" s="81"/>
      <c r="I32" s="85"/>
    </row>
    <row r="33" spans="1:9" s="99" customFormat="1" ht="28">
      <c r="A33" s="84" t="s">
        <v>971</v>
      </c>
      <c r="B33" s="85" t="s">
        <v>731</v>
      </c>
      <c r="C33" s="85"/>
      <c r="D33" s="85"/>
      <c r="E33" s="91"/>
      <c r="F33" s="81"/>
      <c r="G33" s="81"/>
      <c r="H33" s="81"/>
      <c r="I33" s="85"/>
    </row>
    <row r="34" spans="1:9" s="99" customFormat="1" ht="28">
      <c r="A34" s="84" t="s">
        <v>972</v>
      </c>
      <c r="B34" s="85" t="s">
        <v>731</v>
      </c>
      <c r="C34" s="85"/>
      <c r="D34" s="85"/>
      <c r="E34" s="88"/>
      <c r="F34" s="81"/>
      <c r="G34" s="81"/>
      <c r="H34" s="81"/>
      <c r="I34" s="85"/>
    </row>
    <row r="35" spans="1:9" s="99" customFormat="1" ht="28">
      <c r="A35" s="84" t="s">
        <v>973</v>
      </c>
      <c r="B35" s="85" t="s">
        <v>731</v>
      </c>
      <c r="C35" s="85"/>
      <c r="D35" s="85"/>
      <c r="E35" s="91"/>
      <c r="F35" s="81"/>
      <c r="G35" s="81"/>
      <c r="H35" s="81"/>
      <c r="I35" s="85"/>
    </row>
    <row r="36" spans="1:9" s="99" customFormat="1">
      <c r="A36" s="84" t="s">
        <v>974</v>
      </c>
      <c r="B36" s="85" t="s">
        <v>987</v>
      </c>
      <c r="C36" s="85"/>
      <c r="D36" s="85"/>
      <c r="E36" s="91"/>
      <c r="F36" s="81"/>
      <c r="G36" s="81"/>
      <c r="H36" s="81"/>
      <c r="I36" s="85"/>
    </row>
    <row r="37" spans="1:9" s="99" customFormat="1">
      <c r="A37" s="84"/>
      <c r="B37" s="85"/>
      <c r="C37" s="85"/>
      <c r="D37" s="85"/>
      <c r="E37" s="81"/>
      <c r="F37" s="81"/>
      <c r="G37" s="81"/>
      <c r="H37" s="81"/>
      <c r="I37" s="85"/>
    </row>
    <row r="38" spans="1:9" s="99" customFormat="1">
      <c r="A38" s="84"/>
      <c r="B38" s="85"/>
      <c r="C38" s="85"/>
      <c r="D38" s="85"/>
      <c r="E38" s="88"/>
      <c r="F38" s="81"/>
      <c r="G38" s="81"/>
      <c r="H38" s="81"/>
      <c r="I38" s="85"/>
    </row>
    <row r="39" spans="1:9" s="99" customFormat="1">
      <c r="A39" s="84"/>
      <c r="B39" s="85"/>
      <c r="C39" s="85"/>
      <c r="D39" s="85"/>
      <c r="E39" s="88"/>
      <c r="F39" s="81"/>
      <c r="G39" s="81"/>
      <c r="H39" s="81"/>
      <c r="I39" s="85"/>
    </row>
    <row r="40" spans="1:9" s="99" customFormat="1">
      <c r="A40" s="84"/>
      <c r="B40" s="94"/>
      <c r="C40" s="94"/>
      <c r="D40" s="94"/>
      <c r="E40" s="91"/>
      <c r="F40" s="81"/>
      <c r="G40" s="81"/>
      <c r="H40" s="81"/>
      <c r="I40" s="94"/>
    </row>
    <row r="41" spans="1:9" s="99" customFormat="1">
      <c r="A41" s="84"/>
      <c r="B41" s="94"/>
      <c r="C41" s="94"/>
      <c r="D41" s="94"/>
      <c r="E41" s="88"/>
      <c r="F41" s="81"/>
      <c r="G41" s="81"/>
      <c r="H41" s="81"/>
      <c r="I41" s="94"/>
    </row>
    <row r="42" spans="1:9" s="99" customFormat="1">
      <c r="A42" s="84"/>
      <c r="B42" s="94"/>
      <c r="C42" s="94"/>
      <c r="D42" s="94"/>
      <c r="E42" s="88"/>
      <c r="F42" s="81"/>
      <c r="G42" s="81"/>
      <c r="H42" s="81"/>
      <c r="I42" s="94"/>
    </row>
    <row r="43" spans="1:9" s="99" customFormat="1">
      <c r="A43" s="84"/>
      <c r="B43" s="94"/>
      <c r="C43" s="94"/>
      <c r="D43" s="94"/>
      <c r="E43" s="88"/>
      <c r="F43" s="81"/>
      <c r="G43" s="81"/>
      <c r="H43" s="81"/>
      <c r="I43" s="94"/>
    </row>
    <row r="44" spans="1:9" s="99" customFormat="1">
      <c r="A44" s="84"/>
      <c r="B44" s="94"/>
      <c r="C44" s="94"/>
      <c r="D44" s="94"/>
      <c r="E44" s="88"/>
      <c r="F44" s="81"/>
      <c r="G44" s="81"/>
      <c r="H44" s="81"/>
      <c r="I44" s="94"/>
    </row>
    <row r="45" spans="1:9" s="99" customFormat="1">
      <c r="A45" s="84"/>
      <c r="B45" s="94"/>
      <c r="C45" s="94"/>
      <c r="D45" s="94"/>
      <c r="E45" s="88"/>
      <c r="F45" s="81"/>
      <c r="G45" s="81"/>
      <c r="H45" s="81"/>
      <c r="I45" s="94"/>
    </row>
    <row r="46" spans="1:9" s="99" customFormat="1">
      <c r="A46" s="84"/>
      <c r="B46" s="94"/>
      <c r="C46" s="94"/>
      <c r="D46" s="94"/>
      <c r="E46" s="88"/>
      <c r="F46" s="81"/>
      <c r="G46" s="81"/>
      <c r="H46" s="81"/>
      <c r="I46" s="94"/>
    </row>
    <row r="47" spans="1:9" s="99" customFormat="1">
      <c r="A47" s="84"/>
      <c r="B47" s="94"/>
      <c r="C47" s="94"/>
      <c r="D47" s="94"/>
      <c r="E47" s="88"/>
      <c r="F47" s="81"/>
      <c r="G47" s="81"/>
      <c r="H47" s="81"/>
      <c r="I47" s="94"/>
    </row>
    <row r="48" spans="1:9" s="99" customFormat="1">
      <c r="A48" s="84"/>
      <c r="B48" s="82"/>
      <c r="C48" s="82"/>
      <c r="D48" s="82"/>
      <c r="E48" s="91"/>
      <c r="F48" s="91"/>
      <c r="G48" s="81"/>
      <c r="H48" s="81"/>
      <c r="I48" s="82"/>
    </row>
    <row r="49" spans="1:9" s="99" customFormat="1">
      <c r="A49" s="84"/>
      <c r="B49" s="82"/>
      <c r="C49" s="82"/>
      <c r="D49" s="82"/>
      <c r="E49" s="91"/>
      <c r="F49" s="81"/>
      <c r="G49" s="81"/>
      <c r="H49" s="81"/>
      <c r="I49" s="82"/>
    </row>
    <row r="50" spans="1:9" s="99" customFormat="1">
      <c r="A50" s="76"/>
      <c r="B50" s="81"/>
      <c r="C50" s="81"/>
      <c r="D50" s="81"/>
      <c r="E50" s="91"/>
      <c r="F50" s="81"/>
      <c r="G50" s="81"/>
      <c r="H50" s="81"/>
      <c r="I50" s="81"/>
    </row>
    <row r="51" spans="1:9" s="99" customFormat="1">
      <c r="A51" s="76"/>
      <c r="B51" s="81"/>
      <c r="C51" s="81"/>
      <c r="D51" s="81"/>
      <c r="E51" s="91"/>
      <c r="F51" s="81"/>
      <c r="G51" s="81"/>
      <c r="H51" s="81"/>
      <c r="I51" s="81"/>
    </row>
    <row r="52" spans="1:9" s="99" customFormat="1">
      <c r="A52" s="76"/>
      <c r="B52" s="81"/>
      <c r="C52" s="81"/>
      <c r="D52" s="81"/>
      <c r="E52" s="88"/>
      <c r="F52" s="81"/>
      <c r="G52" s="81"/>
      <c r="H52" s="81"/>
      <c r="I52" s="81"/>
    </row>
    <row r="53" spans="1:9" s="99" customFormat="1">
      <c r="A53" s="76"/>
      <c r="B53" s="81"/>
      <c r="C53" s="81"/>
      <c r="D53" s="81"/>
      <c r="E53" s="88"/>
      <c r="F53" s="81"/>
      <c r="G53" s="81"/>
      <c r="H53" s="81"/>
      <c r="I53" s="81"/>
    </row>
    <row r="54" spans="1:9" s="99" customFormat="1">
      <c r="A54" s="76"/>
      <c r="B54" s="81"/>
      <c r="C54" s="81"/>
      <c r="D54" s="81"/>
      <c r="E54" s="88"/>
      <c r="F54" s="81"/>
      <c r="G54" s="81"/>
      <c r="H54" s="81"/>
      <c r="I54" s="81"/>
    </row>
    <row r="55" spans="1:9" s="99" customFormat="1">
      <c r="A55" s="76"/>
      <c r="B55" s="81"/>
      <c r="C55" s="81"/>
      <c r="D55" s="81"/>
      <c r="E55" s="88"/>
      <c r="F55" s="81"/>
      <c r="G55" s="81"/>
      <c r="H55" s="81"/>
      <c r="I55" s="81"/>
    </row>
    <row r="56" spans="1:9" s="99" customFormat="1">
      <c r="A56" s="76"/>
      <c r="B56" s="81"/>
      <c r="C56" s="81"/>
      <c r="D56" s="81"/>
      <c r="E56" s="88"/>
      <c r="F56" s="81"/>
      <c r="G56" s="81"/>
      <c r="H56" s="81"/>
      <c r="I56" s="81"/>
    </row>
    <row r="57" spans="1:9" s="99" customFormat="1">
      <c r="A57" s="76"/>
      <c r="B57" s="81"/>
      <c r="C57" s="81"/>
      <c r="D57" s="81"/>
      <c r="E57" s="91"/>
      <c r="F57" s="81"/>
      <c r="G57" s="81"/>
      <c r="H57" s="81"/>
      <c r="I57" s="81"/>
    </row>
    <row r="58" spans="1:9" s="99" customFormat="1">
      <c r="A58" s="90"/>
      <c r="B58" s="90"/>
      <c r="C58" s="90"/>
      <c r="D58" s="90"/>
      <c r="E58" s="91"/>
      <c r="F58" s="92"/>
      <c r="G58" s="81"/>
      <c r="H58" s="81"/>
      <c r="I58" s="90"/>
    </row>
    <row r="59" spans="1:9" s="99" customFormat="1">
      <c r="A59" s="89"/>
      <c r="B59" s="89"/>
      <c r="C59" s="89"/>
      <c r="D59" s="89"/>
      <c r="E59" s="91"/>
      <c r="F59" s="88"/>
      <c r="G59" s="81"/>
      <c r="H59" s="81"/>
      <c r="I59" s="89"/>
    </row>
    <row r="60" spans="1:9" s="99" customFormat="1">
      <c r="A60" s="89"/>
      <c r="B60" s="89"/>
      <c r="C60" s="89"/>
      <c r="D60" s="89"/>
      <c r="E60" s="88"/>
      <c r="F60" s="88"/>
      <c r="G60" s="81"/>
      <c r="H60" s="81"/>
      <c r="I60" s="89"/>
    </row>
    <row r="61" spans="1:9" s="99" customFormat="1">
      <c r="A61" s="89"/>
      <c r="B61" s="89"/>
      <c r="C61" s="89"/>
      <c r="D61" s="89"/>
      <c r="E61" s="88"/>
      <c r="F61" s="88"/>
      <c r="G61" s="91"/>
      <c r="H61" s="81"/>
      <c r="I61" s="89"/>
    </row>
    <row r="62" spans="1:9" s="99" customFormat="1">
      <c r="A62" s="89"/>
      <c r="B62" s="89"/>
      <c r="C62" s="89"/>
      <c r="D62" s="89"/>
      <c r="E62" s="91"/>
      <c r="F62" s="91"/>
      <c r="G62" s="81"/>
      <c r="H62" s="81"/>
      <c r="I62" s="89"/>
    </row>
    <row r="63" spans="1:9" s="99" customFormat="1">
      <c r="A63" s="89"/>
      <c r="B63" s="89"/>
      <c r="C63" s="89"/>
      <c r="D63" s="89"/>
      <c r="E63" s="91"/>
      <c r="F63" s="88"/>
      <c r="G63" s="81"/>
      <c r="H63" s="81"/>
      <c r="I63" s="89"/>
    </row>
    <row r="64" spans="1:9" s="99" customFormat="1">
      <c r="A64" s="89"/>
      <c r="B64" s="89"/>
      <c r="C64" s="89"/>
      <c r="D64" s="89"/>
      <c r="E64" s="91"/>
      <c r="F64" s="91"/>
      <c r="G64" s="81"/>
      <c r="H64" s="81"/>
      <c r="I64" s="89"/>
    </row>
    <row r="65" spans="1:9" s="99" customFormat="1">
      <c r="A65" s="89"/>
      <c r="B65" s="89"/>
      <c r="C65" s="89"/>
      <c r="D65" s="89"/>
      <c r="E65" s="91"/>
      <c r="F65" s="88"/>
      <c r="G65" s="81"/>
      <c r="H65" s="81"/>
      <c r="I65" s="89"/>
    </row>
    <row r="66" spans="1:9" s="99" customFormat="1">
      <c r="A66" s="89"/>
      <c r="B66" s="89"/>
      <c r="C66" s="89"/>
      <c r="D66" s="89"/>
      <c r="E66" s="88"/>
      <c r="F66" s="91"/>
      <c r="G66" s="81"/>
      <c r="H66" s="81"/>
      <c r="I66" s="89"/>
    </row>
    <row r="67" spans="1:9" s="99" customFormat="1">
      <c r="A67" s="89"/>
      <c r="B67" s="89"/>
      <c r="C67" s="89"/>
      <c r="D67" s="89"/>
      <c r="E67" s="91"/>
      <c r="F67" s="88"/>
      <c r="G67" s="81"/>
      <c r="H67" s="81"/>
      <c r="I67" s="89"/>
    </row>
    <row r="68" spans="1:9" s="99" customFormat="1">
      <c r="A68" s="89"/>
      <c r="B68" s="89"/>
      <c r="C68" s="89"/>
      <c r="D68" s="89"/>
      <c r="E68" s="91"/>
      <c r="F68" s="91"/>
      <c r="G68" s="81"/>
      <c r="H68" s="81"/>
      <c r="I68" s="89"/>
    </row>
    <row r="69" spans="1:9" s="99" customFormat="1">
      <c r="A69" s="89"/>
      <c r="B69" s="89"/>
      <c r="C69" s="89"/>
      <c r="D69" s="89"/>
      <c r="E69" s="91"/>
      <c r="F69" s="91"/>
      <c r="G69" s="81"/>
      <c r="H69" s="81"/>
      <c r="I69" s="89"/>
    </row>
    <row r="70" spans="1:9" s="99" customFormat="1">
      <c r="A70" s="89"/>
      <c r="B70" s="89"/>
      <c r="C70" s="89"/>
      <c r="D70" s="89"/>
      <c r="E70" s="91"/>
      <c r="F70" s="91"/>
      <c r="G70" s="81"/>
      <c r="H70" s="81"/>
      <c r="I70" s="89"/>
    </row>
    <row r="71" spans="1:9" s="99" customFormat="1">
      <c r="A71" s="89"/>
      <c r="B71" s="89"/>
      <c r="C71" s="89"/>
      <c r="D71" s="89"/>
      <c r="E71" s="91"/>
      <c r="F71" s="91"/>
      <c r="G71" s="81"/>
      <c r="H71" s="81"/>
      <c r="I71" s="89"/>
    </row>
    <row r="72" spans="1:9" s="99" customFormat="1">
      <c r="A72" s="89"/>
      <c r="B72" s="89"/>
      <c r="C72" s="89"/>
      <c r="D72" s="89"/>
      <c r="E72" s="91"/>
      <c r="F72" s="91"/>
      <c r="G72" s="81"/>
      <c r="H72" s="81"/>
      <c r="I72" s="89"/>
    </row>
    <row r="73" spans="1:9" s="99" customFormat="1">
      <c r="A73" s="89"/>
      <c r="B73" s="89"/>
      <c r="C73" s="89"/>
      <c r="D73" s="89"/>
      <c r="E73" s="91"/>
      <c r="F73" s="91"/>
      <c r="G73" s="81"/>
      <c r="H73" s="81"/>
      <c r="I73" s="89"/>
    </row>
    <row r="74" spans="1:9" s="99" customFormat="1">
      <c r="A74" s="89"/>
      <c r="B74" s="89"/>
      <c r="C74" s="89"/>
      <c r="D74" s="89"/>
      <c r="E74" s="91"/>
      <c r="F74" s="91"/>
      <c r="G74" s="81"/>
      <c r="H74" s="81"/>
      <c r="I74" s="89"/>
    </row>
    <row r="75" spans="1:9" s="99" customFormat="1">
      <c r="A75" s="89"/>
      <c r="B75" s="89"/>
      <c r="C75" s="89"/>
      <c r="D75" s="89"/>
      <c r="E75" s="88"/>
      <c r="F75" s="81"/>
      <c r="G75" s="81"/>
      <c r="H75" s="81"/>
      <c r="I75" s="89"/>
    </row>
    <row r="76" spans="1:9" s="99" customFormat="1">
      <c r="A76" s="89"/>
      <c r="B76" s="89"/>
      <c r="C76" s="89"/>
      <c r="D76" s="89"/>
      <c r="E76" s="88"/>
      <c r="F76" s="81"/>
      <c r="G76" s="81"/>
      <c r="H76" s="81"/>
      <c r="I76" s="89"/>
    </row>
    <row r="77" spans="1:9" s="99" customFormat="1">
      <c r="A77" s="89"/>
      <c r="B77" s="89"/>
      <c r="C77" s="89"/>
      <c r="D77" s="89"/>
      <c r="E77" s="88"/>
      <c r="F77" s="81"/>
      <c r="G77" s="81"/>
      <c r="H77" s="81"/>
      <c r="I77" s="89"/>
    </row>
    <row r="78" spans="1:9" s="99" customFormat="1">
      <c r="A78" s="90"/>
      <c r="B78" s="90"/>
      <c r="C78" s="90"/>
      <c r="D78" s="90"/>
      <c r="E78" s="91"/>
      <c r="F78" s="92"/>
      <c r="G78" s="81"/>
      <c r="H78" s="81"/>
      <c r="I78" s="90"/>
    </row>
    <row r="79" spans="1:9" s="99" customFormat="1">
      <c r="A79" s="89"/>
      <c r="B79" s="89"/>
      <c r="C79" s="89"/>
      <c r="D79" s="89"/>
      <c r="E79" s="91"/>
      <c r="F79" s="88"/>
      <c r="G79" s="81"/>
      <c r="H79" s="81"/>
      <c r="I79" s="89"/>
    </row>
    <row r="80" spans="1:9" s="99" customFormat="1">
      <c r="A80" s="89"/>
      <c r="B80" s="89"/>
      <c r="C80" s="89"/>
      <c r="D80" s="89"/>
      <c r="E80" s="88"/>
      <c r="F80" s="88"/>
      <c r="G80" s="81"/>
      <c r="H80" s="81"/>
      <c r="I80" s="89"/>
    </row>
    <row r="81" spans="1:9" s="99" customFormat="1">
      <c r="A81" s="89"/>
      <c r="B81" s="89"/>
      <c r="C81" s="89"/>
      <c r="D81" s="89"/>
      <c r="E81" s="88"/>
      <c r="F81" s="88"/>
      <c r="G81" s="91"/>
      <c r="H81" s="81"/>
      <c r="I81" s="89"/>
    </row>
    <row r="82" spans="1:9" s="99" customFormat="1">
      <c r="A82" s="89"/>
      <c r="B82" s="89"/>
      <c r="C82" s="89"/>
      <c r="D82" s="89"/>
      <c r="E82" s="91"/>
      <c r="F82" s="91"/>
      <c r="G82" s="81"/>
      <c r="H82" s="81"/>
      <c r="I82" s="89"/>
    </row>
    <row r="83" spans="1:9" s="99" customFormat="1">
      <c r="A83" s="89"/>
      <c r="B83" s="89"/>
      <c r="C83" s="89"/>
      <c r="D83" s="89"/>
      <c r="E83" s="91"/>
      <c r="F83" s="88"/>
      <c r="G83" s="81"/>
      <c r="H83" s="81"/>
      <c r="I83" s="89"/>
    </row>
    <row r="84" spans="1:9" s="99" customFormat="1">
      <c r="A84" s="89"/>
      <c r="B84" s="89"/>
      <c r="C84" s="89"/>
      <c r="D84" s="89"/>
      <c r="E84" s="91"/>
      <c r="F84" s="91"/>
      <c r="G84" s="81"/>
      <c r="H84" s="81"/>
      <c r="I84" s="89"/>
    </row>
    <row r="85" spans="1:9" s="99" customFormat="1">
      <c r="A85" s="89"/>
      <c r="B85" s="89"/>
      <c r="C85" s="89"/>
      <c r="D85" s="89"/>
      <c r="E85" s="91"/>
      <c r="F85" s="88"/>
      <c r="G85" s="81"/>
      <c r="H85" s="81"/>
      <c r="I85" s="89"/>
    </row>
    <row r="86" spans="1:9" s="99" customFormat="1">
      <c r="A86" s="89"/>
      <c r="B86" s="89"/>
      <c r="C86" s="89"/>
      <c r="D86" s="89"/>
      <c r="E86" s="88"/>
      <c r="F86" s="91"/>
      <c r="G86" s="81"/>
      <c r="H86" s="81"/>
      <c r="I86" s="89"/>
    </row>
    <row r="87" spans="1:9" s="99" customFormat="1">
      <c r="A87" s="89"/>
      <c r="B87" s="89"/>
      <c r="C87" s="89"/>
      <c r="D87" s="89"/>
      <c r="E87" s="91"/>
      <c r="F87" s="88"/>
      <c r="G87" s="81"/>
      <c r="H87" s="81"/>
      <c r="I87" s="89"/>
    </row>
    <row r="88" spans="1:9" s="99" customFormat="1">
      <c r="A88" s="89"/>
      <c r="B88" s="89"/>
      <c r="C88" s="89"/>
      <c r="D88" s="89"/>
      <c r="E88" s="91"/>
      <c r="F88" s="91"/>
      <c r="G88" s="81"/>
      <c r="H88" s="81"/>
      <c r="I88" s="89"/>
    </row>
    <row r="89" spans="1:9" s="99" customFormat="1">
      <c r="A89" s="89"/>
      <c r="B89" s="89"/>
      <c r="C89" s="89"/>
      <c r="D89" s="89"/>
      <c r="E89" s="91"/>
      <c r="F89" s="91"/>
      <c r="G89" s="81"/>
      <c r="H89" s="81"/>
      <c r="I89" s="89"/>
    </row>
    <row r="90" spans="1:9" s="99" customFormat="1">
      <c r="A90" s="89"/>
      <c r="B90" s="89"/>
      <c r="C90" s="89"/>
      <c r="D90" s="89"/>
      <c r="E90" s="91"/>
      <c r="F90" s="91"/>
      <c r="G90" s="81"/>
      <c r="H90" s="81"/>
      <c r="I90" s="89"/>
    </row>
    <row r="91" spans="1:9" s="99" customFormat="1">
      <c r="A91" s="89"/>
      <c r="B91" s="89"/>
      <c r="C91" s="89"/>
      <c r="D91" s="89"/>
      <c r="E91" s="91"/>
      <c r="F91" s="91"/>
      <c r="G91" s="81"/>
      <c r="H91" s="81"/>
      <c r="I91" s="89"/>
    </row>
    <row r="92" spans="1:9" s="99" customFormat="1">
      <c r="A92" s="89"/>
      <c r="B92" s="89"/>
      <c r="C92" s="89"/>
      <c r="D92" s="89"/>
      <c r="E92" s="91"/>
      <c r="F92" s="91"/>
      <c r="G92" s="81"/>
      <c r="H92" s="81"/>
      <c r="I92" s="89"/>
    </row>
    <row r="93" spans="1:9" s="99" customFormat="1">
      <c r="A93" s="89"/>
      <c r="B93" s="89"/>
      <c r="C93" s="89"/>
      <c r="D93" s="89"/>
      <c r="E93" s="91"/>
      <c r="F93" s="91"/>
      <c r="G93" s="81"/>
      <c r="H93" s="81"/>
      <c r="I93" s="89"/>
    </row>
    <row r="94" spans="1:9" s="99" customFormat="1">
      <c r="A94" s="89"/>
      <c r="B94" s="89"/>
      <c r="C94" s="89"/>
      <c r="D94" s="89"/>
      <c r="E94" s="91"/>
      <c r="F94" s="91"/>
      <c r="G94" s="81"/>
      <c r="H94" s="81"/>
      <c r="I94" s="89"/>
    </row>
    <row r="95" spans="1:9" s="99" customFormat="1">
      <c r="A95" s="89"/>
      <c r="B95" s="89"/>
      <c r="C95" s="89"/>
      <c r="D95" s="89"/>
      <c r="E95" s="88"/>
      <c r="F95" s="81"/>
      <c r="G95" s="81"/>
      <c r="H95" s="81"/>
      <c r="I95" s="89"/>
    </row>
    <row r="96" spans="1:9" s="99" customFormat="1">
      <c r="A96" s="89"/>
      <c r="B96" s="89"/>
      <c r="C96" s="89"/>
      <c r="D96" s="89"/>
      <c r="E96" s="88"/>
      <c r="F96" s="81"/>
      <c r="G96" s="81"/>
      <c r="H96" s="81"/>
      <c r="I96" s="89"/>
    </row>
    <row r="97" spans="1:9" s="99" customFormat="1">
      <c r="A97" s="89"/>
      <c r="B97" s="89"/>
      <c r="C97" s="89"/>
      <c r="D97" s="89"/>
      <c r="E97" s="88"/>
      <c r="F97" s="81"/>
      <c r="G97" s="81"/>
      <c r="H97" s="81"/>
      <c r="I97" s="89"/>
    </row>
    <row r="98" spans="1:9" s="99" customFormat="1">
      <c r="A98" s="90"/>
      <c r="B98" s="90"/>
      <c r="C98" s="90"/>
      <c r="D98" s="90"/>
      <c r="E98" s="91"/>
      <c r="F98" s="92"/>
      <c r="G98" s="81"/>
      <c r="H98" s="81"/>
      <c r="I98" s="90"/>
    </row>
    <row r="99" spans="1:9" s="99" customFormat="1">
      <c r="A99" s="89"/>
      <c r="B99" s="89"/>
      <c r="C99" s="89"/>
      <c r="D99" s="89"/>
      <c r="E99" s="91"/>
      <c r="F99" s="88"/>
      <c r="G99" s="81"/>
      <c r="H99" s="81"/>
      <c r="I99" s="89"/>
    </row>
    <row r="100" spans="1:9" s="99" customFormat="1">
      <c r="A100" s="89"/>
      <c r="B100" s="89"/>
      <c r="C100" s="89"/>
      <c r="D100" s="89"/>
      <c r="E100" s="88"/>
      <c r="F100" s="88"/>
      <c r="G100" s="81"/>
      <c r="H100" s="81"/>
      <c r="I100" s="89"/>
    </row>
    <row r="101" spans="1:9" s="99" customFormat="1">
      <c r="A101" s="89"/>
      <c r="B101" s="89"/>
      <c r="C101" s="89"/>
      <c r="D101" s="89"/>
      <c r="E101" s="88"/>
      <c r="F101" s="88"/>
      <c r="G101" s="91"/>
      <c r="H101" s="81"/>
      <c r="I101" s="89"/>
    </row>
    <row r="102" spans="1:9" s="99" customFormat="1">
      <c r="A102" s="89"/>
      <c r="B102" s="89"/>
      <c r="C102" s="89"/>
      <c r="D102" s="89"/>
      <c r="E102" s="91"/>
      <c r="F102" s="91"/>
      <c r="G102" s="81"/>
      <c r="H102" s="81"/>
      <c r="I102" s="89"/>
    </row>
    <row r="103" spans="1:9" s="99" customFormat="1">
      <c r="A103" s="89"/>
      <c r="B103" s="89"/>
      <c r="C103" s="89"/>
      <c r="D103" s="89"/>
      <c r="E103" s="91"/>
      <c r="F103" s="88"/>
      <c r="G103" s="81"/>
      <c r="H103" s="81"/>
      <c r="I103" s="89"/>
    </row>
    <row r="104" spans="1:9" s="99" customFormat="1">
      <c r="A104" s="89"/>
      <c r="B104" s="89"/>
      <c r="C104" s="89"/>
      <c r="D104" s="89"/>
      <c r="E104" s="91"/>
      <c r="F104" s="91"/>
      <c r="G104" s="81"/>
      <c r="H104" s="81"/>
      <c r="I104" s="89"/>
    </row>
    <row r="105" spans="1:9" s="99" customFormat="1">
      <c r="A105" s="89"/>
      <c r="B105" s="89"/>
      <c r="C105" s="89"/>
      <c r="D105" s="89"/>
      <c r="E105" s="91"/>
      <c r="F105" s="88"/>
      <c r="G105" s="81"/>
      <c r="H105" s="81"/>
      <c r="I105" s="89"/>
    </row>
    <row r="106" spans="1:9" s="99" customFormat="1">
      <c r="A106" s="89"/>
      <c r="B106" s="89"/>
      <c r="C106" s="89"/>
      <c r="D106" s="89"/>
      <c r="E106" s="88"/>
      <c r="F106" s="91"/>
      <c r="G106" s="81"/>
      <c r="H106" s="81"/>
      <c r="I106" s="89"/>
    </row>
    <row r="107" spans="1:9" s="99" customFormat="1">
      <c r="A107" s="89"/>
      <c r="B107" s="89"/>
      <c r="C107" s="89"/>
      <c r="D107" s="89"/>
      <c r="E107" s="91"/>
      <c r="F107" s="88"/>
      <c r="G107" s="81"/>
      <c r="H107" s="81"/>
      <c r="I107" s="89"/>
    </row>
    <row r="108" spans="1:9" s="99" customFormat="1">
      <c r="A108" s="89"/>
      <c r="B108" s="89"/>
      <c r="C108" s="89"/>
      <c r="D108" s="89"/>
      <c r="E108" s="91"/>
      <c r="F108" s="91"/>
      <c r="G108" s="81"/>
      <c r="H108" s="81"/>
      <c r="I108" s="89"/>
    </row>
    <row r="109" spans="1:9" s="99" customFormat="1">
      <c r="A109" s="89"/>
      <c r="B109" s="89"/>
      <c r="C109" s="89"/>
      <c r="D109" s="89"/>
      <c r="E109" s="91"/>
      <c r="F109" s="91"/>
      <c r="G109" s="81"/>
      <c r="H109" s="81"/>
      <c r="I109" s="89"/>
    </row>
    <row r="110" spans="1:9" s="99" customFormat="1">
      <c r="A110" s="89"/>
      <c r="B110" s="89"/>
      <c r="C110" s="89"/>
      <c r="D110" s="89"/>
      <c r="E110" s="91"/>
      <c r="F110" s="91"/>
      <c r="G110" s="81"/>
      <c r="H110" s="81"/>
      <c r="I110" s="89"/>
    </row>
    <row r="111" spans="1:9" s="99" customFormat="1">
      <c r="A111" s="89"/>
      <c r="B111" s="89"/>
      <c r="C111" s="89"/>
      <c r="D111" s="89"/>
      <c r="E111" s="91"/>
      <c r="F111" s="91"/>
      <c r="G111" s="81"/>
      <c r="H111" s="81"/>
      <c r="I111" s="89"/>
    </row>
    <row r="112" spans="1:9" s="99" customFormat="1">
      <c r="A112" s="89"/>
      <c r="B112" s="89"/>
      <c r="C112" s="89"/>
      <c r="D112" s="89"/>
      <c r="E112" s="91"/>
      <c r="F112" s="91"/>
      <c r="G112" s="81"/>
      <c r="H112" s="81"/>
      <c r="I112" s="89"/>
    </row>
    <row r="113" spans="1:9" s="99" customFormat="1">
      <c r="A113" s="89"/>
      <c r="B113" s="89"/>
      <c r="C113" s="89"/>
      <c r="D113" s="89"/>
      <c r="E113" s="91"/>
      <c r="F113" s="91"/>
      <c r="G113" s="81"/>
      <c r="H113" s="81"/>
      <c r="I113" s="89"/>
    </row>
    <row r="114" spans="1:9" s="99" customFormat="1">
      <c r="A114" s="89"/>
      <c r="B114" s="89"/>
      <c r="C114" s="89"/>
      <c r="D114" s="89"/>
      <c r="E114" s="91"/>
      <c r="F114" s="91"/>
      <c r="G114" s="81"/>
      <c r="H114" s="81"/>
      <c r="I114" s="89"/>
    </row>
    <row r="115" spans="1:9" s="99" customFormat="1">
      <c r="A115" s="89"/>
      <c r="B115" s="89"/>
      <c r="C115" s="89"/>
      <c r="D115" s="89"/>
      <c r="E115" s="88"/>
      <c r="F115" s="81"/>
      <c r="G115" s="81"/>
      <c r="H115" s="81"/>
      <c r="I115" s="89"/>
    </row>
    <row r="116" spans="1:9" s="99" customFormat="1">
      <c r="A116" s="89"/>
      <c r="B116" s="89"/>
      <c r="C116" s="89"/>
      <c r="D116" s="89"/>
      <c r="E116" s="88"/>
      <c r="F116" s="81"/>
      <c r="G116" s="81"/>
      <c r="H116" s="81"/>
      <c r="I116" s="89"/>
    </row>
    <row r="117" spans="1:9" s="99" customFormat="1">
      <c r="A117" s="89"/>
      <c r="B117" s="89"/>
      <c r="C117" s="89"/>
      <c r="D117" s="89"/>
      <c r="E117" s="88"/>
      <c r="F117" s="81"/>
      <c r="G117" s="81"/>
      <c r="H117" s="81"/>
      <c r="I117" s="89"/>
    </row>
    <row r="118" spans="1:9" s="99" customFormat="1">
      <c r="A118" s="90"/>
      <c r="B118" s="90"/>
      <c r="C118" s="90"/>
      <c r="D118" s="90"/>
      <c r="E118" s="91"/>
      <c r="F118" s="92"/>
      <c r="G118" s="81"/>
      <c r="H118" s="81"/>
      <c r="I118" s="90"/>
    </row>
    <row r="119" spans="1:9" s="99" customFormat="1">
      <c r="A119" s="89"/>
      <c r="B119" s="89"/>
      <c r="C119" s="89"/>
      <c r="D119" s="89"/>
      <c r="E119" s="91"/>
      <c r="F119" s="88"/>
      <c r="G119" s="81"/>
      <c r="H119" s="81"/>
      <c r="I119" s="89"/>
    </row>
    <row r="120" spans="1:9" s="99" customFormat="1">
      <c r="A120" s="89"/>
      <c r="B120" s="89"/>
      <c r="C120" s="89"/>
      <c r="D120" s="89"/>
      <c r="E120" s="88"/>
      <c r="F120" s="88"/>
      <c r="G120" s="81"/>
      <c r="H120" s="81"/>
      <c r="I120" s="89"/>
    </row>
    <row r="121" spans="1:9" s="99" customFormat="1">
      <c r="A121" s="89"/>
      <c r="B121" s="89"/>
      <c r="C121" s="89"/>
      <c r="D121" s="89"/>
      <c r="E121" s="88"/>
      <c r="F121" s="88"/>
      <c r="G121" s="91"/>
      <c r="H121" s="81"/>
      <c r="I121" s="89"/>
    </row>
    <row r="122" spans="1:9" s="99" customFormat="1">
      <c r="A122" s="89"/>
      <c r="B122" s="89"/>
      <c r="C122" s="89"/>
      <c r="D122" s="89"/>
      <c r="E122" s="91"/>
      <c r="F122" s="91"/>
      <c r="G122" s="81"/>
      <c r="H122" s="81"/>
      <c r="I122" s="89"/>
    </row>
    <row r="123" spans="1:9" s="99" customFormat="1">
      <c r="A123" s="89"/>
      <c r="B123" s="89"/>
      <c r="C123" s="89"/>
      <c r="D123" s="89"/>
      <c r="E123" s="91"/>
      <c r="F123" s="88"/>
      <c r="G123" s="81"/>
      <c r="H123" s="81"/>
      <c r="I123" s="89"/>
    </row>
    <row r="124" spans="1:9" s="99" customFormat="1">
      <c r="A124" s="89"/>
      <c r="B124" s="89"/>
      <c r="C124" s="89"/>
      <c r="D124" s="89"/>
      <c r="E124" s="91"/>
      <c r="F124" s="91"/>
      <c r="G124" s="81"/>
      <c r="H124" s="81"/>
      <c r="I124" s="89"/>
    </row>
    <row r="125" spans="1:9" s="99" customFormat="1">
      <c r="A125" s="89"/>
      <c r="B125" s="89"/>
      <c r="C125" s="89"/>
      <c r="D125" s="89"/>
      <c r="E125" s="91"/>
      <c r="F125" s="88"/>
      <c r="G125" s="81"/>
      <c r="H125" s="81"/>
      <c r="I125" s="89"/>
    </row>
    <row r="126" spans="1:9" s="99" customFormat="1">
      <c r="A126" s="89"/>
      <c r="B126" s="89"/>
      <c r="C126" s="89"/>
      <c r="D126" s="89"/>
      <c r="E126" s="88"/>
      <c r="F126" s="91"/>
      <c r="G126" s="81"/>
      <c r="H126" s="81"/>
      <c r="I126" s="89"/>
    </row>
    <row r="127" spans="1:9" s="99" customFormat="1">
      <c r="A127" s="89"/>
      <c r="B127" s="89"/>
      <c r="C127" s="89"/>
      <c r="D127" s="89"/>
      <c r="E127" s="91"/>
      <c r="F127" s="88"/>
      <c r="G127" s="81"/>
      <c r="H127" s="81"/>
      <c r="I127" s="89"/>
    </row>
    <row r="128" spans="1:9" s="99" customFormat="1">
      <c r="A128" s="89"/>
      <c r="B128" s="89"/>
      <c r="C128" s="89"/>
      <c r="D128" s="89"/>
      <c r="E128" s="91"/>
      <c r="F128" s="91"/>
      <c r="G128" s="81"/>
      <c r="H128" s="81"/>
      <c r="I128" s="89"/>
    </row>
    <row r="129" spans="1:9" s="99" customFormat="1">
      <c r="A129" s="89"/>
      <c r="B129" s="89"/>
      <c r="C129" s="89"/>
      <c r="D129" s="89"/>
      <c r="E129" s="91"/>
      <c r="F129" s="91"/>
      <c r="G129" s="81"/>
      <c r="H129" s="81"/>
      <c r="I129" s="89"/>
    </row>
    <row r="130" spans="1:9" s="99" customFormat="1">
      <c r="A130" s="89"/>
      <c r="B130" s="89"/>
      <c r="C130" s="89"/>
      <c r="D130" s="89"/>
      <c r="E130" s="91"/>
      <c r="F130" s="91"/>
      <c r="G130" s="81"/>
      <c r="H130" s="81"/>
      <c r="I130" s="89"/>
    </row>
    <row r="131" spans="1:9" s="99" customFormat="1">
      <c r="A131" s="89"/>
      <c r="B131" s="89"/>
      <c r="C131" s="89"/>
      <c r="D131" s="89"/>
      <c r="E131" s="91"/>
      <c r="F131" s="91"/>
      <c r="G131" s="81"/>
      <c r="H131" s="81"/>
      <c r="I131" s="89"/>
    </row>
    <row r="132" spans="1:9" s="99" customFormat="1">
      <c r="A132" s="89"/>
      <c r="B132" s="89"/>
      <c r="C132" s="89"/>
      <c r="D132" s="89"/>
      <c r="E132" s="91"/>
      <c r="F132" s="91"/>
      <c r="G132" s="81"/>
      <c r="H132" s="81"/>
      <c r="I132" s="89"/>
    </row>
    <row r="133" spans="1:9" s="99" customFormat="1">
      <c r="A133" s="89"/>
      <c r="B133" s="89"/>
      <c r="C133" s="89"/>
      <c r="D133" s="89"/>
      <c r="E133" s="91"/>
      <c r="F133" s="91"/>
      <c r="G133" s="81"/>
      <c r="H133" s="81"/>
      <c r="I133" s="89"/>
    </row>
    <row r="134" spans="1:9" s="99" customFormat="1">
      <c r="A134" s="89"/>
      <c r="B134" s="89"/>
      <c r="C134" s="89"/>
      <c r="D134" s="89"/>
      <c r="E134" s="91"/>
      <c r="F134" s="91"/>
      <c r="G134" s="81"/>
      <c r="H134" s="81"/>
      <c r="I134" s="89"/>
    </row>
    <row r="135" spans="1:9" s="99" customFormat="1">
      <c r="A135" s="89"/>
      <c r="B135" s="89"/>
      <c r="C135" s="89"/>
      <c r="D135" s="89"/>
      <c r="E135" s="88"/>
      <c r="F135" s="81"/>
      <c r="G135" s="81"/>
      <c r="H135" s="81"/>
      <c r="I135" s="89"/>
    </row>
    <row r="136" spans="1:9" s="99" customFormat="1">
      <c r="A136" s="89"/>
      <c r="B136" s="89"/>
      <c r="C136" s="89"/>
      <c r="D136" s="89"/>
      <c r="E136" s="88"/>
      <c r="F136" s="81"/>
      <c r="G136" s="81"/>
      <c r="H136" s="81"/>
      <c r="I136" s="89"/>
    </row>
    <row r="137" spans="1:9" s="99" customFormat="1">
      <c r="A137" s="89"/>
      <c r="B137" s="89"/>
      <c r="C137" s="89"/>
      <c r="D137" s="89"/>
      <c r="E137" s="88"/>
      <c r="F137" s="81"/>
      <c r="G137" s="81"/>
      <c r="H137" s="81"/>
      <c r="I137" s="89"/>
    </row>
    <row r="138" spans="1:9" s="99" customFormat="1">
      <c r="A138" s="90"/>
      <c r="B138" s="90"/>
      <c r="C138" s="90"/>
      <c r="D138" s="90"/>
      <c r="E138" s="91"/>
      <c r="F138" s="92"/>
      <c r="G138" s="81"/>
      <c r="H138" s="81"/>
      <c r="I138" s="90"/>
    </row>
    <row r="139" spans="1:9" s="99" customFormat="1">
      <c r="A139" s="89"/>
      <c r="B139" s="89"/>
      <c r="C139" s="89"/>
      <c r="D139" s="89"/>
      <c r="E139" s="91"/>
      <c r="F139" s="88"/>
      <c r="G139" s="81"/>
      <c r="H139" s="81"/>
      <c r="I139" s="89"/>
    </row>
    <row r="140" spans="1:9" s="99" customFormat="1">
      <c r="A140" s="89"/>
      <c r="B140" s="89"/>
      <c r="C140" s="89"/>
      <c r="D140" s="89"/>
      <c r="E140" s="88"/>
      <c r="F140" s="88"/>
      <c r="G140" s="81"/>
      <c r="H140" s="81"/>
      <c r="I140" s="89"/>
    </row>
    <row r="141" spans="1:9" s="99" customFormat="1">
      <c r="A141" s="89"/>
      <c r="B141" s="89"/>
      <c r="C141" s="89"/>
      <c r="D141" s="89"/>
      <c r="E141" s="88"/>
      <c r="F141" s="88"/>
      <c r="G141" s="91"/>
      <c r="H141" s="81"/>
      <c r="I141" s="89"/>
    </row>
    <row r="142" spans="1:9" s="99" customFormat="1">
      <c r="A142" s="89"/>
      <c r="B142" s="89"/>
      <c r="C142" s="89"/>
      <c r="D142" s="89"/>
      <c r="E142" s="91"/>
      <c r="F142" s="91"/>
      <c r="G142" s="81"/>
      <c r="H142" s="81"/>
      <c r="I142" s="89"/>
    </row>
    <row r="143" spans="1:9" s="99" customFormat="1">
      <c r="A143" s="89"/>
      <c r="B143" s="89"/>
      <c r="C143" s="89"/>
      <c r="D143" s="89"/>
      <c r="E143" s="91"/>
      <c r="F143" s="88"/>
      <c r="G143" s="81"/>
      <c r="H143" s="81"/>
      <c r="I143" s="89"/>
    </row>
    <row r="144" spans="1:9" s="99" customFormat="1">
      <c r="A144" s="89"/>
      <c r="B144" s="89"/>
      <c r="C144" s="89"/>
      <c r="D144" s="89"/>
      <c r="E144" s="91"/>
      <c r="F144" s="91"/>
      <c r="G144" s="81"/>
      <c r="H144" s="81"/>
      <c r="I144" s="89"/>
    </row>
    <row r="145" spans="1:9" s="99" customFormat="1">
      <c r="A145" s="89"/>
      <c r="B145" s="89"/>
      <c r="C145" s="89"/>
      <c r="D145" s="89"/>
      <c r="E145" s="91"/>
      <c r="F145" s="88"/>
      <c r="G145" s="81"/>
      <c r="H145" s="81"/>
      <c r="I145" s="89"/>
    </row>
    <row r="146" spans="1:9" s="99" customFormat="1">
      <c r="A146" s="89"/>
      <c r="B146" s="89"/>
      <c r="C146" s="89"/>
      <c r="D146" s="89"/>
      <c r="E146" s="88"/>
      <c r="F146" s="91"/>
      <c r="G146" s="81"/>
      <c r="H146" s="81"/>
      <c r="I146" s="89"/>
    </row>
    <row r="147" spans="1:9" s="99" customFormat="1">
      <c r="A147" s="89"/>
      <c r="B147" s="89"/>
      <c r="C147" s="89"/>
      <c r="D147" s="89"/>
      <c r="E147" s="91"/>
      <c r="F147" s="88"/>
      <c r="G147" s="81"/>
      <c r="H147" s="81"/>
      <c r="I147" s="89"/>
    </row>
    <row r="148" spans="1:9" s="99" customFormat="1">
      <c r="A148" s="89"/>
      <c r="B148" s="89"/>
      <c r="C148" s="89"/>
      <c r="D148" s="89"/>
      <c r="E148" s="91"/>
      <c r="F148" s="91"/>
      <c r="G148" s="81"/>
      <c r="H148" s="81"/>
      <c r="I148" s="89"/>
    </row>
    <row r="149" spans="1:9" s="99" customFormat="1">
      <c r="A149" s="89"/>
      <c r="B149" s="89"/>
      <c r="C149" s="89"/>
      <c r="D149" s="89"/>
      <c r="E149" s="91"/>
      <c r="F149" s="91"/>
      <c r="G149" s="81"/>
      <c r="H149" s="81"/>
      <c r="I149" s="89"/>
    </row>
    <row r="150" spans="1:9" s="99" customFormat="1">
      <c r="A150" s="89"/>
      <c r="B150" s="89"/>
      <c r="C150" s="89"/>
      <c r="D150" s="89"/>
      <c r="E150" s="91"/>
      <c r="F150" s="91"/>
      <c r="G150" s="81"/>
      <c r="H150" s="81"/>
      <c r="I150" s="89"/>
    </row>
    <row r="151" spans="1:9" s="99" customFormat="1">
      <c r="A151" s="89"/>
      <c r="B151" s="89"/>
      <c r="C151" s="89"/>
      <c r="D151" s="89"/>
      <c r="E151" s="91"/>
      <c r="F151" s="91"/>
      <c r="G151" s="81"/>
      <c r="H151" s="81"/>
      <c r="I151" s="89"/>
    </row>
    <row r="152" spans="1:9" s="99" customFormat="1">
      <c r="A152" s="89"/>
      <c r="B152" s="89"/>
      <c r="C152" s="89"/>
      <c r="D152" s="89"/>
      <c r="E152" s="91"/>
      <c r="F152" s="91"/>
      <c r="G152" s="81"/>
      <c r="H152" s="81"/>
      <c r="I152" s="89"/>
    </row>
    <row r="153" spans="1:9" s="99" customFormat="1">
      <c r="A153" s="89"/>
      <c r="B153" s="89"/>
      <c r="C153" s="89"/>
      <c r="D153" s="89"/>
      <c r="E153" s="91"/>
      <c r="F153" s="91"/>
      <c r="G153" s="81"/>
      <c r="H153" s="81"/>
      <c r="I153" s="89"/>
    </row>
    <row r="154" spans="1:9" s="99" customFormat="1">
      <c r="A154" s="89"/>
      <c r="B154" s="89"/>
      <c r="C154" s="89"/>
      <c r="D154" s="89"/>
      <c r="E154" s="91"/>
      <c r="F154" s="91"/>
      <c r="G154" s="81"/>
      <c r="H154" s="81"/>
      <c r="I154" s="89"/>
    </row>
    <row r="155" spans="1:9" s="99" customFormat="1">
      <c r="A155" s="89"/>
      <c r="B155" s="89"/>
      <c r="C155" s="89"/>
      <c r="D155" s="89"/>
      <c r="E155" s="88"/>
      <c r="F155" s="81"/>
      <c r="G155" s="81"/>
      <c r="H155" s="81"/>
      <c r="I155" s="89"/>
    </row>
    <row r="156" spans="1:9" s="99" customFormat="1">
      <c r="A156" s="89"/>
      <c r="B156" s="89"/>
      <c r="C156" s="89"/>
      <c r="D156" s="89"/>
      <c r="E156" s="88"/>
      <c r="F156" s="81"/>
      <c r="G156" s="81"/>
      <c r="H156" s="81"/>
      <c r="I156" s="89"/>
    </row>
    <row r="157" spans="1:9" s="99" customFormat="1">
      <c r="A157" s="89"/>
      <c r="B157" s="89"/>
      <c r="C157" s="89"/>
      <c r="D157" s="89"/>
      <c r="E157" s="88"/>
      <c r="F157" s="81"/>
      <c r="G157" s="81"/>
      <c r="H157" s="81"/>
      <c r="I157" s="89"/>
    </row>
    <row r="158" spans="1:9" s="99" customFormat="1">
      <c r="A158" s="90"/>
      <c r="B158" s="90"/>
      <c r="C158" s="90"/>
      <c r="D158" s="90"/>
      <c r="E158" s="91"/>
      <c r="F158" s="92"/>
      <c r="G158" s="81"/>
      <c r="H158" s="81"/>
      <c r="I158" s="90"/>
    </row>
    <row r="159" spans="1:9" s="99" customFormat="1">
      <c r="A159" s="89"/>
      <c r="B159" s="89"/>
      <c r="C159" s="89"/>
      <c r="D159" s="89"/>
      <c r="E159" s="91"/>
      <c r="F159" s="88"/>
      <c r="G159" s="81"/>
      <c r="H159" s="81"/>
      <c r="I159" s="89"/>
    </row>
    <row r="160" spans="1:9" s="99" customFormat="1">
      <c r="A160" s="89"/>
      <c r="B160" s="89"/>
      <c r="C160" s="89"/>
      <c r="D160" s="89"/>
      <c r="E160" s="88"/>
      <c r="F160" s="88"/>
      <c r="G160" s="81"/>
      <c r="H160" s="81"/>
      <c r="I160" s="89"/>
    </row>
    <row r="161" spans="1:9" s="99" customFormat="1">
      <c r="A161" s="89"/>
      <c r="B161" s="89"/>
      <c r="C161" s="89"/>
      <c r="D161" s="89"/>
      <c r="E161" s="88"/>
      <c r="F161" s="88"/>
      <c r="G161" s="91"/>
      <c r="H161" s="81"/>
      <c r="I161" s="89"/>
    </row>
    <row r="162" spans="1:9" s="99" customFormat="1">
      <c r="A162" s="89"/>
      <c r="B162" s="89"/>
      <c r="C162" s="89"/>
      <c r="D162" s="89"/>
      <c r="E162" s="91"/>
      <c r="F162" s="91"/>
      <c r="G162" s="81"/>
      <c r="H162" s="81"/>
      <c r="I162" s="89"/>
    </row>
    <row r="163" spans="1:9" s="99" customFormat="1">
      <c r="A163" s="89"/>
      <c r="B163" s="89"/>
      <c r="C163" s="89"/>
      <c r="D163" s="89"/>
      <c r="E163" s="91"/>
      <c r="F163" s="88"/>
      <c r="G163" s="81"/>
      <c r="H163" s="81"/>
      <c r="I163" s="89"/>
    </row>
    <row r="164" spans="1:9" s="99" customFormat="1">
      <c r="A164" s="89"/>
      <c r="B164" s="89"/>
      <c r="C164" s="89"/>
      <c r="D164" s="89"/>
      <c r="E164" s="91"/>
      <c r="F164" s="91"/>
      <c r="G164" s="81"/>
      <c r="H164" s="81"/>
      <c r="I164" s="89"/>
    </row>
    <row r="165" spans="1:9" s="99" customFormat="1">
      <c r="A165" s="89"/>
      <c r="B165" s="89"/>
      <c r="C165" s="89"/>
      <c r="D165" s="89"/>
      <c r="E165" s="91"/>
      <c r="F165" s="88"/>
      <c r="G165" s="81"/>
      <c r="H165" s="81"/>
      <c r="I165" s="89"/>
    </row>
    <row r="166" spans="1:9" s="99" customFormat="1">
      <c r="A166" s="89"/>
      <c r="B166" s="89"/>
      <c r="C166" s="89"/>
      <c r="D166" s="89"/>
      <c r="E166" s="88"/>
      <c r="F166" s="91"/>
      <c r="G166" s="81"/>
      <c r="H166" s="81"/>
      <c r="I166" s="89"/>
    </row>
    <row r="167" spans="1:9" s="99" customFormat="1">
      <c r="A167" s="89"/>
      <c r="B167" s="89"/>
      <c r="C167" s="89"/>
      <c r="D167" s="89"/>
      <c r="E167" s="91"/>
      <c r="F167" s="88"/>
      <c r="G167" s="81"/>
      <c r="H167" s="81"/>
      <c r="I167" s="89"/>
    </row>
    <row r="168" spans="1:9" s="99" customFormat="1">
      <c r="A168" s="89"/>
      <c r="B168" s="89"/>
      <c r="C168" s="89"/>
      <c r="D168" s="89"/>
      <c r="E168" s="91"/>
      <c r="F168" s="91"/>
      <c r="G168" s="81"/>
      <c r="H168" s="81"/>
      <c r="I168" s="89"/>
    </row>
    <row r="169" spans="1:9" s="99" customFormat="1">
      <c r="A169" s="89"/>
      <c r="B169" s="89"/>
      <c r="C169" s="89"/>
      <c r="D169" s="89"/>
      <c r="E169" s="91"/>
      <c r="F169" s="91"/>
      <c r="G169" s="81"/>
      <c r="H169" s="81"/>
      <c r="I169" s="89"/>
    </row>
    <row r="170" spans="1:9" s="99" customFormat="1">
      <c r="A170" s="89"/>
      <c r="B170" s="89"/>
      <c r="C170" s="89"/>
      <c r="D170" s="89"/>
      <c r="E170" s="91"/>
      <c r="F170" s="91"/>
      <c r="G170" s="81"/>
      <c r="H170" s="81"/>
      <c r="I170" s="89"/>
    </row>
    <row r="171" spans="1:9" s="99" customFormat="1">
      <c r="A171" s="89"/>
      <c r="B171" s="89"/>
      <c r="C171" s="89"/>
      <c r="D171" s="89"/>
      <c r="E171" s="91"/>
      <c r="F171" s="91"/>
      <c r="G171" s="81"/>
      <c r="H171" s="81"/>
      <c r="I171" s="89"/>
    </row>
    <row r="172" spans="1:9" s="99" customFormat="1">
      <c r="A172" s="89"/>
      <c r="B172" s="89"/>
      <c r="C172" s="89"/>
      <c r="D172" s="89"/>
      <c r="E172" s="91"/>
      <c r="F172" s="91"/>
      <c r="G172" s="81"/>
      <c r="H172" s="81"/>
      <c r="I172" s="89"/>
    </row>
    <row r="173" spans="1:9" s="99" customFormat="1">
      <c r="A173" s="89"/>
      <c r="B173" s="89"/>
      <c r="C173" s="89"/>
      <c r="D173" s="89"/>
      <c r="E173" s="91"/>
      <c r="F173" s="91"/>
      <c r="G173" s="81"/>
      <c r="H173" s="81"/>
      <c r="I173" s="89"/>
    </row>
    <row r="174" spans="1:9" s="99" customFormat="1">
      <c r="A174" s="89"/>
      <c r="B174" s="89"/>
      <c r="C174" s="89"/>
      <c r="D174" s="89"/>
      <c r="E174" s="91"/>
      <c r="F174" s="91"/>
      <c r="G174" s="81"/>
      <c r="H174" s="81"/>
      <c r="I174" s="89"/>
    </row>
    <row r="175" spans="1:9" s="99" customFormat="1">
      <c r="A175" s="89"/>
      <c r="B175" s="89"/>
      <c r="C175" s="89"/>
      <c r="D175" s="89"/>
      <c r="E175" s="88"/>
      <c r="F175" s="81"/>
      <c r="G175" s="81"/>
      <c r="H175" s="81"/>
      <c r="I175" s="89"/>
    </row>
    <row r="176" spans="1:9" s="99" customFormat="1">
      <c r="A176" s="89"/>
      <c r="B176" s="89"/>
      <c r="C176" s="89"/>
      <c r="D176" s="89"/>
      <c r="E176" s="88"/>
      <c r="F176" s="81"/>
      <c r="G176" s="81"/>
      <c r="H176" s="81"/>
      <c r="I176" s="89"/>
    </row>
    <row r="177" spans="1:9" s="99" customFormat="1">
      <c r="A177" s="89"/>
      <c r="B177" s="89"/>
      <c r="C177" s="89"/>
      <c r="D177" s="89"/>
      <c r="E177" s="88"/>
      <c r="F177" s="81"/>
      <c r="G177" s="81"/>
      <c r="H177" s="81"/>
      <c r="I177" s="89"/>
    </row>
    <row r="178" spans="1:9" s="99" customFormat="1">
      <c r="A178" s="90"/>
      <c r="B178" s="90"/>
      <c r="C178" s="90"/>
      <c r="D178" s="90"/>
      <c r="E178" s="91"/>
      <c r="F178" s="92"/>
      <c r="G178" s="81"/>
      <c r="H178" s="81"/>
      <c r="I178" s="90"/>
    </row>
    <row r="179" spans="1:9" s="99" customFormat="1">
      <c r="A179" s="89"/>
      <c r="B179" s="89"/>
      <c r="C179" s="89"/>
      <c r="D179" s="89"/>
      <c r="E179" s="91"/>
      <c r="F179" s="88"/>
      <c r="G179" s="81"/>
      <c r="H179" s="81"/>
      <c r="I179" s="89"/>
    </row>
    <row r="180" spans="1:9" s="99" customFormat="1">
      <c r="A180" s="89"/>
      <c r="B180" s="89"/>
      <c r="C180" s="89"/>
      <c r="D180" s="89"/>
      <c r="E180" s="88"/>
      <c r="F180" s="88"/>
      <c r="G180" s="81"/>
      <c r="H180" s="81"/>
      <c r="I180" s="89"/>
    </row>
    <row r="181" spans="1:9" s="99" customFormat="1">
      <c r="A181" s="89"/>
      <c r="B181" s="89"/>
      <c r="C181" s="89"/>
      <c r="D181" s="89"/>
      <c r="E181" s="88"/>
      <c r="F181" s="88"/>
      <c r="G181" s="91"/>
      <c r="H181" s="81"/>
      <c r="I181" s="89"/>
    </row>
    <row r="182" spans="1:9" s="99" customFormat="1">
      <c r="A182" s="89"/>
      <c r="B182" s="89"/>
      <c r="C182" s="89"/>
      <c r="D182" s="89"/>
      <c r="E182" s="91"/>
      <c r="F182" s="91"/>
      <c r="G182" s="81"/>
      <c r="H182" s="81"/>
      <c r="I182" s="89"/>
    </row>
    <row r="183" spans="1:9" s="99" customFormat="1">
      <c r="A183" s="89"/>
      <c r="B183" s="89"/>
      <c r="C183" s="89"/>
      <c r="D183" s="89"/>
      <c r="E183" s="91"/>
      <c r="F183" s="88"/>
      <c r="G183" s="81"/>
      <c r="H183" s="81"/>
      <c r="I183" s="89"/>
    </row>
    <row r="184" spans="1:9" s="99" customFormat="1">
      <c r="A184" s="89"/>
      <c r="B184" s="89"/>
      <c r="C184" s="89"/>
      <c r="D184" s="89"/>
      <c r="E184" s="91"/>
      <c r="F184" s="91"/>
      <c r="G184" s="81"/>
      <c r="H184" s="81"/>
      <c r="I184" s="89"/>
    </row>
    <row r="185" spans="1:9" s="99" customFormat="1">
      <c r="A185" s="89"/>
      <c r="B185" s="89"/>
      <c r="C185" s="89"/>
      <c r="D185" s="89"/>
      <c r="E185" s="91"/>
      <c r="F185" s="88"/>
      <c r="G185" s="81"/>
      <c r="H185" s="81"/>
      <c r="I185" s="89"/>
    </row>
    <row r="186" spans="1:9" s="99" customFormat="1">
      <c r="A186" s="89"/>
      <c r="B186" s="89"/>
      <c r="C186" s="89"/>
      <c r="D186" s="89"/>
      <c r="E186" s="88"/>
      <c r="F186" s="91"/>
      <c r="G186" s="81"/>
      <c r="H186" s="81"/>
      <c r="I186" s="89"/>
    </row>
    <row r="187" spans="1:9" s="99" customFormat="1">
      <c r="A187" s="89"/>
      <c r="B187" s="89"/>
      <c r="C187" s="89"/>
      <c r="D187" s="89"/>
      <c r="E187" s="91"/>
      <c r="F187" s="88"/>
      <c r="G187" s="81"/>
      <c r="H187" s="81"/>
      <c r="I187" s="89"/>
    </row>
    <row r="188" spans="1:9" s="99" customFormat="1">
      <c r="A188" s="89"/>
      <c r="B188" s="89"/>
      <c r="C188" s="89"/>
      <c r="D188" s="89"/>
      <c r="E188" s="91"/>
      <c r="F188" s="91"/>
      <c r="G188" s="81"/>
      <c r="H188" s="81"/>
      <c r="I188" s="89"/>
    </row>
    <row r="189" spans="1:9" s="99" customFormat="1">
      <c r="A189" s="89"/>
      <c r="B189" s="89"/>
      <c r="C189" s="89"/>
      <c r="D189" s="89"/>
      <c r="E189" s="91"/>
      <c r="F189" s="91"/>
      <c r="G189" s="81"/>
      <c r="H189" s="81"/>
      <c r="I189" s="89"/>
    </row>
    <row r="190" spans="1:9" s="99" customFormat="1">
      <c r="A190" s="89"/>
      <c r="B190" s="89"/>
      <c r="C190" s="89"/>
      <c r="D190" s="89"/>
      <c r="E190" s="91"/>
      <c r="F190" s="91"/>
      <c r="G190" s="81"/>
      <c r="H190" s="81"/>
      <c r="I190" s="89"/>
    </row>
    <row r="191" spans="1:9" s="99" customFormat="1">
      <c r="A191" s="89"/>
      <c r="B191" s="89"/>
      <c r="C191" s="89"/>
      <c r="D191" s="89"/>
      <c r="E191" s="91"/>
      <c r="F191" s="91"/>
      <c r="G191" s="81"/>
      <c r="H191" s="81"/>
      <c r="I191" s="89"/>
    </row>
    <row r="192" spans="1:9" s="99" customFormat="1">
      <c r="A192" s="89"/>
      <c r="B192" s="89"/>
      <c r="C192" s="89"/>
      <c r="D192" s="89"/>
      <c r="E192" s="91"/>
      <c r="F192" s="91"/>
      <c r="G192" s="81"/>
      <c r="H192" s="81"/>
      <c r="I192" s="89"/>
    </row>
    <row r="193" spans="1:9" s="99" customFormat="1">
      <c r="A193" s="89"/>
      <c r="B193" s="89"/>
      <c r="C193" s="89"/>
      <c r="D193" s="89"/>
      <c r="E193" s="91"/>
      <c r="F193" s="91"/>
      <c r="G193" s="81"/>
      <c r="H193" s="81"/>
      <c r="I193" s="89"/>
    </row>
    <row r="194" spans="1:9" s="99" customFormat="1">
      <c r="A194" s="89"/>
      <c r="B194" s="89"/>
      <c r="C194" s="89"/>
      <c r="D194" s="89"/>
      <c r="E194" s="91"/>
      <c r="F194" s="91"/>
      <c r="G194" s="81"/>
      <c r="H194" s="81"/>
      <c r="I194" s="89"/>
    </row>
    <row r="195" spans="1:9" s="99" customFormat="1">
      <c r="A195" s="89"/>
      <c r="B195" s="89"/>
      <c r="C195" s="89"/>
      <c r="D195" s="89"/>
      <c r="E195" s="88"/>
      <c r="F195" s="81"/>
      <c r="G195" s="81"/>
      <c r="H195" s="81"/>
      <c r="I195" s="89"/>
    </row>
    <row r="196" spans="1:9" s="99" customFormat="1">
      <c r="A196" s="89"/>
      <c r="B196" s="89"/>
      <c r="C196" s="89"/>
      <c r="D196" s="89"/>
      <c r="E196" s="88"/>
      <c r="F196" s="81"/>
      <c r="G196" s="81"/>
      <c r="H196" s="81"/>
      <c r="I196" s="89"/>
    </row>
    <row r="197" spans="1:9" s="99" customFormat="1">
      <c r="A197" s="89"/>
      <c r="B197" s="89"/>
      <c r="C197" s="89"/>
      <c r="D197" s="89"/>
      <c r="E197" s="88"/>
      <c r="F197" s="81"/>
      <c r="G197" s="81"/>
      <c r="H197" s="81"/>
      <c r="I197" s="89"/>
    </row>
    <row r="198" spans="1:9" s="99" customFormat="1">
      <c r="A198" s="90"/>
      <c r="B198" s="90"/>
      <c r="C198" s="90"/>
      <c r="D198" s="90"/>
      <c r="E198" s="91"/>
      <c r="F198" s="92"/>
      <c r="G198" s="81"/>
      <c r="H198" s="81"/>
      <c r="I198" s="90"/>
    </row>
    <row r="199" spans="1:9" s="99" customFormat="1">
      <c r="A199" s="89"/>
      <c r="B199" s="89"/>
      <c r="C199" s="89"/>
      <c r="D199" s="89"/>
      <c r="E199" s="91"/>
      <c r="F199" s="88"/>
      <c r="G199" s="81"/>
      <c r="H199" s="81"/>
      <c r="I199" s="89"/>
    </row>
    <row r="200" spans="1:9" s="99" customFormat="1">
      <c r="A200" s="89"/>
      <c r="B200" s="89"/>
      <c r="C200" s="89"/>
      <c r="D200" s="89"/>
      <c r="E200" s="88"/>
      <c r="F200" s="88"/>
      <c r="G200" s="81"/>
      <c r="H200" s="81"/>
      <c r="I200" s="89"/>
    </row>
    <row r="201" spans="1:9" s="99" customFormat="1">
      <c r="A201" s="89"/>
      <c r="B201" s="89"/>
      <c r="C201" s="89"/>
      <c r="D201" s="89"/>
      <c r="E201" s="88"/>
      <c r="F201" s="88"/>
      <c r="G201" s="91"/>
      <c r="H201" s="81"/>
      <c r="I201" s="89"/>
    </row>
    <row r="202" spans="1:9" s="99" customFormat="1">
      <c r="A202" s="89"/>
      <c r="B202" s="89"/>
      <c r="C202" s="89"/>
      <c r="D202" s="89"/>
      <c r="E202" s="91"/>
      <c r="F202" s="91"/>
      <c r="G202" s="81"/>
      <c r="H202" s="81"/>
      <c r="I202" s="89"/>
    </row>
    <row r="203" spans="1:9" s="99" customFormat="1">
      <c r="A203" s="89"/>
      <c r="B203" s="89"/>
      <c r="C203" s="89"/>
      <c r="D203" s="89"/>
      <c r="E203" s="91"/>
      <c r="F203" s="88"/>
      <c r="G203" s="81"/>
      <c r="H203" s="81"/>
      <c r="I203" s="89"/>
    </row>
    <row r="204" spans="1:9" s="99" customFormat="1">
      <c r="A204" s="89"/>
      <c r="B204" s="89"/>
      <c r="C204" s="89"/>
      <c r="D204" s="89"/>
      <c r="E204" s="91"/>
      <c r="F204" s="91"/>
      <c r="G204" s="81"/>
      <c r="H204" s="81"/>
      <c r="I204" s="89"/>
    </row>
    <row r="205" spans="1:9" s="99" customFormat="1">
      <c r="A205" s="89"/>
      <c r="B205" s="89"/>
      <c r="C205" s="89"/>
      <c r="D205" s="89"/>
      <c r="E205" s="91"/>
      <c r="F205" s="88"/>
      <c r="G205" s="81"/>
      <c r="H205" s="81"/>
      <c r="I205" s="89"/>
    </row>
    <row r="206" spans="1:9" s="99" customFormat="1">
      <c r="A206" s="89"/>
      <c r="B206" s="89"/>
      <c r="C206" s="89"/>
      <c r="D206" s="89"/>
      <c r="E206" s="88"/>
      <c r="F206" s="91"/>
      <c r="G206" s="81"/>
      <c r="H206" s="81"/>
      <c r="I206" s="89"/>
    </row>
    <row r="207" spans="1:9" s="99" customFormat="1">
      <c r="A207" s="89"/>
      <c r="B207" s="89"/>
      <c r="C207" s="89"/>
      <c r="D207" s="89"/>
      <c r="E207" s="91"/>
      <c r="F207" s="88"/>
      <c r="G207" s="81"/>
      <c r="H207" s="81"/>
      <c r="I207" s="89"/>
    </row>
    <row r="208" spans="1:9" s="99" customFormat="1">
      <c r="A208" s="89"/>
      <c r="B208" s="89"/>
      <c r="C208" s="89"/>
      <c r="D208" s="89"/>
      <c r="E208" s="91"/>
      <c r="F208" s="91"/>
      <c r="G208" s="81"/>
      <c r="H208" s="81"/>
      <c r="I208" s="89"/>
    </row>
    <row r="209" spans="1:9" s="99" customFormat="1">
      <c r="A209" s="89"/>
      <c r="B209" s="89"/>
      <c r="C209" s="89"/>
      <c r="D209" s="89"/>
      <c r="E209" s="91"/>
      <c r="F209" s="91"/>
      <c r="G209" s="81"/>
      <c r="H209" s="81"/>
      <c r="I209" s="89"/>
    </row>
    <row r="210" spans="1:9" s="99" customFormat="1">
      <c r="A210" s="89"/>
      <c r="B210" s="89"/>
      <c r="C210" s="89"/>
      <c r="D210" s="89"/>
      <c r="E210" s="91"/>
      <c r="F210" s="91"/>
      <c r="G210" s="81"/>
      <c r="H210" s="81"/>
      <c r="I210" s="89"/>
    </row>
    <row r="211" spans="1:9" s="99" customFormat="1">
      <c r="A211" s="89"/>
      <c r="B211" s="89"/>
      <c r="C211" s="89"/>
      <c r="D211" s="89"/>
      <c r="E211" s="91"/>
      <c r="F211" s="91"/>
      <c r="G211" s="81"/>
      <c r="H211" s="81"/>
      <c r="I211" s="89"/>
    </row>
    <row r="212" spans="1:9" s="99" customFormat="1">
      <c r="A212" s="89"/>
      <c r="B212" s="89"/>
      <c r="C212" s="89"/>
      <c r="D212" s="89"/>
      <c r="E212" s="91"/>
      <c r="F212" s="91"/>
      <c r="G212" s="81"/>
      <c r="H212" s="81"/>
      <c r="I212" s="89"/>
    </row>
    <row r="213" spans="1:9" s="99" customFormat="1">
      <c r="A213" s="89"/>
      <c r="B213" s="89"/>
      <c r="C213" s="89"/>
      <c r="D213" s="89"/>
      <c r="E213" s="91"/>
      <c r="F213" s="91"/>
      <c r="G213" s="81"/>
      <c r="H213" s="81"/>
      <c r="I213" s="89"/>
    </row>
    <row r="214" spans="1:9" s="99" customFormat="1">
      <c r="A214" s="89"/>
      <c r="B214" s="89"/>
      <c r="C214" s="89"/>
      <c r="D214" s="89"/>
      <c r="E214" s="91"/>
      <c r="F214" s="91"/>
      <c r="G214" s="81"/>
      <c r="H214" s="81"/>
      <c r="I214" s="89"/>
    </row>
    <row r="215" spans="1:9" s="99" customFormat="1">
      <c r="A215" s="89"/>
      <c r="B215" s="89"/>
      <c r="C215" s="89"/>
      <c r="D215" s="89"/>
      <c r="E215" s="88"/>
      <c r="F215" s="81"/>
      <c r="G215" s="81"/>
      <c r="H215" s="81"/>
      <c r="I215" s="89"/>
    </row>
    <row r="216" spans="1:9" s="99" customFormat="1">
      <c r="A216" s="89"/>
      <c r="B216" s="89"/>
      <c r="C216" s="89"/>
      <c r="D216" s="89"/>
      <c r="E216" s="88"/>
      <c r="F216" s="81"/>
      <c r="G216" s="81"/>
      <c r="H216" s="81"/>
      <c r="I216" s="89"/>
    </row>
    <row r="217" spans="1:9" s="99" customFormat="1">
      <c r="A217" s="89"/>
      <c r="B217" s="89"/>
      <c r="C217" s="89"/>
      <c r="D217" s="89"/>
      <c r="E217" s="88"/>
      <c r="F217" s="81"/>
      <c r="G217" s="81"/>
      <c r="H217" s="81"/>
      <c r="I217" s="89"/>
    </row>
    <row r="218" spans="1:9" s="99" customFormat="1">
      <c r="A218" s="90"/>
      <c r="B218" s="90"/>
      <c r="C218" s="90"/>
      <c r="D218" s="90"/>
      <c r="E218" s="91"/>
      <c r="F218" s="92"/>
      <c r="G218" s="81"/>
      <c r="H218" s="81"/>
      <c r="I218" s="90"/>
    </row>
    <row r="219" spans="1:9" s="99" customFormat="1">
      <c r="A219" s="89"/>
      <c r="B219" s="89"/>
      <c r="C219" s="89"/>
      <c r="D219" s="89"/>
      <c r="E219" s="91"/>
      <c r="F219" s="88"/>
      <c r="G219" s="81"/>
      <c r="H219" s="81"/>
      <c r="I219" s="89"/>
    </row>
    <row r="220" spans="1:9" s="99" customFormat="1">
      <c r="A220" s="89"/>
      <c r="B220" s="89"/>
      <c r="C220" s="89"/>
      <c r="D220" s="89"/>
      <c r="E220" s="88"/>
      <c r="F220" s="88"/>
      <c r="G220" s="81"/>
      <c r="H220" s="81"/>
      <c r="I220" s="89"/>
    </row>
    <row r="221" spans="1:9" s="99" customFormat="1">
      <c r="A221" s="89"/>
      <c r="B221" s="89"/>
      <c r="C221" s="89"/>
      <c r="D221" s="89"/>
      <c r="E221" s="88"/>
      <c r="F221" s="88"/>
      <c r="G221" s="91"/>
      <c r="H221" s="81"/>
      <c r="I221" s="89"/>
    </row>
    <row r="222" spans="1:9" s="99" customFormat="1">
      <c r="A222" s="89"/>
      <c r="B222" s="89"/>
      <c r="C222" s="89"/>
      <c r="D222" s="89"/>
      <c r="E222" s="91"/>
      <c r="F222" s="91"/>
      <c r="G222" s="81"/>
      <c r="H222" s="81"/>
      <c r="I222" s="89"/>
    </row>
    <row r="223" spans="1:9" s="99" customFormat="1">
      <c r="A223" s="89"/>
      <c r="B223" s="89"/>
      <c r="C223" s="89"/>
      <c r="D223" s="89"/>
      <c r="E223" s="91"/>
      <c r="F223" s="88"/>
      <c r="G223" s="81"/>
      <c r="H223" s="81"/>
      <c r="I223" s="89"/>
    </row>
    <row r="224" spans="1:9" s="99" customFormat="1">
      <c r="A224" s="89"/>
      <c r="B224" s="89"/>
      <c r="C224" s="89"/>
      <c r="D224" s="89"/>
      <c r="E224" s="91"/>
      <c r="F224" s="91"/>
      <c r="G224" s="81"/>
      <c r="H224" s="81"/>
      <c r="I224" s="89"/>
    </row>
    <row r="225" spans="1:9" s="99" customFormat="1">
      <c r="A225" s="89"/>
      <c r="B225" s="89"/>
      <c r="C225" s="89"/>
      <c r="D225" s="89"/>
      <c r="E225" s="91"/>
      <c r="F225" s="88"/>
      <c r="G225" s="81"/>
      <c r="H225" s="81"/>
      <c r="I225" s="89"/>
    </row>
    <row r="226" spans="1:9" s="99" customFormat="1">
      <c r="A226" s="89"/>
      <c r="B226" s="89"/>
      <c r="C226" s="89"/>
      <c r="D226" s="89"/>
      <c r="E226" s="88"/>
      <c r="F226" s="91"/>
      <c r="G226" s="81"/>
      <c r="H226" s="81"/>
      <c r="I226" s="89"/>
    </row>
    <row r="227" spans="1:9" s="99" customFormat="1">
      <c r="A227" s="89"/>
      <c r="B227" s="89"/>
      <c r="C227" s="89"/>
      <c r="D227" s="89"/>
      <c r="E227" s="91"/>
      <c r="F227" s="88"/>
      <c r="G227" s="81"/>
      <c r="H227" s="81"/>
      <c r="I227" s="89"/>
    </row>
    <row r="228" spans="1:9" s="99" customFormat="1">
      <c r="A228" s="89"/>
      <c r="B228" s="89"/>
      <c r="C228" s="89"/>
      <c r="D228" s="89"/>
      <c r="E228" s="91"/>
      <c r="F228" s="91"/>
      <c r="G228" s="81"/>
      <c r="H228" s="81"/>
      <c r="I228" s="89"/>
    </row>
    <row r="229" spans="1:9" s="99" customFormat="1">
      <c r="A229" s="89"/>
      <c r="B229" s="89"/>
      <c r="C229" s="89"/>
      <c r="D229" s="89"/>
      <c r="E229" s="91"/>
      <c r="F229" s="91"/>
      <c r="G229" s="81"/>
      <c r="H229" s="81"/>
      <c r="I229" s="89"/>
    </row>
    <row r="230" spans="1:9" s="99" customFormat="1">
      <c r="A230" s="89"/>
      <c r="B230" s="89"/>
      <c r="C230" s="89"/>
      <c r="D230" s="89"/>
      <c r="E230" s="91"/>
      <c r="F230" s="91"/>
      <c r="G230" s="81"/>
      <c r="H230" s="81"/>
      <c r="I230" s="89"/>
    </row>
    <row r="231" spans="1:9" s="99" customFormat="1">
      <c r="A231" s="89"/>
      <c r="B231" s="89"/>
      <c r="C231" s="89"/>
      <c r="D231" s="89"/>
      <c r="E231" s="91"/>
      <c r="F231" s="91"/>
      <c r="G231" s="81"/>
      <c r="H231" s="81"/>
      <c r="I231" s="89"/>
    </row>
    <row r="232" spans="1:9" s="99" customFormat="1">
      <c r="A232" s="89"/>
      <c r="B232" s="89"/>
      <c r="C232" s="89"/>
      <c r="D232" s="89"/>
      <c r="E232" s="91"/>
      <c r="F232" s="91"/>
      <c r="G232" s="81"/>
      <c r="H232" s="81"/>
      <c r="I232" s="89"/>
    </row>
    <row r="233" spans="1:9" s="99" customFormat="1">
      <c r="A233" s="89"/>
      <c r="B233" s="89"/>
      <c r="C233" s="89"/>
      <c r="D233" s="89"/>
      <c r="E233" s="91"/>
      <c r="F233" s="91"/>
      <c r="G233" s="81"/>
      <c r="H233" s="81"/>
      <c r="I233" s="89"/>
    </row>
    <row r="234" spans="1:9" s="99" customFormat="1">
      <c r="A234" s="89"/>
      <c r="B234" s="89"/>
      <c r="C234" s="89"/>
      <c r="D234" s="89"/>
      <c r="E234" s="91"/>
      <c r="F234" s="91"/>
      <c r="G234" s="81"/>
      <c r="H234" s="81"/>
      <c r="I234" s="89"/>
    </row>
    <row r="235" spans="1:9" s="99" customFormat="1">
      <c r="A235" s="89"/>
      <c r="B235" s="89"/>
      <c r="C235" s="89"/>
      <c r="D235" s="89"/>
      <c r="E235" s="88"/>
      <c r="F235" s="81"/>
      <c r="G235" s="81"/>
      <c r="H235" s="81"/>
      <c r="I235" s="89"/>
    </row>
    <row r="236" spans="1:9" s="99" customFormat="1">
      <c r="A236" s="89"/>
      <c r="B236" s="89"/>
      <c r="C236" s="89"/>
      <c r="D236" s="89"/>
      <c r="E236" s="88"/>
      <c r="F236" s="81"/>
      <c r="G236" s="81"/>
      <c r="H236" s="81"/>
      <c r="I236" s="89"/>
    </row>
    <row r="237" spans="1:9" s="99" customFormat="1">
      <c r="A237" s="89"/>
      <c r="B237" s="89"/>
      <c r="C237" s="89"/>
      <c r="D237" s="89"/>
      <c r="E237" s="88"/>
      <c r="F237" s="81"/>
      <c r="G237" s="81"/>
      <c r="H237" s="81"/>
      <c r="I237" s="89"/>
    </row>
    <row r="238" spans="1:9" s="99" customFormat="1">
      <c r="A238" s="90"/>
      <c r="B238" s="90"/>
      <c r="C238" s="90"/>
      <c r="D238" s="90"/>
      <c r="E238" s="91"/>
      <c r="F238" s="92"/>
      <c r="G238" s="81"/>
      <c r="H238" s="81"/>
      <c r="I238" s="90"/>
    </row>
    <row r="239" spans="1:9" s="99" customFormat="1">
      <c r="A239" s="89"/>
      <c r="B239" s="89"/>
      <c r="C239" s="89"/>
      <c r="D239" s="89"/>
      <c r="E239" s="91"/>
      <c r="F239" s="88"/>
      <c r="G239" s="81"/>
      <c r="H239" s="81"/>
      <c r="I239" s="89"/>
    </row>
    <row r="240" spans="1:9" s="99" customFormat="1">
      <c r="A240" s="89"/>
      <c r="B240" s="89"/>
      <c r="C240" s="89"/>
      <c r="D240" s="89"/>
      <c r="E240" s="88"/>
      <c r="F240" s="88"/>
      <c r="G240" s="81"/>
      <c r="H240" s="81"/>
      <c r="I240" s="89"/>
    </row>
    <row r="241" spans="1:9" s="99" customFormat="1">
      <c r="A241" s="89"/>
      <c r="B241" s="89"/>
      <c r="C241" s="89"/>
      <c r="D241" s="89"/>
      <c r="E241" s="88"/>
      <c r="F241" s="88"/>
      <c r="G241" s="91"/>
      <c r="H241" s="81"/>
      <c r="I241" s="89"/>
    </row>
    <row r="242" spans="1:9" s="99" customFormat="1">
      <c r="A242" s="89"/>
      <c r="B242" s="89"/>
      <c r="C242" s="89"/>
      <c r="D242" s="89"/>
      <c r="E242" s="91"/>
      <c r="F242" s="91"/>
      <c r="G242" s="81"/>
      <c r="H242" s="81"/>
      <c r="I242" s="89"/>
    </row>
    <row r="243" spans="1:9" s="99" customFormat="1">
      <c r="A243" s="89"/>
      <c r="B243" s="89"/>
      <c r="C243" s="89"/>
      <c r="D243" s="89"/>
      <c r="E243" s="91"/>
      <c r="F243" s="88"/>
      <c r="G243" s="81"/>
      <c r="H243" s="81"/>
      <c r="I243" s="89"/>
    </row>
    <row r="244" spans="1:9" s="99" customFormat="1">
      <c r="A244" s="89"/>
      <c r="B244" s="89"/>
      <c r="C244" s="89"/>
      <c r="D244" s="89"/>
      <c r="E244" s="91"/>
      <c r="F244" s="91"/>
      <c r="G244" s="81"/>
      <c r="H244" s="81"/>
      <c r="I244" s="89"/>
    </row>
    <row r="245" spans="1:9" s="99" customFormat="1">
      <c r="A245" s="89"/>
      <c r="B245" s="89"/>
      <c r="C245" s="89"/>
      <c r="D245" s="89"/>
      <c r="E245" s="91"/>
      <c r="F245" s="88"/>
      <c r="G245" s="81"/>
      <c r="H245" s="81"/>
      <c r="I245" s="89"/>
    </row>
    <row r="246" spans="1:9" s="99" customFormat="1">
      <c r="A246" s="89"/>
      <c r="B246" s="89"/>
      <c r="C246" s="89"/>
      <c r="D246" s="89"/>
      <c r="E246" s="88"/>
      <c r="F246" s="91"/>
      <c r="G246" s="81"/>
      <c r="H246" s="81"/>
      <c r="I246" s="89"/>
    </row>
    <row r="247" spans="1:9" s="99" customFormat="1">
      <c r="A247" s="89"/>
      <c r="B247" s="89"/>
      <c r="C247" s="89"/>
      <c r="D247" s="89"/>
      <c r="E247" s="91"/>
      <c r="F247" s="88"/>
      <c r="G247" s="81"/>
      <c r="H247" s="81"/>
      <c r="I247" s="89"/>
    </row>
    <row r="248" spans="1:9" s="99" customFormat="1">
      <c r="A248" s="89"/>
      <c r="B248" s="89"/>
      <c r="C248" s="89"/>
      <c r="D248" s="89"/>
      <c r="E248" s="91"/>
      <c r="F248" s="91"/>
      <c r="G248" s="81"/>
      <c r="H248" s="81"/>
      <c r="I248" s="89"/>
    </row>
    <row r="249" spans="1:9" s="99" customFormat="1">
      <c r="A249" s="89"/>
      <c r="B249" s="89"/>
      <c r="C249" s="89"/>
      <c r="D249" s="89"/>
      <c r="E249" s="91"/>
      <c r="F249" s="91"/>
      <c r="G249" s="81"/>
      <c r="H249" s="81"/>
      <c r="I249" s="89"/>
    </row>
    <row r="250" spans="1:9" s="99" customFormat="1">
      <c r="A250" s="89"/>
      <c r="B250" s="89"/>
      <c r="C250" s="89"/>
      <c r="D250" s="89"/>
      <c r="E250" s="91"/>
      <c r="F250" s="91"/>
      <c r="G250" s="81"/>
      <c r="H250" s="81"/>
      <c r="I250" s="89"/>
    </row>
    <row r="251" spans="1:9" s="99" customFormat="1">
      <c r="A251" s="89"/>
      <c r="B251" s="89"/>
      <c r="C251" s="89"/>
      <c r="D251" s="89"/>
      <c r="E251" s="91"/>
      <c r="F251" s="91"/>
      <c r="G251" s="81"/>
      <c r="H251" s="81"/>
      <c r="I251" s="89"/>
    </row>
    <row r="252" spans="1:9" s="99" customFormat="1">
      <c r="A252" s="89"/>
      <c r="B252" s="89"/>
      <c r="C252" s="89"/>
      <c r="D252" s="89"/>
      <c r="E252" s="91"/>
      <c r="F252" s="91"/>
      <c r="G252" s="81"/>
      <c r="H252" s="81"/>
      <c r="I252" s="89"/>
    </row>
    <row r="253" spans="1:9" s="99" customFormat="1">
      <c r="A253" s="89"/>
      <c r="B253" s="89"/>
      <c r="C253" s="89"/>
      <c r="D253" s="89"/>
      <c r="E253" s="91"/>
      <c r="F253" s="91"/>
      <c r="G253" s="81"/>
      <c r="H253" s="81"/>
      <c r="I253" s="89"/>
    </row>
    <row r="254" spans="1:9" s="99" customFormat="1">
      <c r="A254" s="89"/>
      <c r="B254" s="89"/>
      <c r="C254" s="89"/>
      <c r="D254" s="89"/>
      <c r="E254" s="91"/>
      <c r="F254" s="91"/>
      <c r="G254" s="81"/>
      <c r="H254" s="81"/>
      <c r="I254" s="89"/>
    </row>
    <row r="255" spans="1:9" s="99" customFormat="1">
      <c r="A255" s="89"/>
      <c r="B255" s="89"/>
      <c r="C255" s="89"/>
      <c r="D255" s="89"/>
      <c r="E255" s="88"/>
      <c r="F255" s="81"/>
      <c r="G255" s="81"/>
      <c r="H255" s="81"/>
      <c r="I255" s="89"/>
    </row>
    <row r="256" spans="1:9" s="99" customFormat="1">
      <c r="A256" s="89"/>
      <c r="B256" s="89"/>
      <c r="C256" s="89"/>
      <c r="D256" s="89"/>
      <c r="E256" s="88"/>
      <c r="F256" s="81"/>
      <c r="G256" s="81"/>
      <c r="H256" s="81"/>
      <c r="I256" s="89"/>
    </row>
    <row r="257" spans="1:9" s="99" customFormat="1">
      <c r="A257" s="89"/>
      <c r="B257" s="89"/>
      <c r="C257" s="89"/>
      <c r="D257" s="89"/>
      <c r="E257" s="88"/>
      <c r="F257" s="81"/>
      <c r="G257" s="81"/>
      <c r="H257" s="81"/>
      <c r="I257" s="89"/>
    </row>
    <row r="258" spans="1:9" s="99" customFormat="1">
      <c r="A258" s="90"/>
      <c r="B258" s="90"/>
      <c r="C258" s="90"/>
      <c r="D258" s="90"/>
      <c r="E258" s="91"/>
      <c r="F258" s="92"/>
      <c r="G258" s="81"/>
      <c r="H258" s="81"/>
      <c r="I258" s="90"/>
    </row>
    <row r="259" spans="1:9" s="99" customFormat="1">
      <c r="A259" s="89"/>
      <c r="B259" s="89"/>
      <c r="C259" s="89"/>
      <c r="D259" s="89"/>
      <c r="E259" s="91"/>
      <c r="F259" s="88"/>
      <c r="G259" s="81"/>
      <c r="H259" s="81"/>
      <c r="I259" s="89"/>
    </row>
    <row r="260" spans="1:9" s="99" customFormat="1">
      <c r="A260" s="89"/>
      <c r="B260" s="89"/>
      <c r="C260" s="89"/>
      <c r="D260" s="89"/>
      <c r="E260" s="88"/>
      <c r="F260" s="88"/>
      <c r="G260" s="81"/>
      <c r="H260" s="81"/>
      <c r="I260" s="89"/>
    </row>
    <row r="261" spans="1:9" s="99" customFormat="1">
      <c r="A261" s="89"/>
      <c r="B261" s="89"/>
      <c r="C261" s="89"/>
      <c r="D261" s="89"/>
      <c r="E261" s="88"/>
      <c r="F261" s="88"/>
      <c r="G261" s="91"/>
      <c r="H261" s="81"/>
      <c r="I261" s="89"/>
    </row>
    <row r="262" spans="1:9" s="99" customFormat="1">
      <c r="A262" s="89"/>
      <c r="B262" s="89"/>
      <c r="C262" s="89"/>
      <c r="D262" s="89"/>
      <c r="E262" s="91"/>
      <c r="F262" s="91"/>
      <c r="G262" s="81"/>
      <c r="H262" s="81"/>
      <c r="I262" s="89"/>
    </row>
    <row r="263" spans="1:9" s="99" customFormat="1">
      <c r="A263" s="89"/>
      <c r="B263" s="89"/>
      <c r="C263" s="89"/>
      <c r="D263" s="89"/>
      <c r="E263" s="91"/>
      <c r="F263" s="88"/>
      <c r="G263" s="81"/>
      <c r="H263" s="81"/>
      <c r="I263" s="89"/>
    </row>
    <row r="264" spans="1:9" s="99" customFormat="1">
      <c r="A264" s="89"/>
      <c r="B264" s="89"/>
      <c r="C264" s="89"/>
      <c r="D264" s="89"/>
      <c r="E264" s="91"/>
      <c r="F264" s="91"/>
      <c r="G264" s="81"/>
      <c r="H264" s="81"/>
      <c r="I264" s="89"/>
    </row>
    <row r="265" spans="1:9" s="99" customFormat="1">
      <c r="A265" s="89"/>
      <c r="B265" s="89"/>
      <c r="C265" s="89"/>
      <c r="D265" s="89"/>
      <c r="E265" s="91"/>
      <c r="F265" s="88"/>
      <c r="G265" s="81"/>
      <c r="H265" s="81"/>
      <c r="I265" s="89"/>
    </row>
    <row r="266" spans="1:9" s="99" customFormat="1">
      <c r="A266" s="89"/>
      <c r="B266" s="89"/>
      <c r="C266" s="89"/>
      <c r="D266" s="89"/>
      <c r="E266" s="88"/>
      <c r="F266" s="91"/>
      <c r="G266" s="81"/>
      <c r="H266" s="81"/>
      <c r="I266" s="89"/>
    </row>
    <row r="267" spans="1:9" s="99" customFormat="1">
      <c r="A267" s="89"/>
      <c r="B267" s="89"/>
      <c r="C267" s="89"/>
      <c r="D267" s="89"/>
      <c r="E267" s="91"/>
      <c r="F267" s="88"/>
      <c r="G267" s="81"/>
      <c r="H267" s="81"/>
      <c r="I267" s="89"/>
    </row>
    <row r="268" spans="1:9" s="99" customFormat="1">
      <c r="A268" s="89"/>
      <c r="B268" s="89"/>
      <c r="C268" s="89"/>
      <c r="D268" s="89"/>
      <c r="E268" s="91"/>
      <c r="F268" s="91"/>
      <c r="G268" s="81"/>
      <c r="H268" s="81"/>
      <c r="I268" s="89"/>
    </row>
    <row r="269" spans="1:9" s="99" customFormat="1">
      <c r="A269" s="89"/>
      <c r="B269" s="89"/>
      <c r="C269" s="89"/>
      <c r="D269" s="89"/>
      <c r="E269" s="91"/>
      <c r="F269" s="91"/>
      <c r="G269" s="81"/>
      <c r="H269" s="81"/>
      <c r="I269" s="89"/>
    </row>
    <row r="270" spans="1:9" s="99" customFormat="1">
      <c r="A270" s="89"/>
      <c r="B270" s="89"/>
      <c r="C270" s="89"/>
      <c r="D270" s="89"/>
      <c r="E270" s="91"/>
      <c r="F270" s="91"/>
      <c r="G270" s="81"/>
      <c r="H270" s="81"/>
      <c r="I270" s="89"/>
    </row>
    <row r="271" spans="1:9" s="99" customFormat="1">
      <c r="A271" s="89"/>
      <c r="B271" s="89"/>
      <c r="C271" s="89"/>
      <c r="D271" s="89"/>
      <c r="E271" s="91"/>
      <c r="F271" s="91"/>
      <c r="G271" s="81"/>
      <c r="H271" s="81"/>
      <c r="I271" s="89"/>
    </row>
    <row r="272" spans="1:9" s="99" customFormat="1">
      <c r="A272" s="89"/>
      <c r="B272" s="89"/>
      <c r="C272" s="89"/>
      <c r="D272" s="89"/>
      <c r="E272" s="91"/>
      <c r="F272" s="91"/>
      <c r="G272" s="81"/>
      <c r="H272" s="81"/>
      <c r="I272" s="89"/>
    </row>
    <row r="273" spans="1:9" s="99" customFormat="1">
      <c r="A273" s="89"/>
      <c r="B273" s="89"/>
      <c r="C273" s="89"/>
      <c r="D273" s="89"/>
      <c r="E273" s="91"/>
      <c r="F273" s="91"/>
      <c r="G273" s="81"/>
      <c r="H273" s="81"/>
      <c r="I273" s="89"/>
    </row>
    <row r="274" spans="1:9" s="99" customFormat="1">
      <c r="A274" s="89"/>
      <c r="B274" s="89"/>
      <c r="C274" s="89"/>
      <c r="D274" s="89"/>
      <c r="E274" s="91"/>
      <c r="F274" s="91"/>
      <c r="G274" s="81"/>
      <c r="H274" s="81"/>
      <c r="I274" s="89"/>
    </row>
    <row r="275" spans="1:9" s="99" customFormat="1">
      <c r="A275" s="89"/>
      <c r="B275" s="89"/>
      <c r="C275" s="89"/>
      <c r="D275" s="89"/>
      <c r="E275" s="88"/>
      <c r="F275" s="81"/>
      <c r="G275" s="81"/>
      <c r="H275" s="81"/>
      <c r="I275" s="89"/>
    </row>
    <row r="276" spans="1:9" s="99" customFormat="1">
      <c r="A276" s="89"/>
      <c r="B276" s="89"/>
      <c r="C276" s="89"/>
      <c r="D276" s="89"/>
      <c r="E276" s="88"/>
      <c r="F276" s="81"/>
      <c r="G276" s="81"/>
      <c r="H276" s="81"/>
      <c r="I276" s="89"/>
    </row>
    <row r="277" spans="1:9" s="99" customFormat="1">
      <c r="A277" s="89"/>
      <c r="B277" s="89"/>
      <c r="C277" s="89"/>
      <c r="D277" s="89"/>
      <c r="E277" s="88"/>
      <c r="F277" s="81"/>
      <c r="G277" s="81"/>
      <c r="H277" s="81"/>
      <c r="I277" s="89"/>
    </row>
    <row r="278" spans="1:9" s="99" customFormat="1">
      <c r="A278" s="90"/>
      <c r="B278" s="90"/>
      <c r="C278" s="90"/>
      <c r="D278" s="90"/>
      <c r="E278" s="91"/>
      <c r="F278" s="92"/>
      <c r="G278" s="81"/>
      <c r="H278" s="81"/>
      <c r="I278" s="90"/>
    </row>
    <row r="279" spans="1:9" s="99" customFormat="1">
      <c r="A279" s="89"/>
      <c r="B279" s="89"/>
      <c r="C279" s="89"/>
      <c r="D279" s="89"/>
      <c r="E279" s="91"/>
      <c r="F279" s="88"/>
      <c r="G279" s="81"/>
      <c r="H279" s="81"/>
      <c r="I279" s="89"/>
    </row>
    <row r="280" spans="1:9" s="99" customFormat="1">
      <c r="A280" s="89"/>
      <c r="B280" s="89"/>
      <c r="C280" s="89"/>
      <c r="D280" s="89"/>
      <c r="E280" s="88"/>
      <c r="F280" s="88"/>
      <c r="G280" s="81"/>
      <c r="H280" s="81"/>
      <c r="I280" s="89"/>
    </row>
    <row r="281" spans="1:9" s="99" customFormat="1">
      <c r="A281" s="89"/>
      <c r="B281" s="89"/>
      <c r="C281" s="89"/>
      <c r="D281" s="89"/>
      <c r="E281" s="88"/>
      <c r="F281" s="88"/>
      <c r="G281" s="91"/>
      <c r="H281" s="81"/>
      <c r="I281" s="89"/>
    </row>
    <row r="282" spans="1:9" s="99" customFormat="1">
      <c r="A282" s="89"/>
      <c r="B282" s="89"/>
      <c r="C282" s="89"/>
      <c r="D282" s="89"/>
      <c r="E282" s="91"/>
      <c r="F282" s="91"/>
      <c r="G282" s="81"/>
      <c r="H282" s="81"/>
      <c r="I282" s="89"/>
    </row>
    <row r="283" spans="1:9" s="99" customFormat="1">
      <c r="A283" s="89"/>
      <c r="B283" s="89"/>
      <c r="C283" s="89"/>
      <c r="D283" s="89"/>
      <c r="E283" s="91"/>
      <c r="F283" s="88"/>
      <c r="G283" s="81"/>
      <c r="H283" s="81"/>
      <c r="I283" s="89"/>
    </row>
    <row r="284" spans="1:9" s="99" customFormat="1">
      <c r="A284" s="89"/>
      <c r="B284" s="89"/>
      <c r="C284" s="89"/>
      <c r="D284" s="89"/>
      <c r="E284" s="91"/>
      <c r="F284" s="91"/>
      <c r="G284" s="81"/>
      <c r="H284" s="81"/>
      <c r="I284" s="89"/>
    </row>
    <row r="285" spans="1:9" s="99" customFormat="1">
      <c r="A285" s="89"/>
      <c r="B285" s="89"/>
      <c r="C285" s="89"/>
      <c r="D285" s="89"/>
      <c r="E285" s="91"/>
      <c r="F285" s="88"/>
      <c r="G285" s="81"/>
      <c r="H285" s="81"/>
      <c r="I285" s="89"/>
    </row>
    <row r="286" spans="1:9" s="99" customFormat="1">
      <c r="A286" s="89"/>
      <c r="B286" s="89"/>
      <c r="C286" s="89"/>
      <c r="D286" s="89"/>
      <c r="E286" s="88"/>
      <c r="F286" s="91"/>
      <c r="G286" s="81"/>
      <c r="H286" s="81"/>
      <c r="I286" s="89"/>
    </row>
    <row r="287" spans="1:9" s="99" customFormat="1">
      <c r="A287" s="89"/>
      <c r="B287" s="89"/>
      <c r="C287" s="89"/>
      <c r="D287" s="89"/>
      <c r="E287" s="91"/>
      <c r="F287" s="88"/>
      <c r="G287" s="81"/>
      <c r="H287" s="81"/>
      <c r="I287" s="89"/>
    </row>
    <row r="288" spans="1:9" s="99" customFormat="1">
      <c r="A288" s="89"/>
      <c r="B288" s="89"/>
      <c r="C288" s="89"/>
      <c r="D288" s="89"/>
      <c r="E288" s="91"/>
      <c r="F288" s="91"/>
      <c r="G288" s="81"/>
      <c r="H288" s="81"/>
      <c r="I288" s="89"/>
    </row>
    <row r="289" spans="1:9" s="99" customFormat="1">
      <c r="A289" s="89"/>
      <c r="B289" s="89"/>
      <c r="C289" s="89"/>
      <c r="D289" s="89"/>
      <c r="E289" s="91"/>
      <c r="F289" s="91"/>
      <c r="G289" s="81"/>
      <c r="H289" s="81"/>
      <c r="I289" s="89"/>
    </row>
    <row r="290" spans="1:9" s="99" customFormat="1">
      <c r="A290" s="89"/>
      <c r="B290" s="89"/>
      <c r="C290" s="89"/>
      <c r="D290" s="89"/>
      <c r="E290" s="91"/>
      <c r="F290" s="91"/>
      <c r="G290" s="81"/>
      <c r="H290" s="81"/>
      <c r="I290" s="89"/>
    </row>
    <row r="291" spans="1:9" s="99" customFormat="1">
      <c r="A291" s="89"/>
      <c r="B291" s="89"/>
      <c r="C291" s="89"/>
      <c r="D291" s="89"/>
      <c r="E291" s="91"/>
      <c r="F291" s="91"/>
      <c r="G291" s="81"/>
      <c r="H291" s="81"/>
      <c r="I291" s="89"/>
    </row>
    <row r="292" spans="1:9" s="99" customFormat="1">
      <c r="A292" s="89"/>
      <c r="B292" s="89"/>
      <c r="C292" s="89"/>
      <c r="D292" s="89"/>
      <c r="E292" s="91"/>
      <c r="F292" s="91"/>
      <c r="G292" s="81"/>
      <c r="H292" s="81"/>
      <c r="I292" s="89"/>
    </row>
    <row r="293" spans="1:9" s="99" customFormat="1">
      <c r="A293" s="89"/>
      <c r="B293" s="89"/>
      <c r="C293" s="89"/>
      <c r="D293" s="89"/>
      <c r="E293" s="91"/>
      <c r="F293" s="91"/>
      <c r="G293" s="81"/>
      <c r="H293" s="81"/>
      <c r="I293" s="89"/>
    </row>
    <row r="294" spans="1:9" s="99" customFormat="1">
      <c r="A294" s="89"/>
      <c r="B294" s="89"/>
      <c r="C294" s="89"/>
      <c r="D294" s="89"/>
      <c r="E294" s="91"/>
      <c r="F294" s="91"/>
      <c r="G294" s="81"/>
      <c r="H294" s="81"/>
      <c r="I294" s="89"/>
    </row>
    <row r="295" spans="1:9" s="99" customFormat="1">
      <c r="A295" s="89"/>
      <c r="B295" s="89"/>
      <c r="C295" s="89"/>
      <c r="D295" s="89"/>
      <c r="E295" s="88"/>
      <c r="F295" s="81"/>
      <c r="G295" s="81"/>
      <c r="H295" s="81"/>
      <c r="I295" s="89"/>
    </row>
    <row r="296" spans="1:9" s="99" customFormat="1">
      <c r="A296" s="89"/>
      <c r="B296" s="89"/>
      <c r="C296" s="89"/>
      <c r="D296" s="89"/>
      <c r="E296" s="88"/>
      <c r="F296" s="81"/>
      <c r="G296" s="81"/>
      <c r="H296" s="81"/>
      <c r="I296" s="89"/>
    </row>
    <row r="297" spans="1:9" s="99" customFormat="1">
      <c r="A297" s="89"/>
      <c r="B297" s="89"/>
      <c r="C297" s="89"/>
      <c r="D297" s="89"/>
      <c r="E297" s="88"/>
      <c r="F297" s="81"/>
      <c r="G297" s="81"/>
      <c r="H297" s="81"/>
      <c r="I297" s="89"/>
    </row>
    <row r="298" spans="1:9" s="99" customFormat="1">
      <c r="A298" s="90"/>
      <c r="B298" s="90"/>
      <c r="C298" s="90"/>
      <c r="D298" s="90"/>
      <c r="E298" s="91"/>
      <c r="F298" s="92"/>
      <c r="G298" s="81"/>
      <c r="H298" s="81"/>
      <c r="I298" s="90"/>
    </row>
    <row r="299" spans="1:9" s="99" customFormat="1">
      <c r="A299" s="89"/>
      <c r="B299" s="89"/>
      <c r="C299" s="89"/>
      <c r="D299" s="89"/>
      <c r="E299" s="91"/>
      <c r="F299" s="88"/>
      <c r="G299" s="81"/>
      <c r="H299" s="81"/>
      <c r="I299" s="89"/>
    </row>
    <row r="300" spans="1:9" s="99" customFormat="1">
      <c r="A300" s="89"/>
      <c r="B300" s="89"/>
      <c r="C300" s="89"/>
      <c r="D300" s="89"/>
      <c r="E300" s="88"/>
      <c r="F300" s="88"/>
      <c r="G300" s="81"/>
      <c r="H300" s="81"/>
      <c r="I300" s="89"/>
    </row>
    <row r="301" spans="1:9" s="99" customFormat="1">
      <c r="A301" s="89"/>
      <c r="B301" s="89"/>
      <c r="C301" s="89"/>
      <c r="D301" s="89"/>
      <c r="E301" s="88"/>
      <c r="F301" s="88"/>
      <c r="G301" s="91"/>
      <c r="H301" s="81"/>
      <c r="I301" s="89"/>
    </row>
    <row r="302" spans="1:9" s="99" customFormat="1">
      <c r="A302" s="89"/>
      <c r="B302" s="89"/>
      <c r="C302" s="89"/>
      <c r="D302" s="89"/>
      <c r="E302" s="91"/>
      <c r="F302" s="91"/>
      <c r="G302" s="81"/>
      <c r="H302" s="81"/>
      <c r="I302" s="89"/>
    </row>
    <row r="303" spans="1:9" s="99" customFormat="1">
      <c r="A303" s="89"/>
      <c r="B303" s="89"/>
      <c r="C303" s="89"/>
      <c r="D303" s="89"/>
      <c r="E303" s="91"/>
      <c r="F303" s="88"/>
      <c r="G303" s="81"/>
      <c r="H303" s="81"/>
      <c r="I303" s="89"/>
    </row>
    <row r="304" spans="1:9" s="99" customFormat="1">
      <c r="A304" s="89"/>
      <c r="B304" s="89"/>
      <c r="C304" s="89"/>
      <c r="D304" s="89"/>
      <c r="E304" s="91"/>
      <c r="F304" s="91"/>
      <c r="G304" s="81"/>
      <c r="H304" s="81"/>
      <c r="I304" s="89"/>
    </row>
    <row r="305" spans="1:9" s="99" customFormat="1">
      <c r="A305" s="89"/>
      <c r="B305" s="89"/>
      <c r="C305" s="89"/>
      <c r="D305" s="89"/>
      <c r="E305" s="91"/>
      <c r="F305" s="88"/>
      <c r="G305" s="81"/>
      <c r="H305" s="81"/>
      <c r="I305" s="89"/>
    </row>
    <row r="306" spans="1:9" s="99" customFormat="1">
      <c r="A306" s="89"/>
      <c r="B306" s="89"/>
      <c r="C306" s="89"/>
      <c r="D306" s="89"/>
      <c r="E306" s="88"/>
      <c r="F306" s="91"/>
      <c r="G306" s="81"/>
      <c r="H306" s="81"/>
      <c r="I306" s="89"/>
    </row>
    <row r="307" spans="1:9" s="99" customFormat="1">
      <c r="A307" s="89"/>
      <c r="B307" s="89"/>
      <c r="C307" s="89"/>
      <c r="D307" s="89"/>
      <c r="E307" s="91"/>
      <c r="F307" s="88"/>
      <c r="G307" s="81"/>
      <c r="H307" s="81"/>
      <c r="I307" s="89"/>
    </row>
    <row r="308" spans="1:9" s="99" customFormat="1">
      <c r="A308" s="89"/>
      <c r="B308" s="89"/>
      <c r="C308" s="89"/>
      <c r="D308" s="89"/>
      <c r="E308" s="91"/>
      <c r="F308" s="91"/>
      <c r="G308" s="81"/>
      <c r="H308" s="81"/>
      <c r="I308" s="89"/>
    </row>
    <row r="309" spans="1:9" s="99" customFormat="1">
      <c r="A309" s="89"/>
      <c r="B309" s="89"/>
      <c r="C309" s="89"/>
      <c r="D309" s="89"/>
      <c r="E309" s="91"/>
      <c r="F309" s="91"/>
      <c r="G309" s="81"/>
      <c r="H309" s="81"/>
      <c r="I309" s="89"/>
    </row>
    <row r="310" spans="1:9" s="99" customFormat="1">
      <c r="A310" s="89"/>
      <c r="B310" s="89"/>
      <c r="C310" s="89"/>
      <c r="D310" s="89"/>
      <c r="E310" s="91"/>
      <c r="F310" s="91"/>
      <c r="G310" s="81"/>
      <c r="H310" s="81"/>
      <c r="I310" s="89"/>
    </row>
    <row r="311" spans="1:9" s="99" customFormat="1">
      <c r="A311" s="89"/>
      <c r="B311" s="89"/>
      <c r="C311" s="89"/>
      <c r="D311" s="89"/>
      <c r="E311" s="91"/>
      <c r="F311" s="91"/>
      <c r="G311" s="81"/>
      <c r="H311" s="81"/>
      <c r="I311" s="89"/>
    </row>
    <row r="312" spans="1:9" s="99" customFormat="1">
      <c r="A312" s="89"/>
      <c r="B312" s="89"/>
      <c r="C312" s="89"/>
      <c r="D312" s="89"/>
      <c r="E312" s="91"/>
      <c r="F312" s="91"/>
      <c r="G312" s="81"/>
      <c r="H312" s="81"/>
      <c r="I312" s="89"/>
    </row>
    <row r="313" spans="1:9" s="99" customFormat="1">
      <c r="A313" s="89"/>
      <c r="B313" s="89"/>
      <c r="C313" s="89"/>
      <c r="D313" s="89"/>
      <c r="E313" s="91"/>
      <c r="F313" s="91"/>
      <c r="G313" s="81"/>
      <c r="H313" s="81"/>
      <c r="I313" s="89"/>
    </row>
    <row r="314" spans="1:9" s="99" customFormat="1">
      <c r="A314" s="89"/>
      <c r="B314" s="89"/>
      <c r="C314" s="89"/>
      <c r="D314" s="89"/>
      <c r="E314" s="91"/>
      <c r="F314" s="91"/>
      <c r="G314" s="81"/>
      <c r="H314" s="81"/>
      <c r="I314" s="89"/>
    </row>
    <row r="315" spans="1:9" s="99" customFormat="1">
      <c r="A315" s="89"/>
      <c r="B315" s="89"/>
      <c r="C315" s="89"/>
      <c r="D315" s="89"/>
      <c r="E315" s="88"/>
      <c r="F315" s="81"/>
      <c r="G315" s="81"/>
      <c r="H315" s="81"/>
      <c r="I315" s="89"/>
    </row>
    <row r="316" spans="1:9" s="99" customFormat="1">
      <c r="A316" s="89"/>
      <c r="B316" s="89"/>
      <c r="C316" s="89"/>
      <c r="D316" s="89"/>
      <c r="E316" s="88"/>
      <c r="F316" s="81"/>
      <c r="G316" s="81"/>
      <c r="H316" s="81"/>
      <c r="I316" s="89"/>
    </row>
    <row r="317" spans="1:9" s="99" customFormat="1">
      <c r="A317" s="89"/>
      <c r="B317" s="89"/>
      <c r="C317" s="89"/>
      <c r="D317" s="89"/>
      <c r="E317" s="88"/>
      <c r="F317" s="81"/>
      <c r="G317" s="81"/>
      <c r="H317" s="81"/>
      <c r="I317" s="89"/>
    </row>
    <row r="318" spans="1:9" s="99" customFormat="1">
      <c r="A318" s="102"/>
      <c r="B318" s="102"/>
      <c r="C318" s="102"/>
      <c r="D318" s="102"/>
      <c r="E318" s="102"/>
      <c r="I318" s="102"/>
    </row>
    <row r="319" spans="1:9" s="99" customFormat="1">
      <c r="A319" s="102"/>
      <c r="B319" s="102"/>
      <c r="C319" s="102"/>
      <c r="D319" s="102"/>
      <c r="E319" s="102"/>
      <c r="I319" s="102"/>
    </row>
    <row r="320" spans="1:9" s="99" customFormat="1">
      <c r="A320" s="102"/>
      <c r="B320" s="102"/>
      <c r="C320" s="102"/>
      <c r="D320" s="102"/>
      <c r="E320" s="102"/>
      <c r="I320" s="102"/>
    </row>
    <row r="321" spans="1:9" s="99" customFormat="1">
      <c r="A321" s="102"/>
      <c r="B321" s="102"/>
      <c r="C321" s="102"/>
      <c r="D321" s="102"/>
      <c r="E321" s="102"/>
      <c r="I321" s="102"/>
    </row>
    <row r="322" spans="1:9" s="99" customFormat="1">
      <c r="A322" s="102"/>
      <c r="B322" s="102"/>
      <c r="C322" s="102"/>
      <c r="D322" s="102"/>
      <c r="E322" s="102"/>
      <c r="I322" s="102"/>
    </row>
    <row r="323" spans="1:9" s="99" customFormat="1">
      <c r="A323" s="102"/>
      <c r="B323" s="102"/>
      <c r="C323" s="102"/>
      <c r="D323" s="102"/>
      <c r="E323" s="102"/>
      <c r="I323" s="102"/>
    </row>
    <row r="324" spans="1:9" s="99" customFormat="1">
      <c r="A324" s="102"/>
      <c r="B324" s="102"/>
      <c r="C324" s="102"/>
      <c r="D324" s="102"/>
      <c r="E324" s="102"/>
      <c r="I324" s="102"/>
    </row>
    <row r="325" spans="1:9" s="99" customFormat="1">
      <c r="A325" s="102"/>
      <c r="B325" s="102"/>
      <c r="C325" s="102"/>
      <c r="D325" s="102"/>
      <c r="E325" s="102"/>
      <c r="I325" s="102"/>
    </row>
    <row r="326" spans="1:9" s="99" customFormat="1">
      <c r="A326" s="102"/>
      <c r="B326" s="102"/>
      <c r="C326" s="102"/>
      <c r="D326" s="102"/>
      <c r="E326" s="102"/>
      <c r="I326" s="102"/>
    </row>
    <row r="327" spans="1:9" s="99" customFormat="1">
      <c r="A327" s="102"/>
      <c r="B327" s="102"/>
      <c r="C327" s="102"/>
      <c r="D327" s="102"/>
      <c r="E327" s="102"/>
      <c r="I327" s="102"/>
    </row>
    <row r="328" spans="1:9" s="99" customFormat="1">
      <c r="A328" s="102"/>
      <c r="B328" s="102"/>
      <c r="C328" s="102"/>
      <c r="D328" s="102"/>
      <c r="E328" s="102"/>
      <c r="I328" s="102"/>
    </row>
    <row r="329" spans="1:9" s="99" customFormat="1">
      <c r="A329" s="102"/>
      <c r="B329" s="102"/>
      <c r="C329" s="102"/>
      <c r="D329" s="102"/>
      <c r="E329" s="102"/>
      <c r="I329" s="102"/>
    </row>
    <row r="330" spans="1:9" s="99" customFormat="1">
      <c r="A330" s="102"/>
      <c r="B330" s="102"/>
      <c r="C330" s="102"/>
      <c r="D330" s="102"/>
      <c r="E330" s="102"/>
      <c r="I330" s="102"/>
    </row>
    <row r="331" spans="1:9" s="99" customFormat="1">
      <c r="A331" s="102"/>
      <c r="B331" s="102"/>
      <c r="C331" s="102"/>
      <c r="D331" s="102"/>
      <c r="E331" s="102"/>
      <c r="I331" s="102"/>
    </row>
    <row r="332" spans="1:9" s="99" customFormat="1">
      <c r="A332" s="102"/>
      <c r="B332" s="102"/>
      <c r="C332" s="102"/>
      <c r="D332" s="102"/>
      <c r="E332" s="102"/>
      <c r="I332" s="102"/>
    </row>
    <row r="333" spans="1:9" s="99" customFormat="1">
      <c r="A333" s="102"/>
      <c r="B333" s="102"/>
      <c r="C333" s="102"/>
      <c r="D333" s="102"/>
      <c r="E333" s="102"/>
      <c r="I333" s="102"/>
    </row>
    <row r="334" spans="1:9" s="99" customFormat="1">
      <c r="A334" s="102"/>
      <c r="B334" s="102"/>
      <c r="C334" s="102"/>
      <c r="D334" s="102"/>
      <c r="E334" s="102"/>
      <c r="I334" s="102"/>
    </row>
    <row r="335" spans="1:9" s="99" customFormat="1">
      <c r="A335" s="102"/>
      <c r="B335" s="102"/>
      <c r="C335" s="102"/>
      <c r="D335" s="102"/>
      <c r="E335" s="102"/>
      <c r="I335" s="102"/>
    </row>
    <row r="336" spans="1:9" s="99" customFormat="1">
      <c r="A336" s="102"/>
      <c r="B336" s="102"/>
      <c r="C336" s="102"/>
      <c r="D336" s="102"/>
      <c r="E336" s="102"/>
      <c r="I336" s="102"/>
    </row>
    <row r="337" spans="1:9" s="99" customFormat="1">
      <c r="A337" s="102"/>
      <c r="B337" s="102"/>
      <c r="C337" s="102"/>
      <c r="D337" s="102"/>
      <c r="E337" s="102"/>
      <c r="I337" s="102"/>
    </row>
    <row r="338" spans="1:9" s="99" customFormat="1">
      <c r="A338" s="102"/>
      <c r="B338" s="102"/>
      <c r="C338" s="102"/>
      <c r="D338" s="102"/>
      <c r="E338" s="102"/>
      <c r="I338" s="102"/>
    </row>
    <row r="339" spans="1:9" s="99" customFormat="1">
      <c r="A339" s="102"/>
      <c r="B339" s="102"/>
      <c r="C339" s="102"/>
      <c r="D339" s="102"/>
      <c r="E339" s="102"/>
      <c r="I339" s="102"/>
    </row>
    <row r="340" spans="1:9" s="99" customFormat="1">
      <c r="A340" s="102"/>
      <c r="B340" s="102"/>
      <c r="C340" s="102"/>
      <c r="D340" s="102"/>
      <c r="E340" s="102"/>
      <c r="I340" s="102"/>
    </row>
    <row r="341" spans="1:9" s="99" customFormat="1">
      <c r="A341" s="102"/>
      <c r="B341" s="102"/>
      <c r="C341" s="102"/>
      <c r="D341" s="102"/>
      <c r="E341" s="102"/>
      <c r="I341" s="102"/>
    </row>
    <row r="342" spans="1:9" s="99" customFormat="1">
      <c r="A342" s="102"/>
      <c r="B342" s="102"/>
      <c r="C342" s="102"/>
      <c r="D342" s="102"/>
      <c r="E342" s="102"/>
      <c r="I342" s="102"/>
    </row>
    <row r="343" spans="1:9" s="99" customFormat="1">
      <c r="A343" s="102"/>
      <c r="B343" s="102"/>
      <c r="C343" s="102"/>
      <c r="D343" s="102"/>
      <c r="E343" s="102"/>
      <c r="I343" s="102"/>
    </row>
    <row r="344" spans="1:9" s="99" customFormat="1">
      <c r="A344" s="102"/>
      <c r="B344" s="102"/>
      <c r="C344" s="102"/>
      <c r="D344" s="102"/>
      <c r="E344" s="102"/>
      <c r="I344" s="102"/>
    </row>
    <row r="345" spans="1:9" s="99" customFormat="1">
      <c r="A345" s="102"/>
      <c r="B345" s="102"/>
      <c r="C345" s="102"/>
      <c r="D345" s="102"/>
      <c r="E345" s="102"/>
      <c r="I345" s="102"/>
    </row>
    <row r="346" spans="1:9" s="99" customFormat="1">
      <c r="A346" s="102"/>
      <c r="B346" s="102"/>
      <c r="C346" s="102"/>
      <c r="D346" s="102"/>
      <c r="E346" s="102"/>
      <c r="I346" s="102"/>
    </row>
    <row r="347" spans="1:9" s="99" customFormat="1">
      <c r="A347" s="102"/>
      <c r="B347" s="102"/>
      <c r="C347" s="102"/>
      <c r="D347" s="102"/>
      <c r="E347" s="102"/>
      <c r="I347" s="102"/>
    </row>
    <row r="348" spans="1:9" s="99" customFormat="1">
      <c r="A348" s="102"/>
      <c r="B348" s="102"/>
      <c r="C348" s="102"/>
      <c r="D348" s="102"/>
      <c r="E348" s="102"/>
      <c r="I348" s="102"/>
    </row>
    <row r="349" spans="1:9" s="99" customFormat="1">
      <c r="A349" s="102"/>
      <c r="B349" s="102"/>
      <c r="C349" s="102"/>
      <c r="D349" s="102"/>
      <c r="E349" s="102"/>
      <c r="I349" s="102"/>
    </row>
    <row r="350" spans="1:9" s="99" customFormat="1">
      <c r="A350" s="102"/>
      <c r="B350" s="102"/>
      <c r="C350" s="102"/>
      <c r="D350" s="102"/>
      <c r="E350" s="102"/>
      <c r="I350" s="102"/>
    </row>
    <row r="351" spans="1:9" s="99" customFormat="1">
      <c r="A351" s="102"/>
      <c r="B351" s="102"/>
      <c r="C351" s="102"/>
      <c r="D351" s="102"/>
      <c r="E351" s="102"/>
      <c r="I351" s="102"/>
    </row>
    <row r="352" spans="1:9" s="99" customFormat="1">
      <c r="A352" s="102"/>
      <c r="B352" s="102"/>
      <c r="C352" s="102"/>
      <c r="D352" s="102"/>
      <c r="E352" s="102"/>
      <c r="I352" s="102"/>
    </row>
    <row r="353" spans="1:9" s="99" customFormat="1">
      <c r="A353" s="102"/>
      <c r="B353" s="102"/>
      <c r="C353" s="102"/>
      <c r="D353" s="102"/>
      <c r="E353" s="102"/>
      <c r="I353" s="102"/>
    </row>
    <row r="354" spans="1:9" s="99" customFormat="1">
      <c r="A354" s="102"/>
      <c r="B354" s="102"/>
      <c r="C354" s="102"/>
      <c r="D354" s="102"/>
      <c r="E354" s="102"/>
      <c r="I354" s="102"/>
    </row>
    <row r="355" spans="1:9" s="99" customFormat="1">
      <c r="A355" s="102"/>
      <c r="B355" s="102"/>
      <c r="C355" s="102"/>
      <c r="D355" s="102"/>
      <c r="E355" s="102"/>
      <c r="I355" s="102"/>
    </row>
    <row r="356" spans="1:9" s="99" customFormat="1">
      <c r="A356" s="102"/>
      <c r="B356" s="102"/>
      <c r="C356" s="102"/>
      <c r="D356" s="102"/>
      <c r="E356" s="102"/>
      <c r="I356" s="102"/>
    </row>
    <row r="357" spans="1:9" s="99" customFormat="1">
      <c r="A357" s="102"/>
      <c r="B357" s="102"/>
      <c r="C357" s="102"/>
      <c r="D357" s="102"/>
      <c r="E357" s="102"/>
      <c r="I357" s="102"/>
    </row>
    <row r="358" spans="1:9" s="99" customFormat="1">
      <c r="A358" s="102"/>
      <c r="B358" s="102"/>
      <c r="C358" s="102"/>
      <c r="D358" s="102"/>
      <c r="E358" s="102"/>
      <c r="I358" s="102"/>
    </row>
    <row r="359" spans="1:9" s="99" customFormat="1">
      <c r="A359" s="102"/>
      <c r="B359" s="102"/>
      <c r="C359" s="102"/>
      <c r="D359" s="102"/>
      <c r="E359" s="102"/>
      <c r="I359" s="102"/>
    </row>
    <row r="360" spans="1:9" s="99" customFormat="1">
      <c r="A360" s="102"/>
      <c r="B360" s="102"/>
      <c r="C360" s="102"/>
      <c r="D360" s="102"/>
      <c r="E360" s="102"/>
      <c r="I360" s="102"/>
    </row>
    <row r="361" spans="1:9" s="99" customFormat="1">
      <c r="A361" s="102"/>
      <c r="B361" s="102"/>
      <c r="C361" s="102"/>
      <c r="D361" s="102"/>
      <c r="E361" s="102"/>
      <c r="I361" s="102"/>
    </row>
    <row r="362" spans="1:9" s="99" customFormat="1">
      <c r="A362" s="102"/>
      <c r="B362" s="102"/>
      <c r="C362" s="102"/>
      <c r="D362" s="102"/>
      <c r="E362" s="102"/>
      <c r="I362" s="102"/>
    </row>
    <row r="363" spans="1:9" s="99" customFormat="1">
      <c r="A363" s="102"/>
      <c r="B363" s="102"/>
      <c r="C363" s="102"/>
      <c r="D363" s="102"/>
      <c r="E363" s="102"/>
      <c r="I363" s="102"/>
    </row>
    <row r="364" spans="1:9" s="99" customFormat="1">
      <c r="A364" s="102"/>
      <c r="B364" s="102"/>
      <c r="C364" s="102"/>
      <c r="D364" s="102"/>
      <c r="E364" s="102"/>
      <c r="I364" s="102"/>
    </row>
    <row r="365" spans="1:9" s="99" customFormat="1">
      <c r="A365" s="102"/>
      <c r="B365" s="102"/>
      <c r="C365" s="102"/>
      <c r="D365" s="102"/>
      <c r="E365" s="102"/>
      <c r="I365" s="102"/>
    </row>
    <row r="366" spans="1:9" s="99" customFormat="1">
      <c r="A366" s="102"/>
      <c r="B366" s="102"/>
      <c r="C366" s="102"/>
      <c r="D366" s="102"/>
      <c r="E366" s="102"/>
      <c r="I366" s="102"/>
    </row>
    <row r="367" spans="1:9" s="99" customFormat="1">
      <c r="A367" s="102"/>
      <c r="B367" s="102"/>
      <c r="C367" s="102"/>
      <c r="D367" s="102"/>
      <c r="E367" s="102"/>
      <c r="I367" s="102"/>
    </row>
    <row r="368" spans="1:9" s="99" customFormat="1">
      <c r="A368" s="102"/>
      <c r="B368" s="102"/>
      <c r="C368" s="102"/>
      <c r="D368" s="102"/>
      <c r="E368" s="102"/>
      <c r="I368" s="102"/>
    </row>
    <row r="369" spans="1:9" s="99" customFormat="1">
      <c r="A369" s="102"/>
      <c r="B369" s="102"/>
      <c r="C369" s="102"/>
      <c r="D369" s="102"/>
      <c r="E369" s="102"/>
      <c r="I369" s="102"/>
    </row>
    <row r="370" spans="1:9" s="99" customFormat="1">
      <c r="A370" s="102"/>
      <c r="B370" s="102"/>
      <c r="C370" s="102"/>
      <c r="D370" s="102"/>
      <c r="E370" s="102"/>
      <c r="I370" s="102"/>
    </row>
    <row r="371" spans="1:9" s="99" customFormat="1">
      <c r="A371" s="102"/>
      <c r="B371" s="102"/>
      <c r="C371" s="102"/>
      <c r="D371" s="102"/>
      <c r="E371" s="102"/>
      <c r="I371" s="102"/>
    </row>
    <row r="372" spans="1:9" s="99" customFormat="1">
      <c r="A372" s="102"/>
      <c r="B372" s="102"/>
      <c r="C372" s="102"/>
      <c r="D372" s="102"/>
      <c r="E372" s="102"/>
      <c r="I372" s="102"/>
    </row>
    <row r="373" spans="1:9" s="99" customFormat="1">
      <c r="A373" s="102"/>
      <c r="B373" s="102"/>
      <c r="C373" s="102"/>
      <c r="D373" s="102"/>
      <c r="E373" s="102"/>
      <c r="I373" s="102"/>
    </row>
    <row r="374" spans="1:9" s="99" customFormat="1">
      <c r="A374" s="102"/>
      <c r="B374" s="102"/>
      <c r="C374" s="102"/>
      <c r="D374" s="102"/>
      <c r="E374" s="102"/>
      <c r="I374" s="102"/>
    </row>
    <row r="375" spans="1:9" s="99" customFormat="1">
      <c r="A375" s="102"/>
      <c r="B375" s="102"/>
      <c r="C375" s="102"/>
      <c r="D375" s="102"/>
      <c r="E375" s="102"/>
      <c r="I375" s="102"/>
    </row>
    <row r="376" spans="1:9" s="99" customFormat="1">
      <c r="A376" s="102"/>
      <c r="B376" s="102"/>
      <c r="C376" s="102"/>
      <c r="D376" s="102"/>
      <c r="E376" s="102"/>
      <c r="I376" s="102"/>
    </row>
    <row r="377" spans="1:9" s="99" customFormat="1">
      <c r="A377" s="102"/>
      <c r="B377" s="102"/>
      <c r="C377" s="102"/>
      <c r="D377" s="102"/>
      <c r="E377" s="102"/>
      <c r="I377" s="102"/>
    </row>
    <row r="378" spans="1:9" s="99" customFormat="1">
      <c r="A378" s="102"/>
      <c r="B378" s="102"/>
      <c r="C378" s="102"/>
      <c r="D378" s="102"/>
      <c r="E378" s="102"/>
      <c r="I378" s="102"/>
    </row>
    <row r="379" spans="1:9" s="99" customFormat="1">
      <c r="A379" s="102"/>
      <c r="B379" s="102"/>
      <c r="C379" s="102"/>
      <c r="D379" s="102"/>
      <c r="E379" s="102"/>
      <c r="I379" s="102"/>
    </row>
    <row r="380" spans="1:9" s="99" customFormat="1">
      <c r="A380" s="102"/>
      <c r="B380" s="102"/>
      <c r="C380" s="102"/>
      <c r="D380" s="102"/>
      <c r="E380" s="102"/>
      <c r="I380" s="102"/>
    </row>
    <row r="381" spans="1:9" s="99" customFormat="1">
      <c r="A381" s="102"/>
      <c r="B381" s="102"/>
      <c r="C381" s="102"/>
      <c r="D381" s="102"/>
      <c r="E381" s="102"/>
      <c r="I381" s="102"/>
    </row>
    <row r="382" spans="1:9" s="99" customFormat="1">
      <c r="A382" s="102"/>
      <c r="B382" s="102"/>
      <c r="C382" s="102"/>
      <c r="D382" s="102"/>
      <c r="E382" s="102"/>
      <c r="I382" s="102"/>
    </row>
    <row r="383" spans="1:9" s="99" customFormat="1">
      <c r="A383" s="102"/>
      <c r="B383" s="102"/>
      <c r="C383" s="102"/>
      <c r="D383" s="102"/>
      <c r="E383" s="102"/>
      <c r="I383" s="102"/>
    </row>
    <row r="384" spans="1:9" s="99" customFormat="1">
      <c r="A384" s="102"/>
      <c r="B384" s="102"/>
      <c r="C384" s="102"/>
      <c r="D384" s="102"/>
      <c r="E384" s="102"/>
      <c r="I384" s="102"/>
    </row>
    <row r="385" spans="1:9" s="99" customFormat="1">
      <c r="A385" s="102"/>
      <c r="B385" s="102"/>
      <c r="C385" s="102"/>
      <c r="D385" s="102"/>
      <c r="E385" s="102"/>
      <c r="I385" s="102"/>
    </row>
    <row r="386" spans="1:9" s="99" customFormat="1">
      <c r="A386" s="102"/>
      <c r="B386" s="102"/>
      <c r="C386" s="102"/>
      <c r="D386" s="102"/>
      <c r="E386" s="102"/>
      <c r="I386" s="102"/>
    </row>
    <row r="387" spans="1:9" s="99" customFormat="1">
      <c r="A387" s="102"/>
      <c r="B387" s="102"/>
      <c r="C387" s="102"/>
      <c r="D387" s="102"/>
      <c r="E387" s="102"/>
      <c r="I387" s="102"/>
    </row>
    <row r="388" spans="1:9" s="99" customFormat="1">
      <c r="A388" s="102"/>
      <c r="B388" s="102"/>
      <c r="C388" s="102"/>
      <c r="D388" s="102"/>
      <c r="E388" s="102"/>
      <c r="I388" s="102"/>
    </row>
    <row r="389" spans="1:9" s="99" customFormat="1">
      <c r="A389" s="102"/>
      <c r="B389" s="102"/>
      <c r="C389" s="102"/>
      <c r="D389" s="102"/>
      <c r="E389" s="102"/>
      <c r="I389" s="102"/>
    </row>
    <row r="390" spans="1:9" s="99" customFormat="1">
      <c r="A390" s="102"/>
      <c r="B390" s="102"/>
      <c r="C390" s="102"/>
      <c r="D390" s="102"/>
      <c r="E390" s="102"/>
      <c r="I390" s="102"/>
    </row>
    <row r="391" spans="1:9" s="99" customFormat="1">
      <c r="A391" s="102"/>
      <c r="B391" s="102"/>
      <c r="C391" s="102"/>
      <c r="D391" s="102"/>
      <c r="E391" s="102"/>
      <c r="I391" s="102"/>
    </row>
    <row r="392" spans="1:9" s="99" customFormat="1">
      <c r="A392" s="102"/>
      <c r="B392" s="102"/>
      <c r="C392" s="102"/>
      <c r="D392" s="102"/>
      <c r="E392" s="102"/>
      <c r="I392" s="102"/>
    </row>
    <row r="393" spans="1:9" s="99" customFormat="1">
      <c r="A393" s="102"/>
      <c r="B393" s="102"/>
      <c r="C393" s="102"/>
      <c r="D393" s="102"/>
      <c r="E393" s="102"/>
      <c r="I393" s="102"/>
    </row>
    <row r="394" spans="1:9" s="99" customFormat="1">
      <c r="A394" s="102"/>
      <c r="B394" s="102"/>
      <c r="C394" s="102"/>
      <c r="D394" s="102"/>
      <c r="E394" s="102"/>
      <c r="I394" s="102"/>
    </row>
    <row r="395" spans="1:9" s="99" customFormat="1">
      <c r="A395" s="102"/>
      <c r="B395" s="102"/>
      <c r="C395" s="102"/>
      <c r="D395" s="102"/>
      <c r="E395" s="102"/>
      <c r="I395" s="102"/>
    </row>
    <row r="396" spans="1:9" s="99" customFormat="1">
      <c r="A396" s="102"/>
      <c r="B396" s="102"/>
      <c r="C396" s="102"/>
      <c r="D396" s="102"/>
      <c r="E396" s="102"/>
      <c r="I396" s="102"/>
    </row>
    <row r="397" spans="1:9" s="99" customFormat="1">
      <c r="A397" s="102"/>
      <c r="B397" s="102"/>
      <c r="C397" s="102"/>
      <c r="D397" s="102"/>
      <c r="E397" s="102"/>
      <c r="I397" s="102"/>
    </row>
    <row r="398" spans="1:9" s="99" customFormat="1">
      <c r="A398" s="102"/>
      <c r="B398" s="102"/>
      <c r="C398" s="102"/>
      <c r="D398" s="102"/>
      <c r="E398" s="102"/>
      <c r="I398" s="102"/>
    </row>
    <row r="399" spans="1:9" s="99" customFormat="1">
      <c r="A399" s="102"/>
      <c r="B399" s="102"/>
      <c r="C399" s="102"/>
      <c r="D399" s="102"/>
      <c r="E399" s="102"/>
      <c r="I399" s="102"/>
    </row>
    <row r="400" spans="1:9" s="99" customFormat="1">
      <c r="A400" s="102"/>
      <c r="B400" s="102"/>
      <c r="C400" s="102"/>
      <c r="D400" s="102"/>
      <c r="E400" s="102"/>
      <c r="I400" s="102"/>
    </row>
    <row r="401" spans="1:9" s="99" customFormat="1">
      <c r="A401" s="102"/>
      <c r="B401" s="102"/>
      <c r="C401" s="102"/>
      <c r="D401" s="102"/>
      <c r="E401" s="102"/>
      <c r="I401" s="102"/>
    </row>
    <row r="402" spans="1:9" s="99" customFormat="1">
      <c r="A402" s="102"/>
      <c r="B402" s="102"/>
      <c r="C402" s="102"/>
      <c r="D402" s="102"/>
      <c r="E402" s="102"/>
      <c r="I402" s="102"/>
    </row>
    <row r="403" spans="1:9" s="99" customFormat="1">
      <c r="A403" s="102"/>
      <c r="B403" s="102"/>
      <c r="C403" s="102"/>
      <c r="D403" s="102"/>
      <c r="E403" s="102"/>
      <c r="I403" s="102"/>
    </row>
    <row r="404" spans="1:9" s="99" customFormat="1">
      <c r="A404" s="102"/>
      <c r="B404" s="102"/>
      <c r="C404" s="102"/>
      <c r="D404" s="102"/>
      <c r="E404" s="102"/>
      <c r="I404" s="102"/>
    </row>
    <row r="405" spans="1:9" s="99" customFormat="1">
      <c r="A405" s="102"/>
      <c r="B405" s="102"/>
      <c r="C405" s="102"/>
      <c r="D405" s="102"/>
      <c r="E405" s="102"/>
      <c r="I405" s="102"/>
    </row>
    <row r="406" spans="1:9" s="99" customFormat="1">
      <c r="A406" s="102"/>
      <c r="B406" s="102"/>
      <c r="C406" s="102"/>
      <c r="D406" s="102"/>
      <c r="E406" s="102"/>
      <c r="I406" s="102"/>
    </row>
    <row r="407" spans="1:9" s="99" customFormat="1">
      <c r="A407" s="102"/>
      <c r="B407" s="102"/>
      <c r="C407" s="102"/>
      <c r="D407" s="102"/>
      <c r="E407" s="102"/>
      <c r="I407" s="102"/>
    </row>
    <row r="408" spans="1:9" s="99" customFormat="1">
      <c r="A408" s="102"/>
      <c r="B408" s="102"/>
      <c r="C408" s="102"/>
      <c r="D408" s="102"/>
      <c r="E408" s="102"/>
      <c r="I408" s="102"/>
    </row>
    <row r="409" spans="1:9" s="99" customFormat="1">
      <c r="A409" s="102"/>
      <c r="B409" s="102"/>
      <c r="C409" s="102"/>
      <c r="D409" s="102"/>
      <c r="E409" s="102"/>
      <c r="I409" s="102"/>
    </row>
    <row r="410" spans="1:9" s="99" customFormat="1">
      <c r="A410" s="102"/>
      <c r="B410" s="102"/>
      <c r="C410" s="102"/>
      <c r="D410" s="102"/>
      <c r="E410" s="102"/>
      <c r="I410" s="102"/>
    </row>
    <row r="411" spans="1:9" s="99" customFormat="1">
      <c r="A411" s="102"/>
      <c r="B411" s="102"/>
      <c r="C411" s="102"/>
      <c r="D411" s="102"/>
      <c r="E411" s="102"/>
      <c r="I411" s="102"/>
    </row>
    <row r="412" spans="1:9" s="99" customFormat="1">
      <c r="A412" s="102"/>
      <c r="B412" s="102"/>
      <c r="C412" s="102"/>
      <c r="D412" s="102"/>
      <c r="E412" s="102"/>
      <c r="I412" s="102"/>
    </row>
    <row r="413" spans="1:9" s="99" customFormat="1">
      <c r="A413" s="102"/>
      <c r="B413" s="102"/>
      <c r="C413" s="102"/>
      <c r="D413" s="102"/>
      <c r="E413" s="102"/>
      <c r="I413" s="102"/>
    </row>
    <row r="414" spans="1:9" s="99" customFormat="1">
      <c r="A414" s="102"/>
      <c r="B414" s="102"/>
      <c r="C414" s="102"/>
      <c r="D414" s="102"/>
      <c r="E414" s="102"/>
      <c r="I414" s="102"/>
    </row>
    <row r="415" spans="1:9" s="99" customFormat="1">
      <c r="A415" s="102"/>
      <c r="B415" s="102"/>
      <c r="C415" s="102"/>
      <c r="D415" s="102"/>
      <c r="E415" s="102"/>
      <c r="I415" s="102"/>
    </row>
    <row r="416" spans="1:9" s="99" customFormat="1">
      <c r="A416" s="102"/>
      <c r="B416" s="102"/>
      <c r="C416" s="102"/>
      <c r="D416" s="102"/>
      <c r="E416" s="102"/>
      <c r="I416" s="102"/>
    </row>
    <row r="417" spans="1:9" s="99" customFormat="1">
      <c r="A417" s="102"/>
      <c r="B417" s="102"/>
      <c r="C417" s="102"/>
      <c r="D417" s="102"/>
      <c r="E417" s="102"/>
      <c r="I417" s="102"/>
    </row>
    <row r="418" spans="1:9" s="99" customFormat="1">
      <c r="A418" s="102"/>
      <c r="B418" s="102"/>
      <c r="C418" s="102"/>
      <c r="D418" s="102"/>
      <c r="E418" s="102"/>
      <c r="I418" s="102"/>
    </row>
    <row r="419" spans="1:9" s="99" customFormat="1">
      <c r="A419" s="102"/>
      <c r="B419" s="102"/>
      <c r="C419" s="102"/>
      <c r="D419" s="102"/>
      <c r="E419" s="102"/>
      <c r="I419" s="102"/>
    </row>
    <row r="420" spans="1:9" s="99" customFormat="1">
      <c r="A420" s="102"/>
      <c r="B420" s="102"/>
      <c r="C420" s="102"/>
      <c r="D420" s="102"/>
      <c r="E420" s="102"/>
      <c r="I420" s="102"/>
    </row>
    <row r="421" spans="1:9" s="99" customFormat="1">
      <c r="A421" s="102"/>
      <c r="B421" s="102"/>
      <c r="C421" s="102"/>
      <c r="D421" s="102"/>
      <c r="E421" s="102"/>
      <c r="I421" s="102"/>
    </row>
    <row r="422" spans="1:9" s="99" customFormat="1">
      <c r="A422" s="102"/>
      <c r="B422" s="102"/>
      <c r="C422" s="102"/>
      <c r="D422" s="102"/>
      <c r="E422" s="102"/>
      <c r="I422" s="102"/>
    </row>
    <row r="423" spans="1:9" s="99" customFormat="1">
      <c r="A423" s="102"/>
      <c r="B423" s="102"/>
      <c r="C423" s="102"/>
      <c r="D423" s="102"/>
      <c r="E423" s="102"/>
      <c r="I423" s="102"/>
    </row>
    <row r="424" spans="1:9" s="99" customFormat="1">
      <c r="A424" s="102"/>
      <c r="B424" s="102"/>
      <c r="C424" s="102"/>
      <c r="D424" s="102"/>
      <c r="E424" s="102"/>
      <c r="I424" s="102"/>
    </row>
    <row r="425" spans="1:9" s="99" customFormat="1">
      <c r="A425" s="102"/>
      <c r="B425" s="102"/>
      <c r="C425" s="102"/>
      <c r="D425" s="102"/>
      <c r="E425" s="102"/>
      <c r="I425" s="102"/>
    </row>
    <row r="426" spans="1:9" s="99" customFormat="1">
      <c r="A426" s="102"/>
      <c r="B426" s="102"/>
      <c r="C426" s="102"/>
      <c r="D426" s="102"/>
      <c r="E426" s="102"/>
      <c r="I426" s="102"/>
    </row>
    <row r="427" spans="1:9" s="99" customFormat="1">
      <c r="A427" s="102"/>
      <c r="B427" s="102"/>
      <c r="C427" s="102"/>
      <c r="D427" s="102"/>
      <c r="E427" s="102"/>
      <c r="I427" s="102"/>
    </row>
    <row r="428" spans="1:9" s="99" customFormat="1">
      <c r="A428" s="102"/>
      <c r="B428" s="102"/>
      <c r="C428" s="102"/>
      <c r="D428" s="102"/>
      <c r="E428" s="102"/>
      <c r="I428" s="102"/>
    </row>
    <row r="429" spans="1:9" s="99" customFormat="1">
      <c r="A429" s="102"/>
      <c r="B429" s="102"/>
      <c r="C429" s="102"/>
      <c r="D429" s="102"/>
      <c r="E429" s="102"/>
      <c r="I429" s="102"/>
    </row>
    <row r="430" spans="1:9" s="99" customFormat="1">
      <c r="A430" s="102"/>
      <c r="B430" s="102"/>
      <c r="C430" s="102"/>
      <c r="D430" s="102"/>
      <c r="E430" s="102"/>
      <c r="I430" s="102"/>
    </row>
    <row r="431" spans="1:9" s="99" customFormat="1">
      <c r="A431" s="102"/>
      <c r="B431" s="102"/>
      <c r="C431" s="102"/>
      <c r="D431" s="102"/>
      <c r="E431" s="102"/>
      <c r="I431" s="102"/>
    </row>
    <row r="432" spans="1:9" s="99" customFormat="1">
      <c r="A432" s="102"/>
      <c r="B432" s="102"/>
      <c r="C432" s="102"/>
      <c r="D432" s="102"/>
      <c r="E432" s="102"/>
      <c r="I432" s="102"/>
    </row>
    <row r="433" spans="1:9" s="99" customFormat="1">
      <c r="A433" s="102"/>
      <c r="B433" s="102"/>
      <c r="C433" s="102"/>
      <c r="D433" s="102"/>
      <c r="E433" s="102"/>
      <c r="I433" s="102"/>
    </row>
    <row r="434" spans="1:9" s="99" customFormat="1">
      <c r="A434" s="102"/>
      <c r="B434" s="102"/>
      <c r="C434" s="102"/>
      <c r="D434" s="102"/>
      <c r="E434" s="102"/>
      <c r="I434" s="102"/>
    </row>
    <row r="435" spans="1:9" s="99" customFormat="1">
      <c r="A435" s="102"/>
      <c r="B435" s="102"/>
      <c r="C435" s="102"/>
      <c r="D435" s="102"/>
      <c r="E435" s="102"/>
      <c r="I435" s="102"/>
    </row>
    <row r="436" spans="1:9" s="99" customFormat="1">
      <c r="A436" s="102"/>
      <c r="B436" s="102"/>
      <c r="C436" s="102"/>
      <c r="D436" s="102"/>
      <c r="E436" s="102"/>
      <c r="I436" s="102"/>
    </row>
    <row r="437" spans="1:9" s="99" customFormat="1">
      <c r="A437" s="102"/>
      <c r="B437" s="102"/>
      <c r="C437" s="102"/>
      <c r="D437" s="102"/>
      <c r="E437" s="102"/>
      <c r="I437" s="102"/>
    </row>
    <row r="438" spans="1:9" s="99" customFormat="1">
      <c r="A438" s="102"/>
      <c r="B438" s="102"/>
      <c r="C438" s="102"/>
      <c r="D438" s="102"/>
      <c r="E438" s="102"/>
      <c r="I438" s="102"/>
    </row>
    <row r="439" spans="1:9" s="99" customFormat="1">
      <c r="A439" s="102"/>
      <c r="B439" s="102"/>
      <c r="C439" s="102"/>
      <c r="D439" s="102"/>
      <c r="E439" s="102"/>
      <c r="I439" s="102"/>
    </row>
    <row r="440" spans="1:9" s="99" customFormat="1">
      <c r="A440" s="102"/>
      <c r="B440" s="102"/>
      <c r="C440" s="102"/>
      <c r="D440" s="102"/>
      <c r="E440" s="102"/>
      <c r="I440" s="102"/>
    </row>
    <row r="441" spans="1:9" s="99" customFormat="1">
      <c r="A441" s="102"/>
      <c r="B441" s="102"/>
      <c r="C441" s="102"/>
      <c r="D441" s="102"/>
      <c r="E441" s="102"/>
      <c r="I441" s="102"/>
    </row>
    <row r="442" spans="1:9" s="99" customFormat="1">
      <c r="A442" s="102"/>
      <c r="B442" s="102"/>
      <c r="C442" s="102"/>
      <c r="D442" s="102"/>
      <c r="E442" s="102"/>
      <c r="I442" s="102"/>
    </row>
    <row r="443" spans="1:9" s="99" customFormat="1">
      <c r="A443" s="102"/>
      <c r="B443" s="102"/>
      <c r="C443" s="102"/>
      <c r="D443" s="102"/>
      <c r="E443" s="102"/>
      <c r="I443" s="102"/>
    </row>
    <row r="444" spans="1:9" s="99" customFormat="1">
      <c r="A444" s="102"/>
      <c r="B444" s="102"/>
      <c r="C444" s="102"/>
      <c r="D444" s="102"/>
      <c r="E444" s="102"/>
      <c r="I444" s="102"/>
    </row>
    <row r="445" spans="1:9" s="99" customFormat="1">
      <c r="A445" s="102"/>
      <c r="B445" s="102"/>
      <c r="C445" s="102"/>
      <c r="D445" s="102"/>
      <c r="E445" s="102"/>
      <c r="I445" s="102"/>
    </row>
    <row r="446" spans="1:9" s="99" customFormat="1">
      <c r="A446" s="102"/>
      <c r="B446" s="102"/>
      <c r="C446" s="102"/>
      <c r="D446" s="102"/>
      <c r="E446" s="102"/>
      <c r="I446" s="102"/>
    </row>
    <row r="447" spans="1:9" s="99" customFormat="1">
      <c r="A447" s="102"/>
      <c r="B447" s="102"/>
      <c r="C447" s="102"/>
      <c r="D447" s="102"/>
      <c r="E447" s="102"/>
      <c r="I447" s="102"/>
    </row>
    <row r="448" spans="1:9" s="99" customFormat="1">
      <c r="A448" s="102"/>
      <c r="B448" s="102"/>
      <c r="C448" s="102"/>
      <c r="D448" s="102"/>
      <c r="E448" s="102"/>
      <c r="I448" s="102"/>
    </row>
    <row r="449" spans="1:9" s="99" customFormat="1">
      <c r="A449" s="102"/>
      <c r="B449" s="102"/>
      <c r="C449" s="102"/>
      <c r="D449" s="102"/>
      <c r="E449" s="102"/>
      <c r="I449" s="102"/>
    </row>
    <row r="450" spans="1:9" s="99" customFormat="1">
      <c r="A450" s="102"/>
      <c r="B450" s="102"/>
      <c r="C450" s="102"/>
      <c r="D450" s="102"/>
      <c r="E450" s="102"/>
      <c r="I450" s="102"/>
    </row>
    <row r="451" spans="1:9" s="99" customFormat="1">
      <c r="A451" s="102"/>
      <c r="B451" s="102"/>
      <c r="C451" s="102"/>
      <c r="D451" s="102"/>
      <c r="E451" s="102"/>
      <c r="I451" s="102"/>
    </row>
    <row r="452" spans="1:9" s="99" customFormat="1">
      <c r="A452" s="102"/>
      <c r="B452" s="102"/>
      <c r="C452" s="102"/>
      <c r="D452" s="102"/>
      <c r="E452" s="102"/>
      <c r="I452" s="102"/>
    </row>
    <row r="453" spans="1:9" s="99" customFormat="1">
      <c r="A453" s="102"/>
      <c r="B453" s="102"/>
      <c r="C453" s="102"/>
      <c r="D453" s="102"/>
      <c r="E453" s="102"/>
      <c r="I453" s="102"/>
    </row>
    <row r="454" spans="1:9" s="99" customFormat="1">
      <c r="A454" s="102"/>
      <c r="B454" s="102"/>
      <c r="C454" s="102"/>
      <c r="D454" s="102"/>
      <c r="E454" s="102"/>
      <c r="I454" s="102"/>
    </row>
    <row r="455" spans="1:9" s="99" customFormat="1">
      <c r="A455" s="102"/>
      <c r="B455" s="102"/>
      <c r="C455" s="102"/>
      <c r="D455" s="102"/>
      <c r="E455" s="102"/>
      <c r="I455" s="102"/>
    </row>
    <row r="456" spans="1:9" s="99" customFormat="1">
      <c r="A456" s="102"/>
      <c r="B456" s="102"/>
      <c r="C456" s="102"/>
      <c r="D456" s="102"/>
      <c r="E456" s="102"/>
      <c r="I456" s="102"/>
    </row>
    <row r="457" spans="1:9" s="99" customFormat="1">
      <c r="A457" s="102"/>
      <c r="B457" s="102"/>
      <c r="C457" s="102"/>
      <c r="D457" s="102"/>
      <c r="E457" s="102"/>
      <c r="I457" s="102"/>
    </row>
    <row r="458" spans="1:9" s="99" customFormat="1">
      <c r="A458" s="102"/>
      <c r="B458" s="102"/>
      <c r="C458" s="102"/>
      <c r="D458" s="102"/>
      <c r="E458" s="102"/>
      <c r="I458" s="102"/>
    </row>
    <row r="459" spans="1:9" s="99" customFormat="1">
      <c r="A459" s="102"/>
      <c r="B459" s="102"/>
      <c r="C459" s="102"/>
      <c r="D459" s="102"/>
      <c r="E459" s="102"/>
      <c r="I459" s="102"/>
    </row>
    <row r="460" spans="1:9" s="99" customFormat="1">
      <c r="A460" s="102"/>
      <c r="B460" s="102"/>
      <c r="C460" s="102"/>
      <c r="D460" s="102"/>
      <c r="E460" s="102"/>
      <c r="I460" s="102"/>
    </row>
    <row r="461" spans="1:9" s="99" customFormat="1">
      <c r="A461" s="102"/>
      <c r="B461" s="102"/>
      <c r="C461" s="102"/>
      <c r="D461" s="102"/>
      <c r="E461" s="102"/>
      <c r="I461" s="102"/>
    </row>
    <row r="462" spans="1:9" s="99" customFormat="1">
      <c r="A462" s="102"/>
      <c r="B462" s="102"/>
      <c r="C462" s="102"/>
      <c r="D462" s="102"/>
      <c r="E462" s="102"/>
      <c r="I462" s="102"/>
    </row>
    <row r="463" spans="1:9" s="99" customFormat="1">
      <c r="A463" s="102"/>
      <c r="B463" s="102"/>
      <c r="C463" s="102"/>
      <c r="D463" s="102"/>
      <c r="E463" s="102"/>
      <c r="I463" s="102"/>
    </row>
    <row r="464" spans="1:9" s="99" customFormat="1">
      <c r="A464" s="102"/>
      <c r="B464" s="102"/>
      <c r="C464" s="102"/>
      <c r="D464" s="102"/>
      <c r="E464" s="102"/>
      <c r="I464" s="102"/>
    </row>
    <row r="465" spans="1:9" s="99" customFormat="1">
      <c r="A465" s="102"/>
      <c r="B465" s="102"/>
      <c r="C465" s="102"/>
      <c r="D465" s="102"/>
      <c r="E465" s="102"/>
      <c r="I465" s="102"/>
    </row>
    <row r="466" spans="1:9" s="99" customFormat="1">
      <c r="A466" s="102"/>
      <c r="B466" s="102"/>
      <c r="C466" s="102"/>
      <c r="D466" s="102"/>
      <c r="E466" s="102"/>
      <c r="I466" s="102"/>
    </row>
    <row r="467" spans="1:9" s="99" customFormat="1">
      <c r="A467" s="102"/>
      <c r="B467" s="102"/>
      <c r="C467" s="102"/>
      <c r="D467" s="102"/>
      <c r="E467" s="102"/>
      <c r="I467" s="102"/>
    </row>
    <row r="468" spans="1:9" s="99" customFormat="1">
      <c r="A468" s="102"/>
      <c r="B468" s="102"/>
      <c r="C468" s="102"/>
      <c r="D468" s="102"/>
      <c r="E468" s="102"/>
      <c r="I468" s="102"/>
    </row>
    <row r="469" spans="1:9" s="99" customFormat="1">
      <c r="A469" s="102"/>
      <c r="B469" s="102"/>
      <c r="C469" s="102"/>
      <c r="D469" s="102"/>
      <c r="E469" s="102"/>
      <c r="I469" s="102"/>
    </row>
    <row r="470" spans="1:9" s="99" customFormat="1">
      <c r="A470" s="102"/>
      <c r="B470" s="102"/>
      <c r="C470" s="102"/>
      <c r="D470" s="102"/>
      <c r="E470" s="102"/>
      <c r="I470" s="102"/>
    </row>
    <row r="471" spans="1:9" s="99" customFormat="1">
      <c r="A471" s="102"/>
      <c r="B471" s="102"/>
      <c r="C471" s="102"/>
      <c r="D471" s="102"/>
      <c r="E471" s="102"/>
      <c r="I471" s="102"/>
    </row>
    <row r="472" spans="1:9" s="99" customFormat="1">
      <c r="A472" s="102"/>
      <c r="B472" s="102"/>
      <c r="C472" s="102"/>
      <c r="D472" s="102"/>
      <c r="E472" s="102"/>
      <c r="I472" s="102"/>
    </row>
    <row r="473" spans="1:9" s="99" customFormat="1">
      <c r="A473" s="102"/>
      <c r="B473" s="102"/>
      <c r="C473" s="102"/>
      <c r="D473" s="102"/>
      <c r="E473" s="102"/>
      <c r="I473" s="102"/>
    </row>
    <row r="474" spans="1:9" s="99" customFormat="1">
      <c r="A474" s="102"/>
      <c r="B474" s="102"/>
      <c r="C474" s="102"/>
      <c r="D474" s="102"/>
      <c r="E474" s="102"/>
      <c r="I474" s="102"/>
    </row>
    <row r="475" spans="1:9" s="99" customFormat="1">
      <c r="A475" s="102"/>
      <c r="B475" s="102"/>
      <c r="C475" s="102"/>
      <c r="D475" s="102"/>
      <c r="E475" s="102"/>
      <c r="I475" s="102"/>
    </row>
    <row r="476" spans="1:9" s="99" customFormat="1">
      <c r="A476" s="102"/>
      <c r="B476" s="102"/>
      <c r="C476" s="102"/>
      <c r="D476" s="102"/>
      <c r="E476" s="102"/>
      <c r="I476" s="102"/>
    </row>
    <row r="477" spans="1:9" s="99" customFormat="1">
      <c r="A477" s="102"/>
      <c r="B477" s="102"/>
      <c r="C477" s="102"/>
      <c r="D477" s="102"/>
      <c r="E477" s="102"/>
      <c r="I477" s="102"/>
    </row>
    <row r="478" spans="1:9" s="99" customFormat="1">
      <c r="A478" s="102"/>
      <c r="B478" s="102"/>
      <c r="C478" s="102"/>
      <c r="D478" s="102"/>
      <c r="E478" s="102"/>
      <c r="I478" s="102"/>
    </row>
    <row r="479" spans="1:9" s="99" customFormat="1">
      <c r="A479" s="102"/>
      <c r="B479" s="102"/>
      <c r="C479" s="102"/>
      <c r="D479" s="102"/>
      <c r="E479" s="102"/>
      <c r="I479" s="102"/>
    </row>
    <row r="480" spans="1:9" s="99" customFormat="1">
      <c r="A480" s="102"/>
      <c r="B480" s="102"/>
      <c r="C480" s="102"/>
      <c r="D480" s="102"/>
      <c r="E480" s="102"/>
      <c r="I480" s="102"/>
    </row>
    <row r="481" spans="1:9" s="99" customFormat="1">
      <c r="A481" s="102"/>
      <c r="B481" s="102"/>
      <c r="C481" s="102"/>
      <c r="D481" s="102"/>
      <c r="E481" s="102"/>
      <c r="I481" s="102"/>
    </row>
    <row r="482" spans="1:9" s="99" customFormat="1">
      <c r="A482" s="102"/>
      <c r="B482" s="102"/>
      <c r="C482" s="102"/>
      <c r="D482" s="102"/>
      <c r="E482" s="102"/>
      <c r="I482" s="102"/>
    </row>
    <row r="483" spans="1:9" s="99" customFormat="1">
      <c r="A483" s="102"/>
      <c r="B483" s="102"/>
      <c r="C483" s="102"/>
      <c r="D483" s="102"/>
      <c r="E483" s="102"/>
      <c r="I483" s="102"/>
    </row>
    <row r="484" spans="1:9" s="99" customFormat="1">
      <c r="A484" s="102"/>
      <c r="B484" s="102"/>
      <c r="C484" s="102"/>
      <c r="D484" s="102"/>
      <c r="E484" s="102"/>
      <c r="I484" s="102"/>
    </row>
    <row r="485" spans="1:9" s="99" customFormat="1">
      <c r="A485" s="102"/>
      <c r="B485" s="102"/>
      <c r="C485" s="102"/>
      <c r="D485" s="102"/>
      <c r="E485" s="102"/>
      <c r="I485" s="102"/>
    </row>
    <row r="486" spans="1:9" s="99" customFormat="1">
      <c r="A486" s="102"/>
      <c r="B486" s="102"/>
      <c r="C486" s="102"/>
      <c r="D486" s="102"/>
      <c r="E486" s="102"/>
      <c r="I486" s="102"/>
    </row>
    <row r="487" spans="1:9" s="99" customFormat="1">
      <c r="A487" s="102"/>
      <c r="B487" s="102"/>
      <c r="C487" s="102"/>
      <c r="D487" s="102"/>
      <c r="E487" s="102"/>
      <c r="I487" s="102"/>
    </row>
    <row r="488" spans="1:9" s="99" customFormat="1">
      <c r="A488" s="102"/>
      <c r="B488" s="102"/>
      <c r="C488" s="102"/>
      <c r="D488" s="102"/>
      <c r="E488" s="102"/>
      <c r="I488" s="102"/>
    </row>
    <row r="489" spans="1:9" s="99" customFormat="1">
      <c r="A489" s="102"/>
      <c r="B489" s="102"/>
      <c r="C489" s="102"/>
      <c r="D489" s="102"/>
      <c r="E489" s="102"/>
      <c r="I489" s="102"/>
    </row>
    <row r="490" spans="1:9" s="99" customFormat="1">
      <c r="A490" s="102"/>
      <c r="B490" s="102"/>
      <c r="C490" s="102"/>
      <c r="D490" s="102"/>
      <c r="E490" s="102"/>
      <c r="I490" s="102"/>
    </row>
    <row r="491" spans="1:9" s="99" customFormat="1">
      <c r="A491" s="102"/>
      <c r="B491" s="102"/>
      <c r="C491" s="102"/>
      <c r="D491" s="102"/>
      <c r="E491" s="102"/>
      <c r="I491" s="102"/>
    </row>
    <row r="492" spans="1:9" s="99" customFormat="1">
      <c r="A492" s="102"/>
      <c r="B492" s="102"/>
      <c r="C492" s="102"/>
      <c r="D492" s="102"/>
      <c r="E492" s="102"/>
      <c r="I492" s="102"/>
    </row>
    <row r="493" spans="1:9" s="99" customFormat="1">
      <c r="A493" s="102"/>
      <c r="B493" s="102"/>
      <c r="C493" s="102"/>
      <c r="D493" s="102"/>
      <c r="E493" s="102"/>
      <c r="I493" s="102"/>
    </row>
    <row r="494" spans="1:9" s="99" customFormat="1">
      <c r="A494" s="102"/>
      <c r="B494" s="102"/>
      <c r="C494" s="102"/>
      <c r="D494" s="102"/>
      <c r="E494" s="102"/>
      <c r="I494" s="102"/>
    </row>
    <row r="495" spans="1:9" s="99" customFormat="1">
      <c r="A495" s="102"/>
      <c r="B495" s="102"/>
      <c r="C495" s="102"/>
      <c r="D495" s="102"/>
      <c r="E495" s="102"/>
      <c r="I495" s="102"/>
    </row>
    <row r="496" spans="1:9" s="99" customFormat="1">
      <c r="A496" s="102"/>
      <c r="B496" s="102"/>
      <c r="C496" s="102"/>
      <c r="D496" s="102"/>
      <c r="E496" s="102"/>
      <c r="I496" s="102"/>
    </row>
    <row r="497" spans="1:9" s="99" customFormat="1">
      <c r="A497" s="102"/>
      <c r="B497" s="102"/>
      <c r="C497" s="102"/>
      <c r="D497" s="102"/>
      <c r="E497" s="102"/>
      <c r="I497" s="102"/>
    </row>
    <row r="498" spans="1:9" s="99" customFormat="1">
      <c r="A498" s="102"/>
      <c r="B498" s="102"/>
      <c r="C498" s="102"/>
      <c r="D498" s="102"/>
      <c r="E498" s="102"/>
      <c r="I498" s="102"/>
    </row>
    <row r="499" spans="1:9" s="99" customFormat="1">
      <c r="A499" s="102"/>
      <c r="B499" s="102"/>
      <c r="C499" s="102"/>
      <c r="D499" s="102"/>
      <c r="E499" s="102"/>
      <c r="I499" s="102"/>
    </row>
    <row r="500" spans="1:9" s="99" customFormat="1">
      <c r="A500" s="102"/>
      <c r="B500" s="102"/>
      <c r="C500" s="102"/>
      <c r="D500" s="102"/>
      <c r="E500" s="102"/>
      <c r="I500" s="102"/>
    </row>
    <row r="501" spans="1:9" s="99" customFormat="1">
      <c r="A501" s="102"/>
      <c r="B501" s="102"/>
      <c r="C501" s="102"/>
      <c r="D501" s="102"/>
      <c r="E501" s="102"/>
      <c r="I501" s="102"/>
    </row>
    <row r="502" spans="1:9" s="99" customFormat="1">
      <c r="A502" s="102"/>
      <c r="B502" s="102"/>
      <c r="C502" s="102"/>
      <c r="D502" s="102"/>
      <c r="E502" s="102"/>
      <c r="I502" s="102"/>
    </row>
    <row r="503" spans="1:9" s="99" customFormat="1">
      <c r="A503" s="102"/>
      <c r="B503" s="102"/>
      <c r="C503" s="102"/>
      <c r="D503" s="102"/>
      <c r="E503" s="102"/>
      <c r="I503" s="102"/>
    </row>
    <row r="504" spans="1:9" s="99" customFormat="1">
      <c r="A504" s="102"/>
      <c r="B504" s="102"/>
      <c r="C504" s="102"/>
      <c r="D504" s="102"/>
      <c r="E504" s="102"/>
      <c r="I504" s="102"/>
    </row>
    <row r="505" spans="1:9" s="99" customFormat="1">
      <c r="A505" s="102"/>
      <c r="B505" s="102"/>
      <c r="C505" s="102"/>
      <c r="D505" s="102"/>
      <c r="E505" s="102"/>
      <c r="I505" s="102"/>
    </row>
    <row r="506" spans="1:9" s="99" customFormat="1">
      <c r="A506" s="102"/>
      <c r="B506" s="102"/>
      <c r="C506" s="102"/>
      <c r="D506" s="102"/>
      <c r="E506" s="102"/>
      <c r="I506" s="102"/>
    </row>
    <row r="507" spans="1:9" s="99" customFormat="1">
      <c r="A507" s="102"/>
      <c r="B507" s="102"/>
      <c r="C507" s="102"/>
      <c r="D507" s="102"/>
      <c r="E507" s="102"/>
      <c r="I507" s="102"/>
    </row>
    <row r="508" spans="1:9" s="99" customFormat="1">
      <c r="A508" s="102"/>
      <c r="B508" s="102"/>
      <c r="C508" s="102"/>
      <c r="D508" s="102"/>
      <c r="E508" s="102"/>
      <c r="I508" s="102"/>
    </row>
    <row r="509" spans="1:9" s="99" customFormat="1">
      <c r="A509" s="102"/>
      <c r="B509" s="102"/>
      <c r="C509" s="102"/>
      <c r="D509" s="102"/>
      <c r="E509" s="102"/>
      <c r="I509" s="102"/>
    </row>
    <row r="510" spans="1:9" s="99" customFormat="1">
      <c r="A510" s="102"/>
      <c r="B510" s="102"/>
      <c r="C510" s="102"/>
      <c r="D510" s="102"/>
      <c r="E510" s="102"/>
      <c r="I510" s="102"/>
    </row>
    <row r="511" spans="1:9" s="99" customFormat="1">
      <c r="A511" s="102"/>
      <c r="B511" s="102"/>
      <c r="C511" s="102"/>
      <c r="D511" s="102"/>
      <c r="E511" s="102"/>
      <c r="I511" s="102"/>
    </row>
    <row r="512" spans="1:9" s="99" customFormat="1">
      <c r="A512" s="102"/>
      <c r="B512" s="102"/>
      <c r="C512" s="102"/>
      <c r="D512" s="102"/>
      <c r="E512" s="102"/>
      <c r="I512" s="102"/>
    </row>
    <row r="513" spans="1:9" s="99" customFormat="1">
      <c r="A513" s="102"/>
      <c r="B513" s="102"/>
      <c r="C513" s="102"/>
      <c r="D513" s="102"/>
      <c r="E513" s="102"/>
      <c r="I513" s="102"/>
    </row>
    <row r="514" spans="1:9" s="99" customFormat="1">
      <c r="A514" s="102"/>
      <c r="B514" s="102"/>
      <c r="C514" s="102"/>
      <c r="D514" s="102"/>
      <c r="E514" s="102"/>
      <c r="I514" s="102"/>
    </row>
    <row r="515" spans="1:9" s="99" customFormat="1">
      <c r="A515" s="102"/>
      <c r="B515" s="102"/>
      <c r="C515" s="102"/>
      <c r="D515" s="102"/>
      <c r="E515" s="102"/>
      <c r="I515" s="102"/>
    </row>
    <row r="516" spans="1:9" s="99" customFormat="1">
      <c r="A516" s="102"/>
      <c r="B516" s="102"/>
      <c r="C516" s="102"/>
      <c r="D516" s="102"/>
      <c r="E516" s="102"/>
      <c r="I516" s="102"/>
    </row>
    <row r="517" spans="1:9" s="99" customFormat="1">
      <c r="A517" s="102"/>
      <c r="B517" s="102"/>
      <c r="C517" s="102"/>
      <c r="D517" s="102"/>
      <c r="E517" s="102"/>
      <c r="I517" s="102"/>
    </row>
    <row r="518" spans="1:9" s="99" customFormat="1">
      <c r="A518" s="102"/>
      <c r="B518" s="102"/>
      <c r="C518" s="102"/>
      <c r="D518" s="102"/>
      <c r="E518" s="102"/>
      <c r="I518" s="102"/>
    </row>
    <row r="519" spans="1:9" s="99" customFormat="1">
      <c r="A519" s="102"/>
      <c r="B519" s="102"/>
      <c r="C519" s="102"/>
      <c r="D519" s="102"/>
      <c r="E519" s="102"/>
      <c r="I519" s="102"/>
    </row>
    <row r="520" spans="1:9" s="99" customFormat="1">
      <c r="A520" s="102"/>
      <c r="B520" s="102"/>
      <c r="C520" s="102"/>
      <c r="D520" s="102"/>
      <c r="E520" s="102"/>
      <c r="I520" s="102"/>
    </row>
    <row r="521" spans="1:9" s="99" customFormat="1">
      <c r="A521" s="102"/>
      <c r="B521" s="102"/>
      <c r="C521" s="102"/>
      <c r="D521" s="102"/>
      <c r="E521" s="102"/>
      <c r="I521" s="102"/>
    </row>
    <row r="522" spans="1:9" s="99" customFormat="1">
      <c r="A522" s="102"/>
      <c r="B522" s="102"/>
      <c r="C522" s="102"/>
      <c r="D522" s="102"/>
      <c r="E522" s="102"/>
      <c r="I522" s="102"/>
    </row>
    <row r="523" spans="1:9" s="99" customFormat="1">
      <c r="A523" s="102"/>
      <c r="B523" s="102"/>
      <c r="C523" s="102"/>
      <c r="D523" s="102"/>
      <c r="E523" s="102"/>
      <c r="I523" s="102"/>
    </row>
    <row r="524" spans="1:9" s="99" customFormat="1">
      <c r="A524" s="102"/>
      <c r="B524" s="102"/>
      <c r="C524" s="102"/>
      <c r="D524" s="102"/>
      <c r="E524" s="102"/>
      <c r="I524" s="102"/>
    </row>
    <row r="525" spans="1:9" s="99" customFormat="1">
      <c r="A525" s="102"/>
      <c r="B525" s="102"/>
      <c r="C525" s="102"/>
      <c r="D525" s="102"/>
      <c r="E525" s="102"/>
      <c r="I525" s="102"/>
    </row>
    <row r="526" spans="1:9" s="99" customFormat="1">
      <c r="A526" s="102"/>
      <c r="B526" s="102"/>
      <c r="C526" s="102"/>
      <c r="D526" s="102"/>
      <c r="E526" s="102"/>
      <c r="I526" s="102"/>
    </row>
    <row r="527" spans="1:9" s="99" customFormat="1">
      <c r="A527" s="102"/>
      <c r="B527" s="102"/>
      <c r="C527" s="102"/>
      <c r="D527" s="102"/>
      <c r="E527" s="102"/>
      <c r="I527" s="102"/>
    </row>
    <row r="528" spans="1:9" s="99" customFormat="1">
      <c r="A528" s="102"/>
      <c r="B528" s="102"/>
      <c r="C528" s="102"/>
      <c r="D528" s="102"/>
      <c r="E528" s="102"/>
      <c r="I528" s="102"/>
    </row>
    <row r="529" spans="1:9" s="99" customFormat="1">
      <c r="A529" s="102"/>
      <c r="B529" s="102"/>
      <c r="C529" s="102"/>
      <c r="D529" s="102"/>
      <c r="E529" s="102"/>
      <c r="I529" s="102"/>
    </row>
    <row r="530" spans="1:9" s="99" customFormat="1">
      <c r="A530" s="102"/>
      <c r="B530" s="102"/>
      <c r="C530" s="102"/>
      <c r="D530" s="102"/>
      <c r="E530" s="102"/>
      <c r="I530" s="102"/>
    </row>
    <row r="531" spans="1:9" s="99" customFormat="1">
      <c r="A531" s="102"/>
      <c r="B531" s="102"/>
      <c r="C531" s="102"/>
      <c r="D531" s="102"/>
      <c r="E531" s="102"/>
      <c r="I531" s="102"/>
    </row>
    <row r="532" spans="1:9" s="99" customFormat="1">
      <c r="A532" s="102"/>
      <c r="B532" s="102"/>
      <c r="C532" s="102"/>
      <c r="D532" s="102"/>
      <c r="E532" s="102"/>
      <c r="I532" s="102"/>
    </row>
    <row r="533" spans="1:9" s="99" customFormat="1">
      <c r="A533" s="102"/>
      <c r="B533" s="102"/>
      <c r="C533" s="102"/>
      <c r="D533" s="102"/>
      <c r="E533" s="102"/>
      <c r="I533" s="102"/>
    </row>
    <row r="534" spans="1:9" s="99" customFormat="1">
      <c r="A534" s="102"/>
      <c r="B534" s="102"/>
      <c r="C534" s="102"/>
      <c r="D534" s="102"/>
      <c r="E534" s="102"/>
      <c r="I534" s="102"/>
    </row>
    <row r="535" spans="1:9" s="99" customFormat="1">
      <c r="A535" s="102"/>
      <c r="B535" s="102"/>
      <c r="C535" s="102"/>
      <c r="D535" s="102"/>
      <c r="E535" s="102"/>
      <c r="I535" s="102"/>
    </row>
    <row r="536" spans="1:9" s="99" customFormat="1">
      <c r="A536" s="102"/>
      <c r="B536" s="102"/>
      <c r="C536" s="102"/>
      <c r="D536" s="102"/>
      <c r="E536" s="102"/>
      <c r="I536" s="102"/>
    </row>
    <row r="537" spans="1:9" s="99" customFormat="1">
      <c r="A537" s="102"/>
      <c r="B537" s="102"/>
      <c r="C537" s="102"/>
      <c r="D537" s="102"/>
      <c r="E537" s="102"/>
      <c r="I537" s="102"/>
    </row>
    <row r="538" spans="1:9" s="99" customFormat="1">
      <c r="A538" s="102"/>
      <c r="B538" s="102"/>
      <c r="C538" s="102"/>
      <c r="D538" s="102"/>
      <c r="E538" s="102"/>
      <c r="I538" s="102"/>
    </row>
    <row r="539" spans="1:9" s="99" customFormat="1">
      <c r="A539" s="102"/>
      <c r="B539" s="102"/>
      <c r="C539" s="102"/>
      <c r="D539" s="102"/>
      <c r="E539" s="102"/>
      <c r="I539" s="102"/>
    </row>
    <row r="540" spans="1:9" s="99" customFormat="1">
      <c r="A540" s="102"/>
      <c r="B540" s="102"/>
      <c r="C540" s="102"/>
      <c r="D540" s="102"/>
      <c r="E540" s="102"/>
      <c r="I540" s="102"/>
    </row>
    <row r="541" spans="1:9" s="99" customFormat="1">
      <c r="A541" s="102"/>
      <c r="B541" s="102"/>
      <c r="C541" s="102"/>
      <c r="D541" s="102"/>
      <c r="E541" s="102"/>
      <c r="I541" s="102"/>
    </row>
    <row r="542" spans="1:9" s="99" customFormat="1">
      <c r="A542" s="102"/>
      <c r="B542" s="102"/>
      <c r="C542" s="102"/>
      <c r="D542" s="102"/>
      <c r="E542" s="102"/>
      <c r="I542" s="102"/>
    </row>
    <row r="543" spans="1:9" s="99" customFormat="1">
      <c r="A543" s="102"/>
      <c r="B543" s="102"/>
      <c r="C543" s="102"/>
      <c r="D543" s="102"/>
      <c r="E543" s="102"/>
      <c r="I543" s="102"/>
    </row>
    <row r="544" spans="1:9" s="99" customFormat="1">
      <c r="A544" s="102"/>
      <c r="B544" s="102"/>
      <c r="C544" s="102"/>
      <c r="D544" s="102"/>
      <c r="E544" s="102"/>
      <c r="I544" s="102"/>
    </row>
    <row r="545" spans="1:9" s="99" customFormat="1">
      <c r="A545" s="102"/>
      <c r="B545" s="102"/>
      <c r="C545" s="102"/>
      <c r="D545" s="102"/>
      <c r="E545" s="102"/>
      <c r="I545" s="102"/>
    </row>
    <row r="546" spans="1:9" s="99" customFormat="1">
      <c r="A546" s="102"/>
      <c r="B546" s="102"/>
      <c r="C546" s="102"/>
      <c r="D546" s="102"/>
      <c r="E546" s="102"/>
      <c r="I546" s="102"/>
    </row>
    <row r="547" spans="1:9" s="99" customFormat="1">
      <c r="A547" s="102"/>
      <c r="B547" s="102"/>
      <c r="C547" s="102"/>
      <c r="D547" s="102"/>
      <c r="E547" s="102"/>
      <c r="I547" s="102"/>
    </row>
    <row r="548" spans="1:9" s="99" customFormat="1">
      <c r="A548" s="102"/>
      <c r="B548" s="102"/>
      <c r="C548" s="102"/>
      <c r="D548" s="102"/>
      <c r="E548" s="102"/>
      <c r="I548" s="102"/>
    </row>
    <row r="549" spans="1:9" s="99" customFormat="1">
      <c r="A549" s="102"/>
      <c r="B549" s="102"/>
      <c r="C549" s="102"/>
      <c r="D549" s="102"/>
      <c r="E549" s="102"/>
      <c r="I549" s="102"/>
    </row>
    <row r="550" spans="1:9" s="99" customFormat="1">
      <c r="A550" s="102"/>
      <c r="B550" s="102"/>
      <c r="C550" s="102"/>
      <c r="D550" s="102"/>
      <c r="E550" s="102"/>
      <c r="I550" s="102"/>
    </row>
    <row r="551" spans="1:9" s="99" customFormat="1">
      <c r="A551" s="102"/>
      <c r="B551" s="102"/>
      <c r="C551" s="102"/>
      <c r="D551" s="102"/>
      <c r="E551" s="102"/>
      <c r="I551" s="102"/>
    </row>
    <row r="552" spans="1:9" s="99" customFormat="1">
      <c r="A552" s="102"/>
      <c r="B552" s="102"/>
      <c r="C552" s="102"/>
      <c r="D552" s="102"/>
      <c r="E552" s="102"/>
      <c r="I552" s="102"/>
    </row>
    <row r="553" spans="1:9" s="99" customFormat="1">
      <c r="A553" s="102"/>
      <c r="B553" s="102"/>
      <c r="C553" s="102"/>
      <c r="D553" s="102"/>
      <c r="E553" s="102"/>
      <c r="I553" s="102"/>
    </row>
    <row r="554" spans="1:9" s="99" customFormat="1">
      <c r="A554" s="102"/>
      <c r="B554" s="102"/>
      <c r="C554" s="102"/>
      <c r="D554" s="102"/>
      <c r="E554" s="102"/>
      <c r="I554" s="102"/>
    </row>
    <row r="555" spans="1:9" s="99" customFormat="1">
      <c r="A555" s="102"/>
      <c r="B555" s="102"/>
      <c r="C555" s="102"/>
      <c r="D555" s="102"/>
      <c r="E555" s="102"/>
      <c r="I555" s="102"/>
    </row>
    <row r="556" spans="1:9" s="99" customFormat="1">
      <c r="A556" s="102"/>
      <c r="B556" s="102"/>
      <c r="C556" s="102"/>
      <c r="D556" s="102"/>
      <c r="E556" s="102"/>
      <c r="I556" s="102"/>
    </row>
    <row r="557" spans="1:9" s="99" customFormat="1">
      <c r="A557" s="102"/>
      <c r="B557" s="102"/>
      <c r="C557" s="102"/>
      <c r="D557" s="102"/>
      <c r="E557" s="102"/>
      <c r="I557" s="102"/>
    </row>
    <row r="558" spans="1:9" s="99" customFormat="1">
      <c r="A558" s="102"/>
      <c r="B558" s="102"/>
      <c r="C558" s="102"/>
      <c r="D558" s="102"/>
      <c r="E558" s="102"/>
      <c r="I558" s="102"/>
    </row>
    <row r="559" spans="1:9" s="99" customFormat="1">
      <c r="A559" s="102"/>
      <c r="B559" s="102"/>
      <c r="C559" s="102"/>
      <c r="D559" s="102"/>
      <c r="E559" s="102"/>
      <c r="I559" s="102"/>
    </row>
    <row r="560" spans="1:9" s="99" customFormat="1">
      <c r="A560" s="102"/>
      <c r="B560" s="102"/>
      <c r="C560" s="102"/>
      <c r="D560" s="102"/>
      <c r="E560" s="102"/>
      <c r="I560" s="102"/>
    </row>
    <row r="561" spans="1:9" s="99" customFormat="1">
      <c r="A561" s="102"/>
      <c r="B561" s="102"/>
      <c r="C561" s="102"/>
      <c r="D561" s="102"/>
      <c r="E561" s="102"/>
      <c r="I561" s="102"/>
    </row>
    <row r="562" spans="1:9" s="99" customFormat="1">
      <c r="A562" s="102"/>
      <c r="B562" s="102"/>
      <c r="C562" s="102"/>
      <c r="D562" s="102"/>
      <c r="E562" s="102"/>
      <c r="I562" s="102"/>
    </row>
    <row r="563" spans="1:9" s="99" customFormat="1">
      <c r="A563" s="102"/>
      <c r="B563" s="102"/>
      <c r="C563" s="102"/>
      <c r="D563" s="102"/>
      <c r="E563" s="102"/>
      <c r="I563" s="102"/>
    </row>
    <row r="564" spans="1:9" s="99" customFormat="1">
      <c r="A564" s="102"/>
      <c r="B564" s="102"/>
      <c r="C564" s="102"/>
      <c r="D564" s="102"/>
      <c r="E564" s="102"/>
      <c r="I564" s="102"/>
    </row>
    <row r="565" spans="1:9" s="99" customFormat="1">
      <c r="A565" s="102"/>
      <c r="B565" s="102"/>
      <c r="C565" s="102"/>
      <c r="D565" s="102"/>
      <c r="E565" s="102"/>
      <c r="I565" s="102"/>
    </row>
    <row r="566" spans="1:9" s="99" customFormat="1">
      <c r="A566" s="102"/>
      <c r="B566" s="102"/>
      <c r="C566" s="102"/>
      <c r="D566" s="102"/>
      <c r="E566" s="102"/>
      <c r="I566" s="102"/>
    </row>
    <row r="567" spans="1:9" s="99" customFormat="1">
      <c r="A567" s="102"/>
      <c r="B567" s="102"/>
      <c r="C567" s="102"/>
      <c r="D567" s="102"/>
      <c r="E567" s="102"/>
      <c r="I567" s="102"/>
    </row>
    <row r="568" spans="1:9" s="99" customFormat="1">
      <c r="A568" s="102"/>
      <c r="B568" s="102"/>
      <c r="C568" s="102"/>
      <c r="D568" s="102"/>
      <c r="E568" s="102"/>
      <c r="I568" s="102"/>
    </row>
    <row r="569" spans="1:9" s="99" customFormat="1">
      <c r="A569" s="102"/>
      <c r="B569" s="102"/>
      <c r="C569" s="102"/>
      <c r="D569" s="102"/>
      <c r="E569" s="102"/>
      <c r="I569" s="102"/>
    </row>
    <row r="570" spans="1:9" s="99" customFormat="1">
      <c r="A570" s="102"/>
      <c r="B570" s="102"/>
      <c r="C570" s="102"/>
      <c r="D570" s="102"/>
      <c r="E570" s="102"/>
      <c r="I570" s="102"/>
    </row>
    <row r="571" spans="1:9" s="99" customFormat="1">
      <c r="A571" s="102"/>
      <c r="B571" s="102"/>
      <c r="C571" s="102"/>
      <c r="D571" s="102"/>
      <c r="E571" s="102"/>
      <c r="I571" s="102"/>
    </row>
    <row r="572" spans="1:9" s="99" customFormat="1">
      <c r="A572" s="102"/>
      <c r="B572" s="102"/>
      <c r="C572" s="102"/>
      <c r="D572" s="102"/>
      <c r="E572" s="102"/>
      <c r="I572" s="102"/>
    </row>
    <row r="573" spans="1:9" s="99" customFormat="1">
      <c r="A573" s="102"/>
      <c r="B573" s="102"/>
      <c r="C573" s="102"/>
      <c r="D573" s="102"/>
      <c r="E573" s="102"/>
      <c r="I573" s="102"/>
    </row>
    <row r="574" spans="1:9" s="99" customFormat="1">
      <c r="A574" s="102"/>
      <c r="B574" s="102"/>
      <c r="C574" s="102"/>
      <c r="D574" s="102"/>
      <c r="E574" s="102"/>
      <c r="I574" s="102"/>
    </row>
    <row r="575" spans="1:9" s="99" customFormat="1">
      <c r="A575" s="102"/>
      <c r="B575" s="102"/>
      <c r="C575" s="102"/>
      <c r="D575" s="102"/>
      <c r="E575" s="102"/>
      <c r="I575" s="102"/>
    </row>
    <row r="576" spans="1:9" s="99" customFormat="1">
      <c r="A576" s="102"/>
      <c r="B576" s="102"/>
      <c r="C576" s="102"/>
      <c r="D576" s="102"/>
      <c r="E576" s="102"/>
      <c r="I576" s="102"/>
    </row>
    <row r="577" spans="1:9" s="99" customFormat="1">
      <c r="A577" s="102"/>
      <c r="B577" s="102"/>
      <c r="C577" s="102"/>
      <c r="D577" s="102"/>
      <c r="E577" s="102"/>
      <c r="I577" s="102"/>
    </row>
    <row r="578" spans="1:9" s="99" customFormat="1">
      <c r="A578" s="102"/>
      <c r="B578" s="102"/>
      <c r="C578" s="102"/>
      <c r="D578" s="102"/>
      <c r="E578" s="102"/>
      <c r="I578" s="102"/>
    </row>
    <row r="579" spans="1:9" s="99" customFormat="1">
      <c r="A579" s="102"/>
      <c r="B579" s="102"/>
      <c r="C579" s="102"/>
      <c r="D579" s="102"/>
      <c r="E579" s="102"/>
      <c r="I579" s="102"/>
    </row>
    <row r="580" spans="1:9" s="99" customFormat="1">
      <c r="A580" s="102"/>
      <c r="B580" s="102"/>
      <c r="C580" s="102"/>
      <c r="D580" s="102"/>
      <c r="E580" s="102"/>
      <c r="I580" s="102"/>
    </row>
    <row r="581" spans="1:9" s="99" customFormat="1">
      <c r="A581" s="102"/>
      <c r="B581" s="102"/>
      <c r="C581" s="102"/>
      <c r="D581" s="102"/>
      <c r="E581" s="102"/>
      <c r="I581" s="102"/>
    </row>
    <row r="582" spans="1:9" s="99" customFormat="1">
      <c r="A582" s="102"/>
      <c r="B582" s="102"/>
      <c r="C582" s="102"/>
      <c r="D582" s="102"/>
      <c r="E582" s="102"/>
      <c r="I582" s="102"/>
    </row>
    <row r="583" spans="1:9" s="99" customFormat="1">
      <c r="A583" s="102"/>
      <c r="B583" s="102"/>
      <c r="C583" s="102"/>
      <c r="D583" s="102"/>
      <c r="E583" s="102"/>
      <c r="I583" s="102"/>
    </row>
    <row r="584" spans="1:9" s="99" customFormat="1">
      <c r="A584" s="102"/>
      <c r="B584" s="102"/>
      <c r="C584" s="102"/>
      <c r="D584" s="102"/>
      <c r="E584" s="102"/>
      <c r="I584" s="102"/>
    </row>
    <row r="585" spans="1:9" s="99" customFormat="1">
      <c r="A585" s="102"/>
      <c r="B585" s="102"/>
      <c r="C585" s="102"/>
      <c r="D585" s="102"/>
      <c r="E585" s="102"/>
      <c r="I585" s="102"/>
    </row>
    <row r="586" spans="1:9" s="99" customFormat="1">
      <c r="A586" s="102"/>
      <c r="B586" s="102"/>
      <c r="C586" s="102"/>
      <c r="D586" s="102"/>
      <c r="E586" s="102"/>
      <c r="I586" s="102"/>
    </row>
    <row r="587" spans="1:9" s="99" customFormat="1">
      <c r="A587" s="102"/>
      <c r="B587" s="102"/>
      <c r="C587" s="102"/>
      <c r="D587" s="102"/>
      <c r="E587" s="102"/>
      <c r="I587" s="102"/>
    </row>
    <row r="588" spans="1:9" s="99" customFormat="1">
      <c r="A588" s="102"/>
      <c r="B588" s="102"/>
      <c r="C588" s="102"/>
      <c r="D588" s="102"/>
      <c r="E588" s="102"/>
      <c r="I588" s="102"/>
    </row>
    <row r="589" spans="1:9" s="99" customFormat="1">
      <c r="A589" s="102"/>
      <c r="B589" s="102"/>
      <c r="C589" s="102"/>
      <c r="D589" s="102"/>
      <c r="E589" s="102"/>
      <c r="I589" s="102"/>
    </row>
    <row r="590" spans="1:9" s="99" customFormat="1">
      <c r="A590" s="102"/>
      <c r="B590" s="102"/>
      <c r="C590" s="102"/>
      <c r="D590" s="102"/>
      <c r="E590" s="102"/>
      <c r="I590" s="102"/>
    </row>
    <row r="591" spans="1:9" s="99" customFormat="1">
      <c r="A591" s="102"/>
      <c r="B591" s="102"/>
      <c r="C591" s="102"/>
      <c r="D591" s="102"/>
      <c r="E591" s="102"/>
      <c r="I591" s="102"/>
    </row>
    <row r="592" spans="1:9" s="99" customFormat="1">
      <c r="A592" s="102"/>
      <c r="B592" s="102"/>
      <c r="C592" s="102"/>
      <c r="D592" s="102"/>
      <c r="E592" s="102"/>
      <c r="I592" s="102"/>
    </row>
    <row r="593" spans="1:9" s="99" customFormat="1">
      <c r="A593" s="102"/>
      <c r="B593" s="102"/>
      <c r="C593" s="102"/>
      <c r="D593" s="102"/>
      <c r="E593" s="102"/>
      <c r="I593" s="102"/>
    </row>
    <row r="594" spans="1:9" s="99" customFormat="1">
      <c r="A594" s="102"/>
      <c r="B594" s="102"/>
      <c r="C594" s="102"/>
      <c r="D594" s="102"/>
      <c r="E594" s="102"/>
      <c r="I594" s="102"/>
    </row>
    <row r="595" spans="1:9" s="99" customFormat="1">
      <c r="A595" s="102"/>
      <c r="B595" s="102"/>
      <c r="C595" s="102"/>
      <c r="D595" s="102"/>
      <c r="E595" s="102"/>
      <c r="I595" s="102"/>
    </row>
    <row r="596" spans="1:9" s="99" customFormat="1">
      <c r="A596" s="102"/>
      <c r="B596" s="102"/>
      <c r="C596" s="102"/>
      <c r="D596" s="102"/>
      <c r="E596" s="102"/>
      <c r="I596" s="102"/>
    </row>
    <row r="597" spans="1:9" s="99" customFormat="1">
      <c r="A597" s="102"/>
      <c r="B597" s="102"/>
      <c r="C597" s="102"/>
      <c r="D597" s="102"/>
      <c r="E597" s="102"/>
      <c r="I597" s="102"/>
    </row>
    <row r="598" spans="1:9" s="99" customFormat="1">
      <c r="A598" s="102"/>
      <c r="B598" s="102"/>
      <c r="C598" s="102"/>
      <c r="D598" s="102"/>
      <c r="E598" s="102"/>
      <c r="I598" s="102"/>
    </row>
    <row r="599" spans="1:9" s="99" customFormat="1">
      <c r="A599" s="102"/>
      <c r="B599" s="102"/>
      <c r="C599" s="102"/>
      <c r="D599" s="102"/>
      <c r="E599" s="102"/>
      <c r="I599" s="102"/>
    </row>
    <row r="600" spans="1:9" s="99" customFormat="1">
      <c r="A600" s="102"/>
      <c r="B600" s="102"/>
      <c r="C600" s="102"/>
      <c r="D600" s="102"/>
      <c r="E600" s="102"/>
      <c r="I600" s="102"/>
    </row>
    <row r="601" spans="1:9" s="99" customFormat="1">
      <c r="A601" s="102"/>
      <c r="B601" s="102"/>
      <c r="C601" s="102"/>
      <c r="D601" s="102"/>
      <c r="E601" s="102"/>
      <c r="I601" s="102"/>
    </row>
    <row r="602" spans="1:9" s="99" customFormat="1">
      <c r="A602" s="102"/>
      <c r="B602" s="102"/>
      <c r="C602" s="102"/>
      <c r="D602" s="102"/>
      <c r="E602" s="102"/>
      <c r="I602" s="102"/>
    </row>
    <row r="603" spans="1:9" s="99" customFormat="1">
      <c r="A603" s="102"/>
      <c r="B603" s="102"/>
      <c r="C603" s="102"/>
      <c r="D603" s="102"/>
      <c r="E603" s="102"/>
      <c r="I603" s="102"/>
    </row>
    <row r="604" spans="1:9" s="99" customFormat="1">
      <c r="A604" s="102"/>
      <c r="B604" s="102"/>
      <c r="C604" s="102"/>
      <c r="D604" s="102"/>
      <c r="E604" s="102"/>
      <c r="I604" s="102"/>
    </row>
    <row r="605" spans="1:9" s="99" customFormat="1">
      <c r="A605" s="102"/>
      <c r="B605" s="102"/>
      <c r="C605" s="102"/>
      <c r="D605" s="102"/>
      <c r="E605" s="102"/>
      <c r="I605" s="102"/>
    </row>
    <row r="606" spans="1:9" s="99" customFormat="1">
      <c r="A606" s="102"/>
      <c r="B606" s="102"/>
      <c r="C606" s="102"/>
      <c r="D606" s="102"/>
      <c r="E606" s="102"/>
      <c r="I606" s="102"/>
    </row>
    <row r="607" spans="1:9" s="99" customFormat="1">
      <c r="A607" s="102"/>
      <c r="B607" s="102"/>
      <c r="C607" s="102"/>
      <c r="D607" s="102"/>
      <c r="E607" s="102"/>
      <c r="I607" s="102"/>
    </row>
    <row r="608" spans="1:9" s="99" customFormat="1">
      <c r="A608" s="102"/>
      <c r="B608" s="102"/>
      <c r="C608" s="102"/>
      <c r="D608" s="102"/>
      <c r="E608" s="102"/>
      <c r="I608" s="102"/>
    </row>
    <row r="609" spans="1:9" s="99" customFormat="1">
      <c r="A609" s="102"/>
      <c r="B609" s="102"/>
      <c r="C609" s="102"/>
      <c r="D609" s="102"/>
      <c r="E609" s="102"/>
      <c r="I609" s="102"/>
    </row>
    <row r="610" spans="1:9" s="99" customFormat="1">
      <c r="A610" s="102"/>
      <c r="B610" s="102"/>
      <c r="C610" s="102"/>
      <c r="D610" s="102"/>
      <c r="E610" s="102"/>
      <c r="I610" s="102"/>
    </row>
    <row r="611" spans="1:9" s="99" customFormat="1">
      <c r="A611" s="102"/>
      <c r="B611" s="102"/>
      <c r="C611" s="102"/>
      <c r="D611" s="102"/>
      <c r="E611" s="102"/>
      <c r="I611" s="102"/>
    </row>
    <row r="612" spans="1:9" s="99" customFormat="1">
      <c r="A612" s="102"/>
      <c r="B612" s="102"/>
      <c r="C612" s="102"/>
      <c r="D612" s="102"/>
      <c r="E612" s="102"/>
      <c r="I612" s="102"/>
    </row>
    <row r="613" spans="1:9" s="99" customFormat="1">
      <c r="A613" s="102"/>
      <c r="B613" s="102"/>
      <c r="C613" s="102"/>
      <c r="D613" s="102"/>
      <c r="E613" s="102"/>
      <c r="I613" s="102"/>
    </row>
    <row r="614" spans="1:9" s="99" customFormat="1">
      <c r="A614" s="102"/>
      <c r="B614" s="102"/>
      <c r="C614" s="102"/>
      <c r="D614" s="102"/>
      <c r="E614" s="102"/>
      <c r="I614" s="102"/>
    </row>
    <row r="615" spans="1:9" s="99" customFormat="1">
      <c r="A615" s="102"/>
      <c r="B615" s="102"/>
      <c r="C615" s="102"/>
      <c r="D615" s="102"/>
      <c r="E615" s="102"/>
      <c r="I615" s="102"/>
    </row>
    <row r="616" spans="1:9" s="99" customFormat="1">
      <c r="A616" s="102"/>
      <c r="B616" s="102"/>
      <c r="C616" s="102"/>
      <c r="D616" s="102"/>
      <c r="E616" s="102"/>
      <c r="I616" s="102"/>
    </row>
    <row r="617" spans="1:9" s="99" customFormat="1">
      <c r="A617" s="102"/>
      <c r="B617" s="102"/>
      <c r="C617" s="102"/>
      <c r="D617" s="102"/>
      <c r="E617" s="102"/>
      <c r="I617" s="102"/>
    </row>
    <row r="618" spans="1:9" s="99" customFormat="1">
      <c r="A618" s="102"/>
      <c r="B618" s="102"/>
      <c r="C618" s="102"/>
      <c r="D618" s="102"/>
      <c r="E618" s="102"/>
      <c r="I618" s="102"/>
    </row>
    <row r="619" spans="1:9" s="99" customFormat="1">
      <c r="A619" s="102"/>
      <c r="B619" s="102"/>
      <c r="C619" s="102"/>
      <c r="D619" s="102"/>
      <c r="E619" s="102"/>
      <c r="I619" s="102"/>
    </row>
    <row r="620" spans="1:9" s="99" customFormat="1">
      <c r="A620" s="102"/>
      <c r="B620" s="102"/>
      <c r="C620" s="102"/>
      <c r="D620" s="102"/>
      <c r="E620" s="102"/>
      <c r="I620" s="102"/>
    </row>
    <row r="621" spans="1:9" s="99" customFormat="1">
      <c r="A621" s="102"/>
      <c r="B621" s="102"/>
      <c r="C621" s="102"/>
      <c r="D621" s="102"/>
      <c r="E621" s="102"/>
      <c r="I621" s="102"/>
    </row>
    <row r="622" spans="1:9" s="99" customFormat="1">
      <c r="A622" s="102"/>
      <c r="B622" s="102"/>
      <c r="C622" s="102"/>
      <c r="D622" s="102"/>
      <c r="E622" s="102"/>
      <c r="I622" s="102"/>
    </row>
    <row r="623" spans="1:9" s="99" customFormat="1">
      <c r="A623" s="102"/>
      <c r="B623" s="102"/>
      <c r="C623" s="102"/>
      <c r="D623" s="102"/>
      <c r="E623" s="102"/>
      <c r="I623" s="102"/>
    </row>
    <row r="624" spans="1:9" s="99" customFormat="1">
      <c r="A624" s="102"/>
      <c r="B624" s="102"/>
      <c r="C624" s="102"/>
      <c r="D624" s="102"/>
      <c r="E624" s="102"/>
      <c r="I624" s="102"/>
    </row>
    <row r="625" spans="1:9" s="99" customFormat="1">
      <c r="A625" s="102"/>
      <c r="B625" s="102"/>
      <c r="C625" s="102"/>
      <c r="D625" s="102"/>
      <c r="E625" s="102"/>
      <c r="I625" s="102"/>
    </row>
    <row r="626" spans="1:9" s="99" customFormat="1">
      <c r="A626" s="102"/>
      <c r="B626" s="102"/>
      <c r="C626" s="102"/>
      <c r="D626" s="102"/>
      <c r="E626" s="102"/>
      <c r="I626" s="102"/>
    </row>
    <row r="627" spans="1:9" s="99" customFormat="1">
      <c r="A627" s="102"/>
      <c r="B627" s="102"/>
      <c r="C627" s="102"/>
      <c r="D627" s="102"/>
      <c r="E627" s="102"/>
      <c r="I627" s="102"/>
    </row>
    <row r="628" spans="1:9" s="99" customFormat="1">
      <c r="A628" s="102"/>
      <c r="B628" s="102"/>
      <c r="C628" s="102"/>
      <c r="D628" s="102"/>
      <c r="E628" s="102"/>
      <c r="I628" s="102"/>
    </row>
    <row r="629" spans="1:9" s="99" customFormat="1">
      <c r="A629" s="102"/>
      <c r="B629" s="102"/>
      <c r="C629" s="102"/>
      <c r="D629" s="102"/>
      <c r="E629" s="102"/>
      <c r="I629" s="102"/>
    </row>
    <row r="630" spans="1:9" s="99" customFormat="1">
      <c r="A630" s="102"/>
      <c r="B630" s="102"/>
      <c r="C630" s="102"/>
      <c r="D630" s="102"/>
      <c r="E630" s="102"/>
      <c r="I630" s="102"/>
    </row>
    <row r="631" spans="1:9" s="99" customFormat="1">
      <c r="A631" s="102"/>
      <c r="B631" s="102"/>
      <c r="C631" s="102"/>
      <c r="D631" s="102"/>
      <c r="E631" s="102"/>
      <c r="I631" s="102"/>
    </row>
    <row r="632" spans="1:9" s="99" customFormat="1">
      <c r="A632" s="102"/>
      <c r="B632" s="102"/>
      <c r="C632" s="102"/>
      <c r="D632" s="102"/>
      <c r="E632" s="102"/>
      <c r="I632" s="102"/>
    </row>
    <row r="633" spans="1:9" s="99" customFormat="1">
      <c r="A633" s="102"/>
      <c r="B633" s="102"/>
      <c r="C633" s="102"/>
      <c r="D633" s="102"/>
      <c r="E633" s="102"/>
      <c r="I633" s="102"/>
    </row>
    <row r="634" spans="1:9" s="99" customFormat="1">
      <c r="A634" s="102"/>
      <c r="B634" s="102"/>
      <c r="C634" s="102"/>
      <c r="D634" s="102"/>
      <c r="E634" s="102"/>
      <c r="I634" s="102"/>
    </row>
    <row r="635" spans="1:9" s="99" customFormat="1">
      <c r="A635" s="102"/>
      <c r="B635" s="102"/>
      <c r="C635" s="102"/>
      <c r="D635" s="102"/>
      <c r="E635" s="102"/>
      <c r="I635" s="102"/>
    </row>
    <row r="636" spans="1:9" s="99" customFormat="1">
      <c r="A636" s="102"/>
      <c r="B636" s="102"/>
      <c r="C636" s="102"/>
      <c r="D636" s="102"/>
      <c r="E636" s="102"/>
      <c r="I636" s="102"/>
    </row>
    <row r="637" spans="1:9" s="99" customFormat="1">
      <c r="A637" s="102"/>
      <c r="B637" s="102"/>
      <c r="C637" s="102"/>
      <c r="D637" s="102"/>
      <c r="E637" s="102"/>
      <c r="I637" s="102"/>
    </row>
    <row r="638" spans="1:9" s="99" customFormat="1">
      <c r="A638" s="102"/>
      <c r="B638" s="102"/>
      <c r="C638" s="102"/>
      <c r="D638" s="102"/>
      <c r="E638" s="102"/>
      <c r="I638" s="102"/>
    </row>
    <row r="639" spans="1:9" s="99" customFormat="1">
      <c r="A639" s="102"/>
      <c r="B639" s="102"/>
      <c r="C639" s="102"/>
      <c r="D639" s="102"/>
      <c r="E639" s="102"/>
      <c r="I639" s="102"/>
    </row>
    <row r="640" spans="1:9" s="99" customFormat="1">
      <c r="A640" s="102"/>
      <c r="B640" s="102"/>
      <c r="C640" s="102"/>
      <c r="D640" s="102"/>
      <c r="E640" s="102"/>
      <c r="I640" s="102"/>
    </row>
    <row r="641" spans="1:9" s="99" customFormat="1">
      <c r="A641" s="102"/>
      <c r="B641" s="102"/>
      <c r="C641" s="102"/>
      <c r="D641" s="102"/>
      <c r="E641" s="102"/>
      <c r="I641" s="102"/>
    </row>
    <row r="642" spans="1:9" s="99" customFormat="1">
      <c r="A642" s="102"/>
      <c r="B642" s="102"/>
      <c r="C642" s="102"/>
      <c r="D642" s="102"/>
      <c r="E642" s="102"/>
      <c r="I642" s="102"/>
    </row>
    <row r="643" spans="1:9" s="99" customFormat="1">
      <c r="A643" s="102"/>
      <c r="B643" s="102"/>
      <c r="C643" s="102"/>
      <c r="D643" s="102"/>
      <c r="E643" s="102"/>
      <c r="I643" s="102"/>
    </row>
    <row r="644" spans="1:9" s="99" customFormat="1">
      <c r="A644" s="102"/>
      <c r="B644" s="102"/>
      <c r="C644" s="102"/>
      <c r="D644" s="102"/>
      <c r="E644" s="102"/>
      <c r="I644" s="102"/>
    </row>
    <row r="645" spans="1:9" s="99" customFormat="1">
      <c r="A645" s="102"/>
      <c r="B645" s="102"/>
      <c r="C645" s="102"/>
      <c r="D645" s="102"/>
      <c r="E645" s="102"/>
      <c r="I645" s="102"/>
    </row>
    <row r="646" spans="1:9" s="99" customFormat="1">
      <c r="A646" s="102"/>
      <c r="B646" s="102"/>
      <c r="C646" s="102"/>
      <c r="D646" s="102"/>
      <c r="E646" s="102"/>
      <c r="I646" s="102"/>
    </row>
    <row r="647" spans="1:9" s="99" customFormat="1">
      <c r="A647" s="102"/>
      <c r="B647" s="102"/>
      <c r="C647" s="102"/>
      <c r="D647" s="102"/>
      <c r="E647" s="102"/>
      <c r="I647" s="102"/>
    </row>
    <row r="648" spans="1:9" s="99" customFormat="1">
      <c r="A648" s="102"/>
      <c r="B648" s="102"/>
      <c r="C648" s="102"/>
      <c r="D648" s="102"/>
      <c r="E648" s="102"/>
      <c r="I648" s="102"/>
    </row>
    <row r="649" spans="1:9" s="99" customFormat="1">
      <c r="A649" s="102"/>
      <c r="B649" s="102"/>
      <c r="C649" s="102"/>
      <c r="D649" s="102"/>
      <c r="E649" s="102"/>
      <c r="I649" s="102"/>
    </row>
    <row r="650" spans="1:9" s="99" customFormat="1">
      <c r="A650" s="102"/>
      <c r="B650" s="102"/>
      <c r="C650" s="102"/>
      <c r="D650" s="102"/>
      <c r="E650" s="102"/>
      <c r="I650" s="102"/>
    </row>
    <row r="651" spans="1:9" s="99" customFormat="1">
      <c r="A651" s="102"/>
      <c r="B651" s="102"/>
      <c r="C651" s="102"/>
      <c r="D651" s="102"/>
      <c r="E651" s="102"/>
      <c r="I651" s="102"/>
    </row>
    <row r="652" spans="1:9" s="99" customFormat="1">
      <c r="A652" s="102"/>
      <c r="B652" s="102"/>
      <c r="C652" s="102"/>
      <c r="D652" s="102"/>
      <c r="E652" s="102"/>
      <c r="I652" s="102"/>
    </row>
    <row r="653" spans="1:9" s="99" customFormat="1">
      <c r="A653" s="102"/>
      <c r="B653" s="102"/>
      <c r="C653" s="102"/>
      <c r="D653" s="102"/>
      <c r="E653" s="102"/>
      <c r="I653" s="102"/>
    </row>
    <row r="654" spans="1:9" s="99" customFormat="1">
      <c r="A654" s="102"/>
      <c r="B654" s="102"/>
      <c r="C654" s="102"/>
      <c r="D654" s="102"/>
      <c r="E654" s="102"/>
      <c r="I654" s="102"/>
    </row>
    <row r="655" spans="1:9" s="99" customFormat="1">
      <c r="A655" s="102"/>
      <c r="B655" s="102"/>
      <c r="C655" s="102"/>
      <c r="D655" s="102"/>
      <c r="E655" s="102"/>
      <c r="I655" s="102"/>
    </row>
    <row r="656" spans="1:9" s="99" customFormat="1">
      <c r="A656" s="102"/>
      <c r="B656" s="102"/>
      <c r="C656" s="102"/>
      <c r="D656" s="102"/>
      <c r="E656" s="102"/>
      <c r="I656" s="102"/>
    </row>
    <row r="657" spans="1:9" s="99" customFormat="1">
      <c r="A657" s="102"/>
      <c r="B657" s="102"/>
      <c r="C657" s="102"/>
      <c r="D657" s="102"/>
      <c r="E657" s="102"/>
      <c r="I657" s="102"/>
    </row>
    <row r="658" spans="1:9" s="99" customFormat="1">
      <c r="A658" s="102"/>
      <c r="B658" s="102"/>
      <c r="C658" s="102"/>
      <c r="D658" s="102"/>
      <c r="E658" s="102"/>
      <c r="I658" s="102"/>
    </row>
    <row r="659" spans="1:9" s="99" customFormat="1">
      <c r="A659" s="102"/>
      <c r="B659" s="102"/>
      <c r="C659" s="102"/>
      <c r="D659" s="102"/>
      <c r="E659" s="102"/>
      <c r="I659" s="102"/>
    </row>
    <row r="660" spans="1:9" s="99" customFormat="1">
      <c r="A660" s="102"/>
      <c r="B660" s="102"/>
      <c r="C660" s="102"/>
      <c r="D660" s="102"/>
      <c r="E660" s="102"/>
      <c r="I660" s="102"/>
    </row>
    <row r="661" spans="1:9" s="99" customFormat="1">
      <c r="A661" s="102"/>
      <c r="B661" s="102"/>
      <c r="C661" s="102"/>
      <c r="D661" s="102"/>
      <c r="E661" s="102"/>
      <c r="I661" s="102"/>
    </row>
    <row r="662" spans="1:9" s="99" customFormat="1">
      <c r="A662" s="102"/>
      <c r="B662" s="102"/>
      <c r="C662" s="102"/>
      <c r="D662" s="102"/>
      <c r="E662" s="102"/>
      <c r="I662" s="102"/>
    </row>
    <row r="663" spans="1:9" s="99" customFormat="1">
      <c r="A663" s="102"/>
      <c r="B663" s="102"/>
      <c r="C663" s="102"/>
      <c r="D663" s="102"/>
      <c r="E663" s="102"/>
      <c r="I663" s="102"/>
    </row>
    <row r="664" spans="1:9" s="99" customFormat="1">
      <c r="A664" s="102"/>
      <c r="B664" s="102"/>
      <c r="C664" s="102"/>
      <c r="D664" s="102"/>
      <c r="E664" s="102"/>
      <c r="I664" s="102"/>
    </row>
    <row r="665" spans="1:9" s="99" customFormat="1">
      <c r="A665" s="102"/>
      <c r="B665" s="102"/>
      <c r="C665" s="102"/>
      <c r="D665" s="102"/>
      <c r="E665" s="102"/>
      <c r="I665" s="102"/>
    </row>
    <row r="666" spans="1:9" s="99" customFormat="1">
      <c r="A666" s="102"/>
      <c r="B666" s="102"/>
      <c r="C666" s="102"/>
      <c r="D666" s="102"/>
      <c r="E666" s="102"/>
      <c r="I666" s="102"/>
    </row>
    <row r="667" spans="1:9" s="99" customFormat="1">
      <c r="A667" s="102"/>
      <c r="B667" s="102"/>
      <c r="C667" s="102"/>
      <c r="D667" s="102"/>
      <c r="E667" s="102"/>
      <c r="I667" s="102"/>
    </row>
    <row r="668" spans="1:9" s="99" customFormat="1">
      <c r="A668" s="102"/>
      <c r="B668" s="102"/>
      <c r="C668" s="102"/>
      <c r="D668" s="102"/>
      <c r="E668" s="102"/>
      <c r="I668" s="102"/>
    </row>
    <row r="669" spans="1:9" s="99" customFormat="1">
      <c r="A669" s="102"/>
      <c r="B669" s="102"/>
      <c r="C669" s="102"/>
      <c r="D669" s="102"/>
      <c r="E669" s="102"/>
      <c r="I669" s="102"/>
    </row>
    <row r="670" spans="1:9" s="99" customFormat="1">
      <c r="A670" s="102"/>
      <c r="B670" s="102"/>
      <c r="C670" s="102"/>
      <c r="D670" s="102"/>
      <c r="E670" s="102"/>
      <c r="I670" s="102"/>
    </row>
    <row r="671" spans="1:9" s="99" customFormat="1">
      <c r="A671" s="102"/>
      <c r="B671" s="102"/>
      <c r="C671" s="102"/>
      <c r="D671" s="102"/>
      <c r="E671" s="102"/>
      <c r="I671" s="102"/>
    </row>
    <row r="672" spans="1:9" s="99" customFormat="1">
      <c r="A672" s="102"/>
      <c r="B672" s="102"/>
      <c r="C672" s="102"/>
      <c r="D672" s="102"/>
      <c r="E672" s="102"/>
      <c r="I672" s="102"/>
    </row>
    <row r="673" spans="1:9" s="99" customFormat="1">
      <c r="A673" s="102"/>
      <c r="B673" s="102"/>
      <c r="C673" s="102"/>
      <c r="D673" s="102"/>
      <c r="E673" s="102"/>
      <c r="I673" s="102"/>
    </row>
    <row r="674" spans="1:9" s="99" customFormat="1">
      <c r="A674" s="102"/>
      <c r="B674" s="102"/>
      <c r="C674" s="102"/>
      <c r="D674" s="102"/>
      <c r="E674" s="102"/>
      <c r="I674" s="102"/>
    </row>
    <row r="675" spans="1:9" s="99" customFormat="1">
      <c r="A675" s="102"/>
      <c r="B675" s="102"/>
      <c r="C675" s="102"/>
      <c r="D675" s="102"/>
      <c r="E675" s="102"/>
      <c r="I675" s="102"/>
    </row>
    <row r="676" spans="1:9" s="99" customFormat="1">
      <c r="A676" s="102"/>
      <c r="B676" s="102"/>
      <c r="C676" s="102"/>
      <c r="D676" s="102"/>
      <c r="E676" s="102"/>
      <c r="I676" s="102"/>
    </row>
    <row r="677" spans="1:9" s="99" customFormat="1">
      <c r="A677" s="102"/>
      <c r="B677" s="102"/>
      <c r="C677" s="102"/>
      <c r="D677" s="102"/>
      <c r="E677" s="102"/>
      <c r="I677" s="102"/>
    </row>
    <row r="678" spans="1:9" s="99" customFormat="1">
      <c r="A678" s="102"/>
      <c r="B678" s="102"/>
      <c r="C678" s="102"/>
      <c r="D678" s="102"/>
      <c r="E678" s="102"/>
      <c r="I678" s="102"/>
    </row>
    <row r="679" spans="1:9" s="99" customFormat="1">
      <c r="A679" s="102"/>
      <c r="B679" s="102"/>
      <c r="C679" s="102"/>
      <c r="D679" s="102"/>
      <c r="E679" s="102"/>
      <c r="I679" s="102"/>
    </row>
    <row r="680" spans="1:9" s="99" customFormat="1">
      <c r="A680" s="102"/>
      <c r="B680" s="102"/>
      <c r="C680" s="102"/>
      <c r="D680" s="102"/>
      <c r="E680" s="102"/>
      <c r="I680" s="102"/>
    </row>
    <row r="681" spans="1:9" s="99" customFormat="1">
      <c r="A681" s="102"/>
      <c r="B681" s="102"/>
      <c r="C681" s="102"/>
      <c r="D681" s="102"/>
      <c r="E681" s="102"/>
      <c r="I681" s="102"/>
    </row>
    <row r="682" spans="1:9" s="99" customFormat="1">
      <c r="A682" s="102"/>
      <c r="B682" s="102"/>
      <c r="C682" s="102"/>
      <c r="D682" s="102"/>
      <c r="E682" s="102"/>
      <c r="I682" s="102"/>
    </row>
    <row r="683" spans="1:9" s="99" customFormat="1">
      <c r="A683" s="102"/>
      <c r="B683" s="102"/>
      <c r="C683" s="102"/>
      <c r="D683" s="102"/>
      <c r="E683" s="102"/>
      <c r="I683" s="102"/>
    </row>
    <row r="684" spans="1:9" s="99" customFormat="1">
      <c r="A684" s="102"/>
      <c r="B684" s="102"/>
      <c r="C684" s="102"/>
      <c r="D684" s="102"/>
      <c r="E684" s="102"/>
      <c r="I684" s="102"/>
    </row>
    <row r="685" spans="1:9" s="99" customFormat="1">
      <c r="A685" s="102"/>
      <c r="B685" s="102"/>
      <c r="C685" s="102"/>
      <c r="D685" s="102"/>
      <c r="E685" s="102"/>
      <c r="I685" s="102"/>
    </row>
    <row r="686" spans="1:9" s="99" customFormat="1">
      <c r="A686" s="102"/>
      <c r="B686" s="102"/>
      <c r="C686" s="102"/>
      <c r="D686" s="102"/>
      <c r="E686" s="102"/>
      <c r="I686" s="102"/>
    </row>
    <row r="687" spans="1:9" s="99" customFormat="1">
      <c r="A687" s="102"/>
      <c r="B687" s="102"/>
      <c r="C687" s="102"/>
      <c r="D687" s="102"/>
      <c r="E687" s="102"/>
      <c r="I687" s="102"/>
    </row>
    <row r="688" spans="1:9" s="99" customFormat="1">
      <c r="A688" s="102"/>
      <c r="B688" s="102"/>
      <c r="C688" s="102"/>
      <c r="D688" s="102"/>
      <c r="E688" s="102"/>
      <c r="I688" s="102"/>
    </row>
    <row r="689" spans="1:9" s="99" customFormat="1">
      <c r="A689" s="102"/>
      <c r="B689" s="102"/>
      <c r="C689" s="102"/>
      <c r="D689" s="102"/>
      <c r="E689" s="102"/>
      <c r="I689" s="102"/>
    </row>
    <row r="690" spans="1:9" s="99" customFormat="1">
      <c r="A690" s="102"/>
      <c r="B690" s="102"/>
      <c r="C690" s="102"/>
      <c r="D690" s="102"/>
      <c r="E690" s="102"/>
      <c r="I690" s="102"/>
    </row>
    <row r="691" spans="1:9" s="99" customFormat="1">
      <c r="A691" s="102"/>
      <c r="B691" s="102"/>
      <c r="C691" s="102"/>
      <c r="D691" s="102"/>
      <c r="E691" s="102"/>
      <c r="I691" s="102"/>
    </row>
    <row r="692" spans="1:9" s="99" customFormat="1">
      <c r="A692" s="102"/>
      <c r="B692" s="102"/>
      <c r="C692" s="102"/>
      <c r="D692" s="102"/>
      <c r="E692" s="102"/>
      <c r="I692" s="102"/>
    </row>
    <row r="693" spans="1:9" s="99" customFormat="1">
      <c r="A693" s="102"/>
      <c r="B693" s="102"/>
      <c r="C693" s="102"/>
      <c r="D693" s="102"/>
      <c r="E693" s="102"/>
      <c r="I693" s="102"/>
    </row>
    <row r="694" spans="1:9" s="99" customFormat="1">
      <c r="A694" s="102"/>
      <c r="B694" s="102"/>
      <c r="C694" s="102"/>
      <c r="D694" s="102"/>
      <c r="E694" s="102"/>
      <c r="I694" s="102"/>
    </row>
    <row r="695" spans="1:9" s="99" customFormat="1">
      <c r="A695" s="102"/>
      <c r="B695" s="102"/>
      <c r="C695" s="102"/>
      <c r="D695" s="102"/>
      <c r="E695" s="102"/>
      <c r="I695" s="102"/>
    </row>
    <row r="696" spans="1:9" s="99" customFormat="1">
      <c r="A696" s="102"/>
      <c r="B696" s="102"/>
      <c r="C696" s="102"/>
      <c r="D696" s="102"/>
      <c r="E696" s="102"/>
      <c r="I696" s="102"/>
    </row>
    <row r="697" spans="1:9" s="99" customFormat="1">
      <c r="A697" s="102"/>
      <c r="B697" s="102"/>
      <c r="C697" s="102"/>
      <c r="D697" s="102"/>
      <c r="E697" s="102"/>
      <c r="I697" s="102"/>
    </row>
    <row r="698" spans="1:9" s="99" customFormat="1">
      <c r="A698" s="102"/>
      <c r="B698" s="102"/>
      <c r="C698" s="102"/>
      <c r="D698" s="102"/>
      <c r="E698" s="102"/>
      <c r="I698" s="102"/>
    </row>
    <row r="699" spans="1:9" s="99" customFormat="1">
      <c r="A699" s="102"/>
      <c r="B699" s="102"/>
      <c r="C699" s="102"/>
      <c r="D699" s="102"/>
      <c r="E699" s="102"/>
      <c r="I699" s="102"/>
    </row>
    <row r="700" spans="1:9" s="99" customFormat="1">
      <c r="A700" s="102"/>
      <c r="B700" s="102"/>
      <c r="C700" s="102"/>
      <c r="D700" s="102"/>
      <c r="E700" s="102"/>
      <c r="I700" s="102"/>
    </row>
    <row r="701" spans="1:9" s="99" customFormat="1">
      <c r="A701" s="102"/>
      <c r="B701" s="102"/>
      <c r="C701" s="102"/>
      <c r="D701" s="102"/>
      <c r="E701" s="102"/>
      <c r="I701" s="102"/>
    </row>
    <row r="702" spans="1:9" s="99" customFormat="1">
      <c r="A702" s="102"/>
      <c r="B702" s="102"/>
      <c r="C702" s="102"/>
      <c r="D702" s="102"/>
      <c r="E702" s="102"/>
      <c r="I702" s="102"/>
    </row>
    <row r="703" spans="1:9" s="99" customFormat="1">
      <c r="A703" s="102"/>
      <c r="B703" s="102"/>
      <c r="C703" s="102"/>
      <c r="D703" s="102"/>
      <c r="E703" s="102"/>
      <c r="I703" s="102"/>
    </row>
    <row r="704" spans="1:9" s="99" customFormat="1">
      <c r="A704" s="102"/>
      <c r="B704" s="102"/>
      <c r="C704" s="102"/>
      <c r="D704" s="102"/>
      <c r="E704" s="102"/>
      <c r="I704" s="102"/>
    </row>
    <row r="705" spans="1:9" s="99" customFormat="1">
      <c r="A705" s="102"/>
      <c r="B705" s="102"/>
      <c r="C705" s="102"/>
      <c r="D705" s="102"/>
      <c r="E705" s="102"/>
      <c r="I705" s="102"/>
    </row>
    <row r="706" spans="1:9" s="99" customFormat="1">
      <c r="A706" s="102"/>
      <c r="B706" s="102"/>
      <c r="C706" s="102"/>
      <c r="D706" s="102"/>
      <c r="E706" s="102"/>
      <c r="I706" s="102"/>
    </row>
    <row r="707" spans="1:9" s="99" customFormat="1">
      <c r="A707" s="102"/>
      <c r="B707" s="102"/>
      <c r="C707" s="102"/>
      <c r="D707" s="102"/>
      <c r="E707" s="102"/>
      <c r="I707" s="102"/>
    </row>
    <row r="708" spans="1:9" s="99" customFormat="1">
      <c r="A708" s="102"/>
      <c r="B708" s="102"/>
      <c r="C708" s="102"/>
      <c r="D708" s="102"/>
      <c r="E708" s="102"/>
      <c r="I708" s="102"/>
    </row>
    <row r="709" spans="1:9" s="99" customFormat="1">
      <c r="A709" s="102"/>
      <c r="B709" s="102"/>
      <c r="C709" s="102"/>
      <c r="D709" s="102"/>
      <c r="E709" s="102"/>
      <c r="I709" s="102"/>
    </row>
    <row r="710" spans="1:9" s="99" customFormat="1">
      <c r="A710" s="102"/>
      <c r="B710" s="102"/>
      <c r="C710" s="102"/>
      <c r="D710" s="102"/>
      <c r="E710" s="102"/>
      <c r="I710" s="102"/>
    </row>
    <row r="711" spans="1:9" s="99" customFormat="1">
      <c r="A711" s="102"/>
      <c r="B711" s="102"/>
      <c r="C711" s="102"/>
      <c r="D711" s="102"/>
      <c r="E711" s="102"/>
      <c r="I711" s="102"/>
    </row>
    <row r="712" spans="1:9" s="99" customFormat="1">
      <c r="A712" s="102"/>
      <c r="B712" s="102"/>
      <c r="C712" s="102"/>
      <c r="D712" s="102"/>
      <c r="E712" s="102"/>
      <c r="I712" s="102"/>
    </row>
    <row r="713" spans="1:9" s="99" customFormat="1">
      <c r="A713" s="102"/>
      <c r="B713" s="102"/>
      <c r="C713" s="102"/>
      <c r="D713" s="102"/>
      <c r="E713" s="102"/>
      <c r="I713" s="102"/>
    </row>
    <row r="714" spans="1:9" s="99" customFormat="1">
      <c r="A714" s="102"/>
      <c r="B714" s="102"/>
      <c r="C714" s="102"/>
      <c r="D714" s="102"/>
      <c r="E714" s="102"/>
      <c r="I714" s="102"/>
    </row>
    <row r="715" spans="1:9" s="99" customFormat="1">
      <c r="A715" s="102"/>
      <c r="B715" s="102"/>
      <c r="C715" s="102"/>
      <c r="D715" s="102"/>
      <c r="E715" s="102"/>
      <c r="I715" s="102"/>
    </row>
    <row r="716" spans="1:9" s="99" customFormat="1">
      <c r="A716" s="102"/>
      <c r="B716" s="102"/>
      <c r="C716" s="102"/>
      <c r="D716" s="102"/>
      <c r="E716" s="102"/>
      <c r="I716" s="102"/>
    </row>
    <row r="717" spans="1:9" s="99" customFormat="1">
      <c r="A717" s="102"/>
      <c r="B717" s="102"/>
      <c r="C717" s="102"/>
      <c r="D717" s="102"/>
      <c r="E717" s="102"/>
      <c r="I717" s="102"/>
    </row>
    <row r="718" spans="1:9" s="99" customFormat="1">
      <c r="A718" s="102"/>
      <c r="B718" s="102"/>
      <c r="C718" s="102"/>
      <c r="D718" s="102"/>
      <c r="E718" s="102"/>
      <c r="I718" s="102"/>
    </row>
    <row r="719" spans="1:9" s="99" customFormat="1">
      <c r="A719" s="102"/>
      <c r="B719" s="102"/>
      <c r="C719" s="102"/>
      <c r="D719" s="102"/>
      <c r="E719" s="102"/>
      <c r="I719" s="102"/>
    </row>
    <row r="720" spans="1:9" s="99" customFormat="1">
      <c r="A720" s="102"/>
      <c r="B720" s="102"/>
      <c r="C720" s="102"/>
      <c r="D720" s="102"/>
      <c r="E720" s="102"/>
      <c r="I720" s="102"/>
    </row>
    <row r="721" spans="1:9" s="99" customFormat="1">
      <c r="A721" s="102"/>
      <c r="B721" s="102"/>
      <c r="C721" s="102"/>
      <c r="D721" s="102"/>
      <c r="E721" s="102"/>
      <c r="I721" s="102"/>
    </row>
    <row r="722" spans="1:9" s="99" customFormat="1">
      <c r="A722" s="102"/>
      <c r="B722" s="102"/>
      <c r="C722" s="102"/>
      <c r="D722" s="102"/>
      <c r="E722" s="102"/>
      <c r="I722" s="102"/>
    </row>
    <row r="723" spans="1:9" s="99" customFormat="1">
      <c r="A723" s="102"/>
      <c r="B723" s="102"/>
      <c r="C723" s="102"/>
      <c r="D723" s="102"/>
      <c r="E723" s="102"/>
      <c r="I723" s="102"/>
    </row>
    <row r="724" spans="1:9" s="99" customFormat="1">
      <c r="A724" s="102"/>
      <c r="B724" s="102"/>
      <c r="C724" s="102"/>
      <c r="D724" s="102"/>
      <c r="E724" s="102"/>
      <c r="I724" s="102"/>
    </row>
    <row r="725" spans="1:9" s="99" customFormat="1">
      <c r="A725" s="102"/>
      <c r="B725" s="102"/>
      <c r="C725" s="102"/>
      <c r="D725" s="102"/>
      <c r="E725" s="102"/>
      <c r="I725" s="102"/>
    </row>
    <row r="726" spans="1:9" s="99" customFormat="1">
      <c r="A726" s="102"/>
      <c r="B726" s="102"/>
      <c r="C726" s="102"/>
      <c r="D726" s="102"/>
      <c r="E726" s="102"/>
      <c r="I726" s="102"/>
    </row>
    <row r="727" spans="1:9" s="99" customFormat="1">
      <c r="A727" s="102"/>
      <c r="B727" s="102"/>
      <c r="C727" s="102"/>
      <c r="D727" s="102"/>
      <c r="E727" s="102"/>
      <c r="I727" s="102"/>
    </row>
    <row r="728" spans="1:9" s="99" customFormat="1">
      <c r="A728" s="102"/>
      <c r="B728" s="102"/>
      <c r="C728" s="102"/>
      <c r="D728" s="102"/>
      <c r="E728" s="102"/>
      <c r="I728" s="102"/>
    </row>
    <row r="729" spans="1:9" s="99" customFormat="1">
      <c r="A729" s="102"/>
      <c r="B729" s="102"/>
      <c r="C729" s="102"/>
      <c r="D729" s="102"/>
      <c r="E729" s="102"/>
      <c r="I729" s="102"/>
    </row>
    <row r="730" spans="1:9" s="99" customFormat="1">
      <c r="A730" s="102"/>
      <c r="B730" s="102"/>
      <c r="C730" s="102"/>
      <c r="D730" s="102"/>
      <c r="E730" s="102"/>
      <c r="I730" s="102"/>
    </row>
    <row r="731" spans="1:9" s="99" customFormat="1">
      <c r="A731" s="102"/>
      <c r="B731" s="102"/>
      <c r="C731" s="102"/>
      <c r="D731" s="102"/>
      <c r="E731" s="102"/>
      <c r="I731" s="102"/>
    </row>
    <row r="732" spans="1:9" s="99" customFormat="1">
      <c r="A732" s="102"/>
      <c r="B732" s="102"/>
      <c r="C732" s="102"/>
      <c r="D732" s="102"/>
      <c r="E732" s="102"/>
      <c r="I732" s="102"/>
    </row>
    <row r="733" spans="1:9" s="99" customFormat="1">
      <c r="A733" s="102"/>
      <c r="B733" s="102"/>
      <c r="C733" s="102"/>
      <c r="D733" s="102"/>
      <c r="E733" s="102"/>
      <c r="I733" s="102"/>
    </row>
    <row r="734" spans="1:9" s="99" customFormat="1">
      <c r="A734" s="102"/>
      <c r="B734" s="102"/>
      <c r="C734" s="102"/>
      <c r="D734" s="102"/>
      <c r="E734" s="102"/>
      <c r="I734" s="102"/>
    </row>
    <row r="735" spans="1:9" s="99" customFormat="1">
      <c r="A735" s="102"/>
      <c r="B735" s="102"/>
      <c r="C735" s="102"/>
      <c r="D735" s="102"/>
      <c r="E735" s="102"/>
      <c r="I735" s="102"/>
    </row>
    <row r="736" spans="1:9" s="99" customFormat="1">
      <c r="A736" s="102"/>
      <c r="B736" s="102"/>
      <c r="C736" s="102"/>
      <c r="D736" s="102"/>
      <c r="E736" s="102"/>
      <c r="I736" s="102"/>
    </row>
    <row r="737" spans="1:9" s="99" customFormat="1">
      <c r="A737" s="102"/>
      <c r="B737" s="102"/>
      <c r="C737" s="102"/>
      <c r="D737" s="102"/>
      <c r="E737" s="102"/>
      <c r="I737" s="102"/>
    </row>
    <row r="738" spans="1:9" s="99" customFormat="1">
      <c r="A738" s="102"/>
      <c r="B738" s="102"/>
      <c r="C738" s="102"/>
      <c r="D738" s="102"/>
      <c r="E738" s="102"/>
      <c r="I738" s="102"/>
    </row>
    <row r="739" spans="1:9" s="99" customFormat="1">
      <c r="A739" s="102"/>
      <c r="B739" s="102"/>
      <c r="C739" s="102"/>
      <c r="D739" s="102"/>
      <c r="E739" s="102"/>
      <c r="I739" s="102"/>
    </row>
    <row r="740" spans="1:9" s="99" customFormat="1">
      <c r="A740" s="102"/>
      <c r="B740" s="102"/>
      <c r="C740" s="102"/>
      <c r="D740" s="102"/>
      <c r="E740" s="102"/>
      <c r="I740" s="102"/>
    </row>
    <row r="741" spans="1:9" s="99" customFormat="1">
      <c r="A741" s="102"/>
      <c r="B741" s="102"/>
      <c r="C741" s="102"/>
      <c r="D741" s="102"/>
      <c r="E741" s="102"/>
      <c r="I741" s="102"/>
    </row>
    <row r="742" spans="1:9" s="99" customFormat="1">
      <c r="A742" s="102"/>
      <c r="B742" s="102"/>
      <c r="C742" s="102"/>
      <c r="D742" s="102"/>
      <c r="E742" s="102"/>
      <c r="I742" s="102"/>
    </row>
    <row r="743" spans="1:9" s="99" customFormat="1">
      <c r="A743" s="102"/>
      <c r="B743" s="102"/>
      <c r="C743" s="102"/>
      <c r="D743" s="102"/>
      <c r="E743" s="102"/>
      <c r="I743" s="102"/>
    </row>
    <row r="744" spans="1:9" s="99" customFormat="1">
      <c r="A744" s="102"/>
      <c r="B744" s="102"/>
      <c r="C744" s="102"/>
      <c r="D744" s="102"/>
      <c r="E744" s="102"/>
      <c r="I744" s="102"/>
    </row>
    <row r="745" spans="1:9" s="99" customFormat="1">
      <c r="A745" s="102"/>
      <c r="B745" s="102"/>
      <c r="C745" s="102"/>
      <c r="D745" s="102"/>
      <c r="E745" s="102"/>
      <c r="I745" s="102"/>
    </row>
    <row r="746" spans="1:9" s="99" customFormat="1">
      <c r="A746" s="102"/>
      <c r="B746" s="102"/>
      <c r="C746" s="102"/>
      <c r="D746" s="102"/>
      <c r="E746" s="102"/>
      <c r="I746" s="102"/>
    </row>
    <row r="747" spans="1:9" s="99" customFormat="1">
      <c r="A747" s="102"/>
      <c r="B747" s="102"/>
      <c r="C747" s="102"/>
      <c r="D747" s="102"/>
      <c r="E747" s="102"/>
      <c r="I747" s="102"/>
    </row>
  </sheetData>
  <protectedRanges>
    <protectedRange password="CC3D" sqref="A50:I317 C3:I30 B31:I49" name="Range1_1"/>
    <protectedRange password="CC3D" sqref="A3:A49" name="Range1_2"/>
    <protectedRange password="CC3D" sqref="B3:B6 B8:B13 B18:B30" name="Range1_4"/>
  </protectedRanges>
  <mergeCells count="6">
    <mergeCell ref="I1:I2"/>
    <mergeCell ref="A1:A2"/>
    <mergeCell ref="B1:B2"/>
    <mergeCell ref="D1:D2"/>
    <mergeCell ref="E1:H1"/>
    <mergeCell ref="C1:C2"/>
  </mergeCells>
  <conditionalFormatting sqref="A50:H57 C3:H30 B31:H49">
    <cfRule type="cellIs" dxfId="68" priority="32" operator="equal">
      <formula>0</formula>
    </cfRule>
  </conditionalFormatting>
  <conditionalFormatting sqref="A58:H77">
    <cfRule type="cellIs" dxfId="67" priority="31" operator="equal">
      <formula>0</formula>
    </cfRule>
  </conditionalFormatting>
  <conditionalFormatting sqref="A78:H97">
    <cfRule type="cellIs" dxfId="66" priority="30" operator="equal">
      <formula>0</formula>
    </cfRule>
  </conditionalFormatting>
  <conditionalFormatting sqref="A98:H117">
    <cfRule type="cellIs" dxfId="65" priority="29" operator="equal">
      <formula>0</formula>
    </cfRule>
  </conditionalFormatting>
  <conditionalFormatting sqref="A118:H137">
    <cfRule type="cellIs" dxfId="64" priority="28" operator="equal">
      <formula>0</formula>
    </cfRule>
  </conditionalFormatting>
  <conditionalFormatting sqref="A138:H157">
    <cfRule type="cellIs" dxfId="63" priority="27" operator="equal">
      <formula>0</formula>
    </cfRule>
  </conditionalFormatting>
  <conditionalFormatting sqref="A158:H177">
    <cfRule type="cellIs" dxfId="62" priority="26" operator="equal">
      <formula>0</formula>
    </cfRule>
  </conditionalFormatting>
  <conditionalFormatting sqref="A178:H197">
    <cfRule type="cellIs" dxfId="61" priority="25" operator="equal">
      <formula>0</formula>
    </cfRule>
  </conditionalFormatting>
  <conditionalFormatting sqref="A198:H217">
    <cfRule type="cellIs" dxfId="60" priority="24" operator="equal">
      <formula>0</formula>
    </cfRule>
  </conditionalFormatting>
  <conditionalFormatting sqref="A218:H237">
    <cfRule type="cellIs" dxfId="59" priority="23" operator="equal">
      <formula>0</formula>
    </cfRule>
  </conditionalFormatting>
  <conditionalFormatting sqref="A238:H257">
    <cfRule type="cellIs" dxfId="58" priority="22" operator="equal">
      <formula>0</formula>
    </cfRule>
  </conditionalFormatting>
  <conditionalFormatting sqref="A258:H277">
    <cfRule type="cellIs" dxfId="57" priority="21" operator="equal">
      <formula>0</formula>
    </cfRule>
  </conditionalFormatting>
  <conditionalFormatting sqref="A278:H297">
    <cfRule type="cellIs" dxfId="56" priority="20" operator="equal">
      <formula>0</formula>
    </cfRule>
  </conditionalFormatting>
  <conditionalFormatting sqref="A298:H317">
    <cfRule type="cellIs" dxfId="55" priority="19" operator="equal">
      <formula>0</formula>
    </cfRule>
  </conditionalFormatting>
  <conditionalFormatting sqref="I3:I57">
    <cfRule type="cellIs" dxfId="54" priority="18" operator="equal">
      <formula>0</formula>
    </cfRule>
  </conditionalFormatting>
  <conditionalFormatting sqref="I58:I77">
    <cfRule type="cellIs" dxfId="53" priority="17" operator="equal">
      <formula>0</formula>
    </cfRule>
  </conditionalFormatting>
  <conditionalFormatting sqref="I78:I97">
    <cfRule type="cellIs" dxfId="52" priority="16" operator="equal">
      <formula>0</formula>
    </cfRule>
  </conditionalFormatting>
  <conditionalFormatting sqref="I98:I117">
    <cfRule type="cellIs" dxfId="51" priority="15" operator="equal">
      <formula>0</formula>
    </cfRule>
  </conditionalFormatting>
  <conditionalFormatting sqref="I118:I137">
    <cfRule type="cellIs" dxfId="50" priority="14" operator="equal">
      <formula>0</formula>
    </cfRule>
  </conditionalFormatting>
  <conditionalFormatting sqref="I138:I157">
    <cfRule type="cellIs" dxfId="49" priority="13" operator="equal">
      <formula>0</formula>
    </cfRule>
  </conditionalFormatting>
  <conditionalFormatting sqref="I158:I177">
    <cfRule type="cellIs" dxfId="48" priority="12" operator="equal">
      <formula>0</formula>
    </cfRule>
  </conditionalFormatting>
  <conditionalFormatting sqref="I178:I197">
    <cfRule type="cellIs" dxfId="47" priority="11" operator="equal">
      <formula>0</formula>
    </cfRule>
  </conditionalFormatting>
  <conditionalFormatting sqref="I198:I217">
    <cfRule type="cellIs" dxfId="46" priority="10" operator="equal">
      <formula>0</formula>
    </cfRule>
  </conditionalFormatting>
  <conditionalFormatting sqref="I218:I237">
    <cfRule type="cellIs" dxfId="45" priority="9" operator="equal">
      <formula>0</formula>
    </cfRule>
  </conditionalFormatting>
  <conditionalFormatting sqref="I238:I257">
    <cfRule type="cellIs" dxfId="44" priority="8" operator="equal">
      <formula>0</formula>
    </cfRule>
  </conditionalFormatting>
  <conditionalFormatting sqref="I258:I277">
    <cfRule type="cellIs" dxfId="43" priority="7" operator="equal">
      <formula>0</formula>
    </cfRule>
  </conditionalFormatting>
  <conditionalFormatting sqref="I278:I297">
    <cfRule type="cellIs" dxfId="42" priority="6" operator="equal">
      <formula>0</formula>
    </cfRule>
  </conditionalFormatting>
  <conditionalFormatting sqref="I298:I317">
    <cfRule type="cellIs" dxfId="41" priority="5" operator="equal">
      <formula>0</formula>
    </cfRule>
  </conditionalFormatting>
  <conditionalFormatting sqref="B3:B6 B8:B13 B18:B30">
    <cfRule type="cellIs" dxfId="40" priority="1" operator="equal">
      <formula>0</formula>
    </cfRule>
  </conditionalFormatting>
  <conditionalFormatting sqref="A3:A49">
    <cfRule type="cellIs" dxfId="39" priority="3" operator="equal">
      <formula>0</formula>
    </cfRule>
  </conditionalFormatting>
  <dataValidations count="1">
    <dataValidation type="date" allowBlank="1" showInputMessage="1" showErrorMessage="1" sqref="D1:D1048576" xr:uid="{00000000-0002-0000-0B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B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B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B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B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B00-000005000000}">
          <x14:formula1>
            <xm:f>'قانون الإطار'!$C$2:$C$71</xm:f>
          </x14:formula1>
          <xm:sqref>B8:B13 B3:B6 B18:B35 B37:B1048576</xm:sqref>
        </x14:dataValidation>
        <x14:dataValidation type="list" allowBlank="1" showInputMessage="1" showErrorMessage="1" xr:uid="{00000000-0002-0000-0B00-000006000000}">
          <x14:formula1>
            <xm:f>الدوائر!#REF!</xm:f>
          </x14:formula1>
          <xm:sqref>I3:I1048576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747"/>
  <sheetViews>
    <sheetView rightToLeft="1" topLeftCell="A101" zoomScale="150" zoomScaleNormal="150" zoomScalePageLayoutView="70" workbookViewId="0">
      <selection activeCell="A90" sqref="A90:B115"/>
    </sheetView>
  </sheetViews>
  <sheetFormatPr defaultColWidth="9.1796875" defaultRowHeight="14.5"/>
  <cols>
    <col min="1" max="1" width="19.7265625" style="83" customWidth="1"/>
    <col min="2" max="4" width="15" style="83" customWidth="1"/>
    <col min="5" max="9" width="9.1796875" style="99"/>
    <col min="10" max="10" width="0" style="99" hidden="1" customWidth="1"/>
    <col min="11" max="38" width="9.1796875" style="99"/>
    <col min="39" max="16384" width="9.1796875" style="80"/>
  </cols>
  <sheetData>
    <row r="1" spans="1:10" s="99" customFormat="1" ht="26.25" customHeight="1">
      <c r="A1" s="202" t="s">
        <v>68</v>
      </c>
      <c r="B1" s="202" t="s">
        <v>792</v>
      </c>
      <c r="C1" s="202" t="s">
        <v>794</v>
      </c>
      <c r="D1" s="202" t="s">
        <v>798</v>
      </c>
    </row>
    <row r="2" spans="1:10" s="99" customFormat="1" ht="23.25" customHeight="1">
      <c r="A2" s="202"/>
      <c r="B2" s="202"/>
      <c r="C2" s="202"/>
      <c r="D2" s="202"/>
    </row>
    <row r="3" spans="1:10" s="99" customFormat="1">
      <c r="A3" s="84" t="s">
        <v>975</v>
      </c>
      <c r="B3" s="82" t="s">
        <v>999</v>
      </c>
      <c r="C3" s="87"/>
      <c r="D3" s="87"/>
      <c r="J3" s="99" t="s">
        <v>795</v>
      </c>
    </row>
    <row r="4" spans="1:10" s="99" customFormat="1">
      <c r="A4" s="84" t="s">
        <v>976</v>
      </c>
      <c r="B4" s="82" t="s">
        <v>999</v>
      </c>
      <c r="C4" s="89"/>
      <c r="D4" s="89"/>
      <c r="J4" s="99" t="s">
        <v>796</v>
      </c>
    </row>
    <row r="5" spans="1:10" s="99" customFormat="1">
      <c r="A5" s="84" t="s">
        <v>977</v>
      </c>
      <c r="B5" s="82" t="s">
        <v>999</v>
      </c>
      <c r="C5" s="89"/>
      <c r="D5" s="89"/>
      <c r="J5" s="99" t="s">
        <v>797</v>
      </c>
    </row>
    <row r="6" spans="1:10" s="99" customFormat="1">
      <c r="A6" s="94" t="s">
        <v>978</v>
      </c>
      <c r="B6" s="82" t="s">
        <v>999</v>
      </c>
      <c r="C6" s="90"/>
      <c r="D6" s="90"/>
      <c r="J6" s="99" t="s">
        <v>778</v>
      </c>
    </row>
    <row r="7" spans="1:10" s="99" customFormat="1">
      <c r="A7" s="94" t="s">
        <v>979</v>
      </c>
      <c r="B7" s="82" t="s">
        <v>999</v>
      </c>
      <c r="C7" s="153"/>
      <c r="D7" s="153"/>
    </row>
    <row r="8" spans="1:10" s="99" customFormat="1">
      <c r="A8" s="94" t="s">
        <v>980</v>
      </c>
      <c r="B8" s="82" t="s">
        <v>999</v>
      </c>
      <c r="C8" s="89"/>
      <c r="D8" s="89"/>
    </row>
    <row r="9" spans="1:10" s="99" customFormat="1">
      <c r="A9" s="94" t="s">
        <v>981</v>
      </c>
      <c r="B9" s="82" t="s">
        <v>999</v>
      </c>
      <c r="C9" s="89"/>
      <c r="D9" s="89"/>
    </row>
    <row r="10" spans="1:10" s="99" customFormat="1">
      <c r="A10" s="94" t="s">
        <v>982</v>
      </c>
      <c r="B10" s="82" t="s">
        <v>999</v>
      </c>
      <c r="C10" s="89"/>
      <c r="D10" s="89"/>
    </row>
    <row r="11" spans="1:10" s="99" customFormat="1">
      <c r="A11" s="94" t="s">
        <v>983</v>
      </c>
      <c r="B11" s="82" t="s">
        <v>999</v>
      </c>
      <c r="C11" s="89"/>
      <c r="D11" s="89"/>
    </row>
    <row r="12" spans="1:10" s="99" customFormat="1">
      <c r="A12" s="94" t="s">
        <v>984</v>
      </c>
      <c r="B12" s="82" t="s">
        <v>999</v>
      </c>
      <c r="C12" s="89"/>
      <c r="D12" s="89"/>
    </row>
    <row r="13" spans="1:10" s="99" customFormat="1">
      <c r="A13" s="94" t="s">
        <v>985</v>
      </c>
      <c r="B13" s="82" t="s">
        <v>999</v>
      </c>
      <c r="C13" s="89"/>
      <c r="D13" s="89"/>
    </row>
    <row r="14" spans="1:10" s="99" customFormat="1">
      <c r="A14" s="82" t="s">
        <v>986</v>
      </c>
      <c r="B14" s="82" t="s">
        <v>999</v>
      </c>
      <c r="C14" s="89"/>
      <c r="D14" s="89"/>
    </row>
    <row r="15" spans="1:10" s="99" customFormat="1">
      <c r="A15" s="82" t="s">
        <v>988</v>
      </c>
      <c r="B15" s="82" t="s">
        <v>999</v>
      </c>
      <c r="C15" s="89"/>
      <c r="D15" s="89"/>
    </row>
    <row r="16" spans="1:10" s="99" customFormat="1">
      <c r="A16" s="82" t="s">
        <v>989</v>
      </c>
      <c r="B16" s="82" t="s">
        <v>999</v>
      </c>
      <c r="C16" s="154"/>
      <c r="D16" s="89"/>
    </row>
    <row r="17" spans="1:4" s="99" customFormat="1">
      <c r="A17" s="82" t="s">
        <v>990</v>
      </c>
      <c r="B17" s="82" t="s">
        <v>999</v>
      </c>
      <c r="C17" s="154"/>
      <c r="D17" s="89"/>
    </row>
    <row r="18" spans="1:4" s="99" customFormat="1">
      <c r="A18" s="82" t="s">
        <v>991</v>
      </c>
      <c r="B18" s="82" t="s">
        <v>999</v>
      </c>
      <c r="C18" s="89"/>
      <c r="D18" s="89"/>
    </row>
    <row r="19" spans="1:4" s="99" customFormat="1">
      <c r="A19" s="82" t="s">
        <v>992</v>
      </c>
      <c r="B19" s="82" t="s">
        <v>999</v>
      </c>
      <c r="C19" s="89"/>
      <c r="D19" s="89"/>
    </row>
    <row r="20" spans="1:4" s="99" customFormat="1">
      <c r="A20" s="82" t="s">
        <v>993</v>
      </c>
      <c r="B20" s="82" t="s">
        <v>999</v>
      </c>
      <c r="C20" s="89"/>
      <c r="D20" s="89"/>
    </row>
    <row r="21" spans="1:4" s="99" customFormat="1">
      <c r="A21" s="82" t="s">
        <v>994</v>
      </c>
      <c r="B21" s="82" t="s">
        <v>999</v>
      </c>
      <c r="C21" s="89"/>
      <c r="D21" s="89"/>
    </row>
    <row r="22" spans="1:4" s="99" customFormat="1">
      <c r="A22" s="82" t="s">
        <v>995</v>
      </c>
      <c r="B22" s="82" t="s">
        <v>999</v>
      </c>
      <c r="C22" s="89"/>
      <c r="D22" s="89"/>
    </row>
    <row r="23" spans="1:4" s="99" customFormat="1">
      <c r="A23" s="82" t="s">
        <v>996</v>
      </c>
      <c r="B23" s="82" t="s">
        <v>999</v>
      </c>
      <c r="C23" s="89"/>
      <c r="D23" s="89"/>
    </row>
    <row r="24" spans="1:4" s="99" customFormat="1">
      <c r="A24" s="82" t="s">
        <v>997</v>
      </c>
      <c r="B24" s="82" t="s">
        <v>999</v>
      </c>
      <c r="C24" s="89"/>
      <c r="D24" s="89"/>
    </row>
    <row r="25" spans="1:4" s="99" customFormat="1">
      <c r="A25" s="82" t="s">
        <v>998</v>
      </c>
      <c r="B25" s="82" t="s">
        <v>999</v>
      </c>
      <c r="C25" s="89"/>
      <c r="D25" s="89"/>
    </row>
    <row r="26" spans="1:4" s="99" customFormat="1">
      <c r="A26" s="82" t="s">
        <v>1000</v>
      </c>
      <c r="B26" s="82" t="s">
        <v>999</v>
      </c>
      <c r="C26" s="89"/>
      <c r="D26" s="89"/>
    </row>
    <row r="27" spans="1:4" s="99" customFormat="1">
      <c r="A27" s="82" t="s">
        <v>1001</v>
      </c>
      <c r="B27" s="82" t="s">
        <v>999</v>
      </c>
      <c r="C27" s="93"/>
      <c r="D27" s="93"/>
    </row>
    <row r="28" spans="1:4" s="99" customFormat="1">
      <c r="A28" s="82" t="s">
        <v>1002</v>
      </c>
      <c r="B28" s="82" t="s">
        <v>999</v>
      </c>
      <c r="C28" s="85"/>
      <c r="D28" s="85"/>
    </row>
    <row r="29" spans="1:4" s="99" customFormat="1">
      <c r="A29" s="82" t="s">
        <v>1003</v>
      </c>
      <c r="B29" s="82" t="s">
        <v>999</v>
      </c>
      <c r="C29" s="85"/>
      <c r="D29" s="85"/>
    </row>
    <row r="30" spans="1:4" s="99" customFormat="1">
      <c r="A30" s="82" t="s">
        <v>1004</v>
      </c>
      <c r="B30" s="82" t="s">
        <v>999</v>
      </c>
      <c r="C30" s="85"/>
      <c r="D30" s="85"/>
    </row>
    <row r="31" spans="1:4" s="99" customFormat="1">
      <c r="A31" s="82" t="s">
        <v>1005</v>
      </c>
      <c r="B31" s="82" t="s">
        <v>999</v>
      </c>
      <c r="C31" s="85"/>
      <c r="D31" s="85"/>
    </row>
    <row r="32" spans="1:4" s="99" customFormat="1">
      <c r="A32" s="82" t="s">
        <v>1006</v>
      </c>
      <c r="B32" s="82" t="s">
        <v>999</v>
      </c>
      <c r="C32" s="85"/>
      <c r="D32" s="85"/>
    </row>
    <row r="33" spans="1:4" s="99" customFormat="1">
      <c r="A33" s="82" t="s">
        <v>1007</v>
      </c>
      <c r="B33" s="82" t="s">
        <v>999</v>
      </c>
      <c r="C33" s="85"/>
      <c r="D33" s="85"/>
    </row>
    <row r="34" spans="1:4" s="99" customFormat="1">
      <c r="A34" s="82" t="s">
        <v>1008</v>
      </c>
      <c r="B34" s="82" t="s">
        <v>999</v>
      </c>
      <c r="C34" s="85"/>
      <c r="D34" s="85"/>
    </row>
    <row r="35" spans="1:4" s="99" customFormat="1">
      <c r="A35" s="82" t="s">
        <v>1009</v>
      </c>
      <c r="B35" s="82" t="s">
        <v>999</v>
      </c>
      <c r="C35" s="85"/>
      <c r="D35" s="85"/>
    </row>
    <row r="36" spans="1:4" s="99" customFormat="1">
      <c r="A36" s="82" t="s">
        <v>995</v>
      </c>
      <c r="B36" s="82" t="s">
        <v>999</v>
      </c>
      <c r="C36" s="85"/>
      <c r="D36" s="85"/>
    </row>
    <row r="37" spans="1:4" s="99" customFormat="1">
      <c r="A37" s="82" t="s">
        <v>1010</v>
      </c>
      <c r="B37" s="82" t="s">
        <v>999</v>
      </c>
      <c r="C37" s="85"/>
      <c r="D37" s="85"/>
    </row>
    <row r="38" spans="1:4" s="99" customFormat="1">
      <c r="A38" s="82" t="s">
        <v>1011</v>
      </c>
      <c r="B38" s="82" t="s">
        <v>999</v>
      </c>
      <c r="C38" s="85"/>
      <c r="D38" s="85"/>
    </row>
    <row r="39" spans="1:4" s="99" customFormat="1">
      <c r="A39" s="82" t="s">
        <v>1012</v>
      </c>
      <c r="B39" s="82" t="s">
        <v>999</v>
      </c>
      <c r="C39" s="85"/>
      <c r="D39" s="85"/>
    </row>
    <row r="40" spans="1:4" s="99" customFormat="1">
      <c r="A40" s="82" t="s">
        <v>1013</v>
      </c>
      <c r="B40" s="82" t="s">
        <v>999</v>
      </c>
      <c r="C40" s="94"/>
      <c r="D40" s="94"/>
    </row>
    <row r="41" spans="1:4" s="99" customFormat="1">
      <c r="A41" s="82" t="s">
        <v>1014</v>
      </c>
      <c r="B41" s="82" t="s">
        <v>999</v>
      </c>
      <c r="C41" s="94"/>
      <c r="D41" s="94"/>
    </row>
    <row r="42" spans="1:4" s="99" customFormat="1">
      <c r="A42" s="82" t="s">
        <v>1015</v>
      </c>
      <c r="B42" s="82" t="s">
        <v>999</v>
      </c>
      <c r="C42" s="94"/>
      <c r="D42" s="94"/>
    </row>
    <row r="43" spans="1:4" s="99" customFormat="1">
      <c r="A43" s="82" t="s">
        <v>1016</v>
      </c>
      <c r="B43" s="82" t="s">
        <v>999</v>
      </c>
      <c r="C43" s="94"/>
      <c r="D43" s="94"/>
    </row>
    <row r="44" spans="1:4" s="99" customFormat="1">
      <c r="A44" s="82" t="s">
        <v>1017</v>
      </c>
      <c r="B44" s="82" t="s">
        <v>999</v>
      </c>
      <c r="C44" s="94"/>
      <c r="D44" s="94"/>
    </row>
    <row r="45" spans="1:4" s="99" customFormat="1">
      <c r="A45" s="82" t="s">
        <v>1018</v>
      </c>
      <c r="B45" s="82" t="s">
        <v>999</v>
      </c>
      <c r="C45" s="94"/>
      <c r="D45" s="94"/>
    </row>
    <row r="46" spans="1:4" s="99" customFormat="1">
      <c r="A46" s="82" t="s">
        <v>1019</v>
      </c>
      <c r="B46" s="82" t="s">
        <v>999</v>
      </c>
      <c r="C46" s="94"/>
      <c r="D46" s="94"/>
    </row>
    <row r="47" spans="1:4" s="99" customFormat="1">
      <c r="A47" s="82" t="s">
        <v>1020</v>
      </c>
      <c r="B47" s="82" t="s">
        <v>999</v>
      </c>
      <c r="C47" s="94"/>
      <c r="D47" s="94"/>
    </row>
    <row r="48" spans="1:4" s="99" customFormat="1">
      <c r="A48" s="82" t="s">
        <v>1021</v>
      </c>
      <c r="B48" s="82" t="s">
        <v>999</v>
      </c>
      <c r="C48" s="82"/>
      <c r="D48" s="82"/>
    </row>
    <row r="49" spans="1:4" s="99" customFormat="1">
      <c r="A49" s="82" t="s">
        <v>1022</v>
      </c>
      <c r="B49" s="82" t="s">
        <v>999</v>
      </c>
      <c r="C49" s="82"/>
      <c r="D49" s="82"/>
    </row>
    <row r="50" spans="1:4" s="99" customFormat="1">
      <c r="A50" s="76" t="s">
        <v>1023</v>
      </c>
      <c r="B50" s="82" t="s">
        <v>999</v>
      </c>
      <c r="C50" s="81"/>
      <c r="D50" s="81"/>
    </row>
    <row r="51" spans="1:4" s="99" customFormat="1">
      <c r="A51" s="76" t="s">
        <v>1024</v>
      </c>
      <c r="B51" s="82" t="s">
        <v>999</v>
      </c>
      <c r="C51" s="81"/>
      <c r="D51" s="81"/>
    </row>
    <row r="52" spans="1:4" s="99" customFormat="1">
      <c r="A52" s="76" t="s">
        <v>1025</v>
      </c>
      <c r="B52" s="82" t="s">
        <v>999</v>
      </c>
      <c r="C52" s="81"/>
      <c r="D52" s="81"/>
    </row>
    <row r="53" spans="1:4" s="99" customFormat="1">
      <c r="A53" s="76" t="s">
        <v>1026</v>
      </c>
      <c r="B53" s="82" t="s">
        <v>999</v>
      </c>
      <c r="C53" s="81"/>
      <c r="D53" s="81"/>
    </row>
    <row r="54" spans="1:4" s="99" customFormat="1">
      <c r="A54" s="76" t="s">
        <v>1027</v>
      </c>
      <c r="B54" s="82" t="s">
        <v>999</v>
      </c>
      <c r="C54" s="81"/>
      <c r="D54" s="81"/>
    </row>
    <row r="55" spans="1:4" s="99" customFormat="1">
      <c r="A55" s="76" t="s">
        <v>1028</v>
      </c>
      <c r="B55" s="82" t="s">
        <v>999</v>
      </c>
      <c r="C55" s="81"/>
      <c r="D55" s="81"/>
    </row>
    <row r="56" spans="1:4" s="99" customFormat="1">
      <c r="A56" s="76" t="s">
        <v>1029</v>
      </c>
      <c r="B56" s="82" t="s">
        <v>999</v>
      </c>
      <c r="C56" s="81"/>
      <c r="D56" s="81"/>
    </row>
    <row r="57" spans="1:4" s="99" customFormat="1">
      <c r="A57" s="76" t="s">
        <v>1030</v>
      </c>
      <c r="B57" s="82" t="s">
        <v>999</v>
      </c>
      <c r="C57" s="81"/>
      <c r="D57" s="81"/>
    </row>
    <row r="58" spans="1:4" s="99" customFormat="1">
      <c r="A58" s="90" t="s">
        <v>1031</v>
      </c>
      <c r="B58" s="82" t="s">
        <v>999</v>
      </c>
      <c r="C58" s="90"/>
      <c r="D58" s="90"/>
    </row>
    <row r="59" spans="1:4" s="99" customFormat="1">
      <c r="A59" s="89" t="s">
        <v>1032</v>
      </c>
      <c r="B59" s="82" t="s">
        <v>999</v>
      </c>
      <c r="C59" s="89"/>
      <c r="D59" s="89"/>
    </row>
    <row r="60" spans="1:4" s="99" customFormat="1">
      <c r="A60" s="89" t="s">
        <v>1033</v>
      </c>
      <c r="B60" s="82" t="s">
        <v>999</v>
      </c>
      <c r="C60" s="89"/>
      <c r="D60" s="89"/>
    </row>
    <row r="61" spans="1:4" s="99" customFormat="1">
      <c r="A61" s="89" t="s">
        <v>1034</v>
      </c>
      <c r="B61" s="82" t="s">
        <v>999</v>
      </c>
      <c r="C61" s="89"/>
      <c r="D61" s="89"/>
    </row>
    <row r="62" spans="1:4" s="99" customFormat="1">
      <c r="A62" s="89" t="s">
        <v>1035</v>
      </c>
      <c r="B62" s="82" t="s">
        <v>999</v>
      </c>
      <c r="C62" s="89"/>
      <c r="D62" s="89"/>
    </row>
    <row r="63" spans="1:4" s="99" customFormat="1">
      <c r="A63" s="89" t="s">
        <v>1036</v>
      </c>
      <c r="B63" s="82" t="s">
        <v>999</v>
      </c>
      <c r="C63" s="89"/>
      <c r="D63" s="89"/>
    </row>
    <row r="64" spans="1:4" s="99" customFormat="1">
      <c r="A64" s="89" t="s">
        <v>1037</v>
      </c>
      <c r="B64" s="82" t="s">
        <v>999</v>
      </c>
      <c r="C64" s="89"/>
      <c r="D64" s="89"/>
    </row>
    <row r="65" spans="1:4" s="99" customFormat="1">
      <c r="A65" s="89" t="s">
        <v>1038</v>
      </c>
      <c r="B65" s="82" t="s">
        <v>999</v>
      </c>
      <c r="C65" s="89"/>
      <c r="D65" s="89"/>
    </row>
    <row r="66" spans="1:4" s="99" customFormat="1">
      <c r="A66" s="89" t="s">
        <v>1039</v>
      </c>
      <c r="B66" s="82" t="s">
        <v>999</v>
      </c>
      <c r="C66" s="89"/>
      <c r="D66" s="89"/>
    </row>
    <row r="67" spans="1:4" s="99" customFormat="1">
      <c r="A67" s="89" t="s">
        <v>1040</v>
      </c>
      <c r="B67" s="82" t="s">
        <v>999</v>
      </c>
      <c r="C67" s="89"/>
      <c r="D67" s="89"/>
    </row>
    <row r="68" spans="1:4" s="99" customFormat="1">
      <c r="A68" s="89" t="s">
        <v>1041</v>
      </c>
      <c r="B68" s="82" t="s">
        <v>999</v>
      </c>
      <c r="C68" s="89"/>
      <c r="D68" s="89"/>
    </row>
    <row r="69" spans="1:4" s="99" customFormat="1">
      <c r="A69" s="89" t="s">
        <v>1042</v>
      </c>
      <c r="B69" s="82" t="s">
        <v>999</v>
      </c>
      <c r="C69" s="89"/>
      <c r="D69" s="89"/>
    </row>
    <row r="70" spans="1:4" s="99" customFormat="1">
      <c r="A70" s="89" t="s">
        <v>1043</v>
      </c>
      <c r="B70" s="82" t="s">
        <v>999</v>
      </c>
      <c r="C70" s="89"/>
      <c r="D70" s="89"/>
    </row>
    <row r="71" spans="1:4" s="99" customFormat="1">
      <c r="A71" s="89" t="s">
        <v>1044</v>
      </c>
      <c r="B71" s="82" t="s">
        <v>999</v>
      </c>
      <c r="C71" s="89"/>
      <c r="D71" s="89"/>
    </row>
    <row r="72" spans="1:4" s="99" customFormat="1">
      <c r="A72" s="89" t="s">
        <v>1045</v>
      </c>
      <c r="B72" s="82" t="s">
        <v>999</v>
      </c>
      <c r="C72" s="89"/>
      <c r="D72" s="89"/>
    </row>
    <row r="73" spans="1:4" s="99" customFormat="1">
      <c r="A73" s="89" t="s">
        <v>1046</v>
      </c>
      <c r="B73" s="82" t="s">
        <v>999</v>
      </c>
      <c r="C73" s="89"/>
      <c r="D73" s="89"/>
    </row>
    <row r="74" spans="1:4" s="99" customFormat="1">
      <c r="A74" s="89" t="s">
        <v>1047</v>
      </c>
      <c r="B74" s="82" t="s">
        <v>999</v>
      </c>
      <c r="C74" s="89"/>
      <c r="D74" s="89"/>
    </row>
    <row r="75" spans="1:4" s="99" customFormat="1">
      <c r="A75" s="89" t="s">
        <v>1048</v>
      </c>
      <c r="B75" s="82" t="s">
        <v>999</v>
      </c>
      <c r="C75" s="89"/>
      <c r="D75" s="89"/>
    </row>
    <row r="76" spans="1:4" s="99" customFormat="1">
      <c r="A76" s="89" t="s">
        <v>1049</v>
      </c>
      <c r="B76" s="82" t="s">
        <v>999</v>
      </c>
      <c r="C76" s="89"/>
      <c r="D76" s="89"/>
    </row>
    <row r="77" spans="1:4" s="99" customFormat="1">
      <c r="A77" s="89" t="s">
        <v>1050</v>
      </c>
      <c r="B77" s="82" t="s">
        <v>999</v>
      </c>
      <c r="C77" s="89"/>
      <c r="D77" s="89"/>
    </row>
    <row r="78" spans="1:4" s="99" customFormat="1">
      <c r="A78" s="90" t="s">
        <v>1051</v>
      </c>
      <c r="B78" s="82" t="s">
        <v>999</v>
      </c>
      <c r="C78" s="90"/>
      <c r="D78" s="90"/>
    </row>
    <row r="79" spans="1:4" s="99" customFormat="1">
      <c r="A79" s="89" t="s">
        <v>1052</v>
      </c>
      <c r="B79" s="82" t="s">
        <v>999</v>
      </c>
      <c r="C79" s="89"/>
      <c r="D79" s="89"/>
    </row>
    <row r="80" spans="1:4" s="99" customFormat="1">
      <c r="A80" s="89" t="s">
        <v>1053</v>
      </c>
      <c r="B80" s="82" t="s">
        <v>999</v>
      </c>
      <c r="C80" s="89"/>
      <c r="D80" s="89"/>
    </row>
    <row r="81" spans="1:4" s="99" customFormat="1">
      <c r="A81" s="89" t="s">
        <v>1054</v>
      </c>
      <c r="B81" s="82" t="s">
        <v>999</v>
      </c>
      <c r="C81" s="89"/>
      <c r="D81" s="89"/>
    </row>
    <row r="82" spans="1:4" s="99" customFormat="1">
      <c r="A82" s="89" t="s">
        <v>1055</v>
      </c>
      <c r="B82" s="82" t="s">
        <v>999</v>
      </c>
      <c r="C82" s="89"/>
      <c r="D82" s="89"/>
    </row>
    <row r="83" spans="1:4" s="99" customFormat="1">
      <c r="A83" s="89" t="s">
        <v>1056</v>
      </c>
      <c r="B83" s="82" t="s">
        <v>999</v>
      </c>
      <c r="C83" s="89"/>
      <c r="D83" s="89"/>
    </row>
    <row r="84" spans="1:4" s="99" customFormat="1">
      <c r="A84" s="89" t="s">
        <v>1057</v>
      </c>
      <c r="B84" s="82" t="s">
        <v>999</v>
      </c>
      <c r="C84" s="89"/>
      <c r="D84" s="89"/>
    </row>
    <row r="85" spans="1:4" s="99" customFormat="1">
      <c r="A85" s="89" t="s">
        <v>1058</v>
      </c>
      <c r="B85" s="82" t="s">
        <v>999</v>
      </c>
      <c r="C85" s="89"/>
      <c r="D85" s="89"/>
    </row>
    <row r="86" spans="1:4" s="99" customFormat="1">
      <c r="A86" s="89" t="s">
        <v>1059</v>
      </c>
      <c r="B86" s="82" t="s">
        <v>999</v>
      </c>
      <c r="C86" s="89"/>
      <c r="D86" s="89"/>
    </row>
    <row r="87" spans="1:4" s="99" customFormat="1">
      <c r="A87" s="89" t="s">
        <v>1060</v>
      </c>
      <c r="B87" s="82" t="s">
        <v>999</v>
      </c>
      <c r="C87" s="89"/>
      <c r="D87" s="89"/>
    </row>
    <row r="88" spans="1:4" s="99" customFormat="1">
      <c r="A88" s="89" t="s">
        <v>1061</v>
      </c>
      <c r="B88" s="82" t="s">
        <v>999</v>
      </c>
      <c r="C88" s="89"/>
      <c r="D88" s="89"/>
    </row>
    <row r="89" spans="1:4" s="99" customFormat="1">
      <c r="A89" s="89" t="s">
        <v>1062</v>
      </c>
      <c r="B89" s="82" t="s">
        <v>999</v>
      </c>
      <c r="C89" s="89"/>
      <c r="D89" s="89"/>
    </row>
    <row r="90" spans="1:4" s="99" customFormat="1">
      <c r="A90" s="89"/>
      <c r="B90" s="89"/>
      <c r="C90" s="89"/>
      <c r="D90" s="89"/>
    </row>
    <row r="91" spans="1:4" s="99" customFormat="1">
      <c r="A91" s="89"/>
      <c r="B91" s="89"/>
      <c r="C91" s="89"/>
      <c r="D91" s="89"/>
    </row>
    <row r="92" spans="1:4" s="99" customFormat="1">
      <c r="A92" s="89"/>
      <c r="B92" s="89"/>
      <c r="C92" s="89"/>
      <c r="D92" s="89"/>
    </row>
    <row r="93" spans="1:4" s="99" customFormat="1">
      <c r="A93" s="89"/>
      <c r="B93" s="89"/>
      <c r="C93" s="89"/>
      <c r="D93" s="89"/>
    </row>
    <row r="94" spans="1:4" s="99" customFormat="1">
      <c r="A94" s="89"/>
      <c r="B94" s="89"/>
      <c r="C94" s="89"/>
      <c r="D94" s="89"/>
    </row>
    <row r="95" spans="1:4" s="99" customFormat="1">
      <c r="A95" s="89"/>
      <c r="B95" s="89"/>
      <c r="C95" s="89"/>
      <c r="D95" s="89"/>
    </row>
    <row r="96" spans="1:4" s="99" customFormat="1">
      <c r="A96" s="89"/>
      <c r="B96" s="89"/>
      <c r="C96" s="89"/>
      <c r="D96" s="89"/>
    </row>
    <row r="97" spans="1:4" s="99" customFormat="1">
      <c r="A97" s="89"/>
      <c r="B97" s="89"/>
      <c r="C97" s="89"/>
      <c r="D97" s="89"/>
    </row>
    <row r="98" spans="1:4" s="99" customFormat="1">
      <c r="A98" s="89"/>
      <c r="B98" s="89"/>
      <c r="C98" s="90"/>
      <c r="D98" s="90"/>
    </row>
    <row r="99" spans="1:4" s="99" customFormat="1">
      <c r="A99" s="89"/>
      <c r="B99" s="89"/>
      <c r="C99" s="89"/>
      <c r="D99" s="89"/>
    </row>
    <row r="100" spans="1:4" s="99" customFormat="1">
      <c r="A100" s="89"/>
      <c r="B100" s="89"/>
      <c r="C100" s="89"/>
      <c r="D100" s="89"/>
    </row>
    <row r="101" spans="1:4" s="99" customFormat="1">
      <c r="A101" s="89"/>
      <c r="B101" s="89"/>
      <c r="C101" s="89"/>
      <c r="D101" s="89"/>
    </row>
    <row r="102" spans="1:4" s="99" customFormat="1">
      <c r="A102" s="89"/>
      <c r="B102" s="89"/>
      <c r="C102" s="89"/>
      <c r="D102" s="89"/>
    </row>
    <row r="103" spans="1:4" s="99" customFormat="1">
      <c r="A103" s="89"/>
      <c r="B103" s="89"/>
      <c r="C103" s="89"/>
      <c r="D103" s="89"/>
    </row>
    <row r="104" spans="1:4" s="99" customFormat="1">
      <c r="A104" s="89"/>
      <c r="B104" s="89"/>
      <c r="C104" s="89"/>
      <c r="D104" s="89"/>
    </row>
    <row r="105" spans="1:4" s="99" customFormat="1">
      <c r="A105" s="89"/>
      <c r="B105" s="89"/>
      <c r="C105" s="89"/>
      <c r="D105" s="89"/>
    </row>
    <row r="106" spans="1:4" s="99" customFormat="1">
      <c r="A106" s="89"/>
      <c r="B106" s="89"/>
      <c r="C106" s="89"/>
      <c r="D106" s="89"/>
    </row>
    <row r="107" spans="1:4" s="99" customFormat="1">
      <c r="A107" s="89"/>
      <c r="B107" s="89"/>
      <c r="C107" s="89"/>
      <c r="D107" s="89"/>
    </row>
    <row r="108" spans="1:4" s="99" customFormat="1">
      <c r="A108" s="89"/>
      <c r="B108" s="89"/>
      <c r="C108" s="89"/>
      <c r="D108" s="89"/>
    </row>
    <row r="109" spans="1:4" s="99" customFormat="1">
      <c r="A109" s="89"/>
      <c r="B109" s="89"/>
      <c r="C109" s="89"/>
      <c r="D109" s="89"/>
    </row>
    <row r="110" spans="1:4" s="99" customFormat="1">
      <c r="A110" s="89"/>
      <c r="B110" s="89"/>
      <c r="C110" s="89"/>
      <c r="D110" s="89"/>
    </row>
    <row r="111" spans="1:4" s="99" customFormat="1">
      <c r="A111" s="89"/>
      <c r="B111" s="89"/>
      <c r="C111" s="89"/>
      <c r="D111" s="89"/>
    </row>
    <row r="112" spans="1:4" s="99" customFormat="1">
      <c r="A112" s="89"/>
      <c r="B112" s="89"/>
      <c r="C112" s="89"/>
      <c r="D112" s="89"/>
    </row>
    <row r="113" spans="1:4" s="99" customFormat="1">
      <c r="A113" s="89"/>
      <c r="B113" s="89"/>
      <c r="C113" s="89"/>
      <c r="D113" s="89"/>
    </row>
    <row r="114" spans="1:4" s="99" customFormat="1">
      <c r="A114" s="89"/>
      <c r="B114" s="89"/>
      <c r="C114" s="89"/>
      <c r="D114" s="89"/>
    </row>
    <row r="115" spans="1:4" s="99" customFormat="1">
      <c r="A115" s="89"/>
      <c r="B115" s="89"/>
      <c r="C115" s="89"/>
      <c r="D115" s="89"/>
    </row>
    <row r="116" spans="1:4" s="99" customFormat="1">
      <c r="A116" s="89"/>
      <c r="B116" s="89"/>
      <c r="C116" s="89"/>
      <c r="D116" s="89"/>
    </row>
    <row r="117" spans="1:4" s="99" customFormat="1">
      <c r="A117" s="89"/>
      <c r="B117" s="89"/>
      <c r="C117" s="89"/>
      <c r="D117" s="89"/>
    </row>
    <row r="118" spans="1:4" s="99" customFormat="1">
      <c r="A118" s="90"/>
      <c r="B118" s="90"/>
      <c r="C118" s="90"/>
      <c r="D118" s="90"/>
    </row>
    <row r="119" spans="1:4" s="99" customFormat="1">
      <c r="A119" s="89"/>
      <c r="B119" s="89"/>
      <c r="C119" s="89"/>
      <c r="D119" s="89"/>
    </row>
    <row r="120" spans="1:4" s="99" customFormat="1">
      <c r="A120" s="89"/>
      <c r="B120" s="89"/>
      <c r="C120" s="89"/>
      <c r="D120" s="89"/>
    </row>
    <row r="121" spans="1:4" s="99" customFormat="1">
      <c r="A121" s="89"/>
      <c r="B121" s="89"/>
      <c r="C121" s="89"/>
      <c r="D121" s="89"/>
    </row>
    <row r="122" spans="1:4" s="99" customFormat="1">
      <c r="A122" s="89"/>
      <c r="B122" s="89"/>
      <c r="C122" s="89"/>
      <c r="D122" s="89"/>
    </row>
    <row r="123" spans="1:4" s="99" customFormat="1">
      <c r="A123" s="89"/>
      <c r="B123" s="89"/>
      <c r="C123" s="89"/>
      <c r="D123" s="89"/>
    </row>
    <row r="124" spans="1:4" s="99" customFormat="1">
      <c r="A124" s="89"/>
      <c r="B124" s="89"/>
      <c r="C124" s="89"/>
      <c r="D124" s="89"/>
    </row>
    <row r="125" spans="1:4" s="99" customFormat="1">
      <c r="A125" s="89"/>
      <c r="B125" s="89"/>
      <c r="C125" s="89"/>
      <c r="D125" s="89"/>
    </row>
    <row r="126" spans="1:4" s="99" customFormat="1">
      <c r="A126" s="89"/>
      <c r="B126" s="89"/>
      <c r="C126" s="89"/>
      <c r="D126" s="89"/>
    </row>
    <row r="127" spans="1:4" s="99" customFormat="1">
      <c r="A127" s="89"/>
      <c r="B127" s="89"/>
      <c r="C127" s="89"/>
      <c r="D127" s="89"/>
    </row>
    <row r="128" spans="1:4" s="99" customFormat="1">
      <c r="A128" s="89"/>
      <c r="B128" s="89"/>
      <c r="C128" s="89"/>
      <c r="D128" s="89"/>
    </row>
    <row r="129" spans="1:4" s="99" customFormat="1">
      <c r="A129" s="89"/>
      <c r="B129" s="89"/>
      <c r="C129" s="89"/>
      <c r="D129" s="89"/>
    </row>
    <row r="130" spans="1:4" s="99" customFormat="1">
      <c r="A130" s="89"/>
      <c r="B130" s="89"/>
      <c r="C130" s="89"/>
      <c r="D130" s="89"/>
    </row>
    <row r="131" spans="1:4" s="99" customFormat="1">
      <c r="A131" s="89"/>
      <c r="B131" s="89"/>
      <c r="C131" s="89"/>
      <c r="D131" s="89"/>
    </row>
    <row r="132" spans="1:4" s="99" customFormat="1">
      <c r="A132" s="89"/>
      <c r="B132" s="89"/>
      <c r="C132" s="89"/>
      <c r="D132" s="89"/>
    </row>
    <row r="133" spans="1:4" s="99" customFormat="1">
      <c r="A133" s="89"/>
      <c r="B133" s="89"/>
      <c r="C133" s="89"/>
      <c r="D133" s="89"/>
    </row>
    <row r="134" spans="1:4" s="99" customFormat="1">
      <c r="A134" s="89"/>
      <c r="B134" s="89"/>
      <c r="C134" s="89"/>
      <c r="D134" s="89"/>
    </row>
    <row r="135" spans="1:4" s="99" customFormat="1">
      <c r="A135" s="89"/>
      <c r="B135" s="89"/>
      <c r="C135" s="89"/>
      <c r="D135" s="89"/>
    </row>
    <row r="136" spans="1:4" s="99" customFormat="1">
      <c r="A136" s="89"/>
      <c r="B136" s="89"/>
      <c r="C136" s="89"/>
      <c r="D136" s="89"/>
    </row>
    <row r="137" spans="1:4" s="99" customFormat="1">
      <c r="A137" s="89"/>
      <c r="B137" s="89"/>
      <c r="C137" s="89"/>
      <c r="D137" s="89"/>
    </row>
    <row r="138" spans="1:4" s="99" customFormat="1">
      <c r="A138" s="90"/>
      <c r="B138" s="90"/>
      <c r="C138" s="90"/>
      <c r="D138" s="90"/>
    </row>
    <row r="139" spans="1:4" s="99" customFormat="1">
      <c r="A139" s="89"/>
      <c r="B139" s="89"/>
      <c r="C139" s="89"/>
      <c r="D139" s="89"/>
    </row>
    <row r="140" spans="1:4" s="99" customFormat="1">
      <c r="A140" s="89"/>
      <c r="B140" s="89"/>
      <c r="C140" s="89"/>
      <c r="D140" s="89"/>
    </row>
    <row r="141" spans="1:4" s="99" customFormat="1">
      <c r="A141" s="89"/>
      <c r="B141" s="89"/>
      <c r="C141" s="89"/>
      <c r="D141" s="89"/>
    </row>
    <row r="142" spans="1:4" s="99" customFormat="1">
      <c r="A142" s="89"/>
      <c r="B142" s="89"/>
      <c r="C142" s="89"/>
      <c r="D142" s="89"/>
    </row>
    <row r="143" spans="1:4" s="99" customFormat="1">
      <c r="A143" s="89"/>
      <c r="B143" s="89"/>
      <c r="C143" s="89"/>
      <c r="D143" s="89"/>
    </row>
    <row r="144" spans="1:4" s="99" customFormat="1">
      <c r="A144" s="89"/>
      <c r="B144" s="89"/>
      <c r="C144" s="89"/>
      <c r="D144" s="89"/>
    </row>
    <row r="145" spans="1:4" s="99" customFormat="1">
      <c r="A145" s="89"/>
      <c r="B145" s="89"/>
      <c r="C145" s="89"/>
      <c r="D145" s="89"/>
    </row>
    <row r="146" spans="1:4" s="99" customFormat="1">
      <c r="A146" s="89"/>
      <c r="B146" s="89"/>
      <c r="C146" s="89"/>
      <c r="D146" s="89"/>
    </row>
    <row r="147" spans="1:4" s="99" customFormat="1">
      <c r="A147" s="89"/>
      <c r="B147" s="89"/>
      <c r="C147" s="89"/>
      <c r="D147" s="89"/>
    </row>
    <row r="148" spans="1:4" s="99" customFormat="1">
      <c r="A148" s="89"/>
      <c r="B148" s="89"/>
      <c r="C148" s="89"/>
      <c r="D148" s="89"/>
    </row>
    <row r="149" spans="1:4" s="99" customFormat="1">
      <c r="A149" s="89"/>
      <c r="B149" s="89"/>
      <c r="C149" s="89"/>
      <c r="D149" s="89"/>
    </row>
    <row r="150" spans="1:4" s="99" customFormat="1">
      <c r="A150" s="89"/>
      <c r="B150" s="89"/>
      <c r="C150" s="89"/>
      <c r="D150" s="89"/>
    </row>
    <row r="151" spans="1:4" s="99" customFormat="1">
      <c r="A151" s="89"/>
      <c r="B151" s="89"/>
      <c r="C151" s="89"/>
      <c r="D151" s="89"/>
    </row>
    <row r="152" spans="1:4" s="99" customFormat="1">
      <c r="A152" s="89"/>
      <c r="B152" s="89"/>
      <c r="C152" s="89"/>
      <c r="D152" s="89"/>
    </row>
    <row r="153" spans="1:4" s="99" customFormat="1">
      <c r="A153" s="89"/>
      <c r="B153" s="89"/>
      <c r="C153" s="89"/>
      <c r="D153" s="89"/>
    </row>
    <row r="154" spans="1:4" s="99" customFormat="1">
      <c r="A154" s="89"/>
      <c r="B154" s="89"/>
      <c r="C154" s="89"/>
      <c r="D154" s="89"/>
    </row>
    <row r="155" spans="1:4" s="99" customFormat="1">
      <c r="A155" s="89"/>
      <c r="B155" s="89"/>
      <c r="C155" s="89"/>
      <c r="D155" s="89"/>
    </row>
    <row r="156" spans="1:4" s="99" customFormat="1">
      <c r="A156" s="89"/>
      <c r="B156" s="89"/>
      <c r="C156" s="89"/>
      <c r="D156" s="89"/>
    </row>
    <row r="157" spans="1:4" s="99" customFormat="1">
      <c r="A157" s="89"/>
      <c r="B157" s="89"/>
      <c r="C157" s="89"/>
      <c r="D157" s="89"/>
    </row>
    <row r="158" spans="1:4" s="99" customFormat="1">
      <c r="A158" s="90"/>
      <c r="B158" s="90"/>
      <c r="C158" s="90"/>
      <c r="D158" s="90"/>
    </row>
    <row r="159" spans="1:4" s="99" customFormat="1">
      <c r="A159" s="89"/>
      <c r="B159" s="89"/>
      <c r="C159" s="89"/>
      <c r="D159" s="89"/>
    </row>
    <row r="160" spans="1:4" s="99" customFormat="1">
      <c r="A160" s="89"/>
      <c r="B160" s="89"/>
      <c r="C160" s="89"/>
      <c r="D160" s="89"/>
    </row>
    <row r="161" spans="1:4" s="99" customFormat="1">
      <c r="A161" s="89"/>
      <c r="B161" s="89"/>
      <c r="C161" s="89"/>
      <c r="D161" s="89"/>
    </row>
    <row r="162" spans="1:4" s="99" customFormat="1">
      <c r="A162" s="89"/>
      <c r="B162" s="89"/>
      <c r="C162" s="89"/>
      <c r="D162" s="89"/>
    </row>
    <row r="163" spans="1:4" s="99" customFormat="1">
      <c r="A163" s="89"/>
      <c r="B163" s="89"/>
      <c r="C163" s="89"/>
      <c r="D163" s="89"/>
    </row>
    <row r="164" spans="1:4" s="99" customFormat="1">
      <c r="A164" s="89"/>
      <c r="B164" s="89"/>
      <c r="C164" s="89"/>
      <c r="D164" s="89"/>
    </row>
    <row r="165" spans="1:4" s="99" customFormat="1">
      <c r="A165" s="89"/>
      <c r="B165" s="89"/>
      <c r="C165" s="89"/>
      <c r="D165" s="89"/>
    </row>
    <row r="166" spans="1:4" s="99" customFormat="1">
      <c r="A166" s="89"/>
      <c r="B166" s="89"/>
      <c r="C166" s="89"/>
      <c r="D166" s="89"/>
    </row>
    <row r="167" spans="1:4" s="99" customFormat="1">
      <c r="A167" s="89"/>
      <c r="B167" s="89"/>
      <c r="C167" s="89"/>
      <c r="D167" s="89"/>
    </row>
    <row r="168" spans="1:4" s="99" customFormat="1">
      <c r="A168" s="89"/>
      <c r="B168" s="89"/>
      <c r="C168" s="89"/>
      <c r="D168" s="89"/>
    </row>
    <row r="169" spans="1:4" s="99" customFormat="1">
      <c r="A169" s="89"/>
      <c r="B169" s="89"/>
      <c r="C169" s="89"/>
      <c r="D169" s="89"/>
    </row>
    <row r="170" spans="1:4" s="99" customFormat="1">
      <c r="A170" s="89"/>
      <c r="B170" s="89"/>
      <c r="C170" s="89"/>
      <c r="D170" s="89"/>
    </row>
    <row r="171" spans="1:4" s="99" customFormat="1">
      <c r="A171" s="89"/>
      <c r="B171" s="89"/>
      <c r="C171" s="89"/>
      <c r="D171" s="89"/>
    </row>
    <row r="172" spans="1:4" s="99" customFormat="1">
      <c r="A172" s="89"/>
      <c r="B172" s="89"/>
      <c r="C172" s="89"/>
      <c r="D172" s="89"/>
    </row>
    <row r="173" spans="1:4" s="99" customFormat="1">
      <c r="A173" s="89"/>
      <c r="B173" s="89"/>
      <c r="C173" s="89"/>
      <c r="D173" s="89"/>
    </row>
    <row r="174" spans="1:4" s="99" customFormat="1">
      <c r="A174" s="89"/>
      <c r="B174" s="89"/>
      <c r="C174" s="89"/>
      <c r="D174" s="89"/>
    </row>
    <row r="175" spans="1:4" s="99" customFormat="1">
      <c r="A175" s="89"/>
      <c r="B175" s="89"/>
      <c r="C175" s="89"/>
      <c r="D175" s="89"/>
    </row>
    <row r="176" spans="1:4" s="99" customFormat="1">
      <c r="A176" s="89"/>
      <c r="B176" s="89"/>
      <c r="C176" s="89"/>
      <c r="D176" s="89"/>
    </row>
    <row r="177" spans="1:4" s="99" customFormat="1">
      <c r="A177" s="89"/>
      <c r="B177" s="89"/>
      <c r="C177" s="89"/>
      <c r="D177" s="89"/>
    </row>
    <row r="178" spans="1:4" s="99" customFormat="1">
      <c r="A178" s="90"/>
      <c r="B178" s="90"/>
      <c r="C178" s="90"/>
      <c r="D178" s="90"/>
    </row>
    <row r="179" spans="1:4" s="99" customFormat="1">
      <c r="A179" s="89"/>
      <c r="B179" s="89"/>
      <c r="C179" s="89"/>
      <c r="D179" s="89"/>
    </row>
    <row r="180" spans="1:4" s="99" customFormat="1">
      <c r="A180" s="89"/>
      <c r="B180" s="89"/>
      <c r="C180" s="89"/>
      <c r="D180" s="89"/>
    </row>
    <row r="181" spans="1:4" s="99" customFormat="1">
      <c r="A181" s="89"/>
      <c r="B181" s="89"/>
      <c r="C181" s="89"/>
      <c r="D181" s="89"/>
    </row>
    <row r="182" spans="1:4" s="99" customFormat="1">
      <c r="A182" s="89"/>
      <c r="B182" s="89"/>
      <c r="C182" s="89"/>
      <c r="D182" s="89"/>
    </row>
    <row r="183" spans="1:4" s="99" customFormat="1">
      <c r="A183" s="89"/>
      <c r="B183" s="89"/>
      <c r="C183" s="89"/>
      <c r="D183" s="89"/>
    </row>
    <row r="184" spans="1:4" s="99" customFormat="1">
      <c r="A184" s="89"/>
      <c r="B184" s="89"/>
      <c r="C184" s="89"/>
      <c r="D184" s="89"/>
    </row>
    <row r="185" spans="1:4" s="99" customFormat="1">
      <c r="A185" s="89"/>
      <c r="B185" s="89"/>
      <c r="C185" s="89"/>
      <c r="D185" s="89"/>
    </row>
    <row r="186" spans="1:4" s="99" customFormat="1">
      <c r="A186" s="89"/>
      <c r="B186" s="89"/>
      <c r="C186" s="89"/>
      <c r="D186" s="89"/>
    </row>
    <row r="187" spans="1:4" s="99" customFormat="1">
      <c r="A187" s="89"/>
      <c r="B187" s="89"/>
      <c r="C187" s="89"/>
      <c r="D187" s="89"/>
    </row>
    <row r="188" spans="1:4" s="99" customFormat="1">
      <c r="A188" s="89"/>
      <c r="B188" s="89"/>
      <c r="C188" s="89"/>
      <c r="D188" s="89"/>
    </row>
    <row r="189" spans="1:4" s="99" customFormat="1">
      <c r="A189" s="89"/>
      <c r="B189" s="89"/>
      <c r="C189" s="89"/>
      <c r="D189" s="89"/>
    </row>
    <row r="190" spans="1:4" s="99" customFormat="1">
      <c r="A190" s="89"/>
      <c r="B190" s="89"/>
      <c r="C190" s="89"/>
      <c r="D190" s="89"/>
    </row>
    <row r="191" spans="1:4" s="99" customFormat="1">
      <c r="A191" s="89"/>
      <c r="B191" s="89"/>
      <c r="C191" s="89"/>
      <c r="D191" s="89"/>
    </row>
    <row r="192" spans="1:4" s="99" customFormat="1">
      <c r="A192" s="89"/>
      <c r="B192" s="89"/>
      <c r="C192" s="89"/>
      <c r="D192" s="89"/>
    </row>
    <row r="193" spans="1:4" s="99" customFormat="1">
      <c r="A193" s="89"/>
      <c r="B193" s="89"/>
      <c r="C193" s="89"/>
      <c r="D193" s="89"/>
    </row>
    <row r="194" spans="1:4" s="99" customFormat="1">
      <c r="A194" s="89"/>
      <c r="B194" s="89"/>
      <c r="C194" s="89"/>
      <c r="D194" s="89"/>
    </row>
    <row r="195" spans="1:4" s="99" customFormat="1">
      <c r="A195" s="89"/>
      <c r="B195" s="89"/>
      <c r="C195" s="89"/>
      <c r="D195" s="89"/>
    </row>
    <row r="196" spans="1:4" s="99" customFormat="1">
      <c r="A196" s="89"/>
      <c r="B196" s="89"/>
      <c r="C196" s="89"/>
      <c r="D196" s="89"/>
    </row>
    <row r="197" spans="1:4" s="99" customFormat="1">
      <c r="A197" s="89"/>
      <c r="B197" s="89"/>
      <c r="C197" s="89"/>
      <c r="D197" s="89"/>
    </row>
    <row r="198" spans="1:4" s="99" customFormat="1">
      <c r="A198" s="90"/>
      <c r="B198" s="90"/>
      <c r="C198" s="90"/>
      <c r="D198" s="90"/>
    </row>
    <row r="199" spans="1:4" s="99" customFormat="1">
      <c r="A199" s="89"/>
      <c r="B199" s="89"/>
      <c r="C199" s="89"/>
      <c r="D199" s="89"/>
    </row>
    <row r="200" spans="1:4" s="99" customFormat="1">
      <c r="A200" s="89"/>
      <c r="B200" s="89"/>
      <c r="C200" s="89"/>
      <c r="D200" s="89"/>
    </row>
    <row r="201" spans="1:4" s="99" customFormat="1">
      <c r="A201" s="89"/>
      <c r="B201" s="89"/>
      <c r="C201" s="89"/>
      <c r="D201" s="89"/>
    </row>
    <row r="202" spans="1:4" s="99" customFormat="1">
      <c r="A202" s="89"/>
      <c r="B202" s="89"/>
      <c r="C202" s="89"/>
      <c r="D202" s="89"/>
    </row>
    <row r="203" spans="1:4" s="99" customFormat="1">
      <c r="A203" s="89"/>
      <c r="B203" s="89"/>
      <c r="C203" s="89"/>
      <c r="D203" s="89"/>
    </row>
    <row r="204" spans="1:4" s="99" customFormat="1">
      <c r="A204" s="89"/>
      <c r="B204" s="89"/>
      <c r="C204" s="89"/>
      <c r="D204" s="89"/>
    </row>
    <row r="205" spans="1:4" s="99" customFormat="1">
      <c r="A205" s="89"/>
      <c r="B205" s="89"/>
      <c r="C205" s="89"/>
      <c r="D205" s="89"/>
    </row>
    <row r="206" spans="1:4" s="99" customFormat="1">
      <c r="A206" s="89"/>
      <c r="B206" s="89"/>
      <c r="C206" s="89"/>
      <c r="D206" s="89"/>
    </row>
    <row r="207" spans="1:4" s="99" customFormat="1">
      <c r="A207" s="89"/>
      <c r="B207" s="89"/>
      <c r="C207" s="89"/>
      <c r="D207" s="89"/>
    </row>
    <row r="208" spans="1:4" s="99" customFormat="1">
      <c r="A208" s="89"/>
      <c r="B208" s="89"/>
      <c r="C208" s="89"/>
      <c r="D208" s="89"/>
    </row>
    <row r="209" spans="1:4" s="99" customFormat="1">
      <c r="A209" s="89"/>
      <c r="B209" s="89"/>
      <c r="C209" s="89"/>
      <c r="D209" s="89"/>
    </row>
    <row r="210" spans="1:4" s="99" customFormat="1">
      <c r="A210" s="89"/>
      <c r="B210" s="89"/>
      <c r="C210" s="89"/>
      <c r="D210" s="89"/>
    </row>
    <row r="211" spans="1:4" s="99" customFormat="1">
      <c r="A211" s="89"/>
      <c r="B211" s="89"/>
      <c r="C211" s="89"/>
      <c r="D211" s="89"/>
    </row>
    <row r="212" spans="1:4" s="99" customFormat="1">
      <c r="A212" s="89"/>
      <c r="B212" s="89"/>
      <c r="C212" s="89"/>
      <c r="D212" s="89"/>
    </row>
    <row r="213" spans="1:4" s="99" customFormat="1">
      <c r="A213" s="89"/>
      <c r="B213" s="89"/>
      <c r="C213" s="89"/>
      <c r="D213" s="89"/>
    </row>
    <row r="214" spans="1:4" s="99" customFormat="1">
      <c r="A214" s="89"/>
      <c r="B214" s="89"/>
      <c r="C214" s="89"/>
      <c r="D214" s="89"/>
    </row>
    <row r="215" spans="1:4" s="99" customFormat="1">
      <c r="A215" s="89"/>
      <c r="B215" s="89"/>
      <c r="C215" s="89"/>
      <c r="D215" s="89"/>
    </row>
    <row r="216" spans="1:4" s="99" customFormat="1">
      <c r="A216" s="89"/>
      <c r="B216" s="89"/>
      <c r="C216" s="89"/>
      <c r="D216" s="89"/>
    </row>
    <row r="217" spans="1:4" s="99" customFormat="1">
      <c r="A217" s="89"/>
      <c r="B217" s="89"/>
      <c r="C217" s="89"/>
      <c r="D217" s="89"/>
    </row>
    <row r="218" spans="1:4" s="99" customFormat="1">
      <c r="A218" s="90"/>
      <c r="B218" s="90"/>
      <c r="C218" s="90"/>
      <c r="D218" s="90"/>
    </row>
    <row r="219" spans="1:4" s="99" customFormat="1">
      <c r="A219" s="89"/>
      <c r="B219" s="89"/>
      <c r="C219" s="89"/>
      <c r="D219" s="89"/>
    </row>
    <row r="220" spans="1:4" s="99" customFormat="1">
      <c r="A220" s="89"/>
      <c r="B220" s="89"/>
      <c r="C220" s="89"/>
      <c r="D220" s="89"/>
    </row>
    <row r="221" spans="1:4" s="99" customFormat="1">
      <c r="A221" s="89"/>
      <c r="B221" s="89"/>
      <c r="C221" s="89"/>
      <c r="D221" s="89"/>
    </row>
    <row r="222" spans="1:4" s="99" customFormat="1">
      <c r="A222" s="89"/>
      <c r="B222" s="89"/>
      <c r="C222" s="89"/>
      <c r="D222" s="89"/>
    </row>
    <row r="223" spans="1:4" s="99" customFormat="1">
      <c r="A223" s="89"/>
      <c r="B223" s="89"/>
      <c r="C223" s="89"/>
      <c r="D223" s="89"/>
    </row>
    <row r="224" spans="1:4" s="99" customFormat="1">
      <c r="A224" s="89"/>
      <c r="B224" s="89"/>
      <c r="C224" s="89"/>
      <c r="D224" s="89"/>
    </row>
    <row r="225" spans="1:4" s="99" customFormat="1">
      <c r="A225" s="89"/>
      <c r="B225" s="89"/>
      <c r="C225" s="89"/>
      <c r="D225" s="89"/>
    </row>
    <row r="226" spans="1:4" s="99" customFormat="1">
      <c r="A226" s="89"/>
      <c r="B226" s="89"/>
      <c r="C226" s="89"/>
      <c r="D226" s="89"/>
    </row>
    <row r="227" spans="1:4" s="99" customFormat="1">
      <c r="A227" s="89"/>
      <c r="B227" s="89"/>
      <c r="C227" s="89"/>
      <c r="D227" s="89"/>
    </row>
    <row r="228" spans="1:4" s="99" customFormat="1">
      <c r="A228" s="89"/>
      <c r="B228" s="89"/>
      <c r="C228" s="89"/>
      <c r="D228" s="89"/>
    </row>
    <row r="229" spans="1:4" s="99" customFormat="1">
      <c r="A229" s="89"/>
      <c r="B229" s="89"/>
      <c r="C229" s="89"/>
      <c r="D229" s="89"/>
    </row>
    <row r="230" spans="1:4" s="99" customFormat="1">
      <c r="A230" s="89"/>
      <c r="B230" s="89"/>
      <c r="C230" s="89"/>
      <c r="D230" s="89"/>
    </row>
    <row r="231" spans="1:4" s="99" customFormat="1">
      <c r="A231" s="89"/>
      <c r="B231" s="89"/>
      <c r="C231" s="89"/>
      <c r="D231" s="89"/>
    </row>
    <row r="232" spans="1:4" s="99" customFormat="1">
      <c r="A232" s="89"/>
      <c r="B232" s="89"/>
      <c r="C232" s="89"/>
      <c r="D232" s="89"/>
    </row>
    <row r="233" spans="1:4" s="99" customFormat="1">
      <c r="A233" s="89"/>
      <c r="B233" s="89"/>
      <c r="C233" s="89"/>
      <c r="D233" s="89"/>
    </row>
    <row r="234" spans="1:4" s="99" customFormat="1">
      <c r="A234" s="89"/>
      <c r="B234" s="89"/>
      <c r="C234" s="89"/>
      <c r="D234" s="89"/>
    </row>
    <row r="235" spans="1:4" s="99" customFormat="1">
      <c r="A235" s="89"/>
      <c r="B235" s="89"/>
      <c r="C235" s="89"/>
      <c r="D235" s="89"/>
    </row>
    <row r="236" spans="1:4" s="99" customFormat="1">
      <c r="A236" s="89"/>
      <c r="B236" s="89"/>
      <c r="C236" s="89"/>
      <c r="D236" s="89"/>
    </row>
    <row r="237" spans="1:4" s="99" customFormat="1">
      <c r="A237" s="89"/>
      <c r="B237" s="89"/>
      <c r="C237" s="89"/>
      <c r="D237" s="89"/>
    </row>
    <row r="238" spans="1:4" s="99" customFormat="1">
      <c r="A238" s="90"/>
      <c r="B238" s="90"/>
      <c r="C238" s="90"/>
      <c r="D238" s="90"/>
    </row>
    <row r="239" spans="1:4" s="99" customFormat="1">
      <c r="A239" s="89"/>
      <c r="B239" s="89"/>
      <c r="C239" s="89"/>
      <c r="D239" s="89"/>
    </row>
    <row r="240" spans="1:4" s="99" customFormat="1">
      <c r="A240" s="89"/>
      <c r="B240" s="89"/>
      <c r="C240" s="89"/>
      <c r="D240" s="89"/>
    </row>
    <row r="241" spans="1:4" s="99" customFormat="1">
      <c r="A241" s="89"/>
      <c r="B241" s="89"/>
      <c r="C241" s="89"/>
      <c r="D241" s="89"/>
    </row>
    <row r="242" spans="1:4" s="99" customFormat="1">
      <c r="A242" s="89"/>
      <c r="B242" s="89"/>
      <c r="C242" s="89"/>
      <c r="D242" s="89"/>
    </row>
    <row r="243" spans="1:4" s="99" customFormat="1">
      <c r="A243" s="89"/>
      <c r="B243" s="89"/>
      <c r="C243" s="89"/>
      <c r="D243" s="89"/>
    </row>
    <row r="244" spans="1:4" s="99" customFormat="1">
      <c r="A244" s="89"/>
      <c r="B244" s="89"/>
      <c r="C244" s="89"/>
      <c r="D244" s="89"/>
    </row>
    <row r="245" spans="1:4" s="99" customFormat="1">
      <c r="A245" s="89"/>
      <c r="B245" s="89"/>
      <c r="C245" s="89"/>
      <c r="D245" s="89"/>
    </row>
    <row r="246" spans="1:4" s="99" customFormat="1">
      <c r="A246" s="89"/>
      <c r="B246" s="89"/>
      <c r="C246" s="89"/>
      <c r="D246" s="89"/>
    </row>
    <row r="247" spans="1:4" s="99" customFormat="1">
      <c r="A247" s="89"/>
      <c r="B247" s="89"/>
      <c r="C247" s="89"/>
      <c r="D247" s="89"/>
    </row>
    <row r="248" spans="1:4" s="99" customFormat="1">
      <c r="A248" s="89"/>
      <c r="B248" s="89"/>
      <c r="C248" s="89"/>
      <c r="D248" s="89"/>
    </row>
    <row r="249" spans="1:4" s="99" customFormat="1">
      <c r="A249" s="89"/>
      <c r="B249" s="89"/>
      <c r="C249" s="89"/>
      <c r="D249" s="89"/>
    </row>
    <row r="250" spans="1:4" s="99" customFormat="1">
      <c r="A250" s="89"/>
      <c r="B250" s="89"/>
      <c r="C250" s="89"/>
      <c r="D250" s="89"/>
    </row>
    <row r="251" spans="1:4" s="99" customFormat="1">
      <c r="A251" s="89"/>
      <c r="B251" s="89"/>
      <c r="C251" s="89"/>
      <c r="D251" s="89"/>
    </row>
    <row r="252" spans="1:4" s="99" customFormat="1">
      <c r="A252" s="89"/>
      <c r="B252" s="89"/>
      <c r="C252" s="89"/>
      <c r="D252" s="89"/>
    </row>
    <row r="253" spans="1:4" s="99" customFormat="1">
      <c r="A253" s="89"/>
      <c r="B253" s="89"/>
      <c r="C253" s="89"/>
      <c r="D253" s="89"/>
    </row>
    <row r="254" spans="1:4" s="99" customFormat="1">
      <c r="A254" s="89"/>
      <c r="B254" s="89"/>
      <c r="C254" s="89"/>
      <c r="D254" s="89"/>
    </row>
    <row r="255" spans="1:4" s="99" customFormat="1">
      <c r="A255" s="89"/>
      <c r="B255" s="89"/>
      <c r="C255" s="89"/>
      <c r="D255" s="89"/>
    </row>
    <row r="256" spans="1:4" s="99" customFormat="1">
      <c r="A256" s="89"/>
      <c r="B256" s="89"/>
      <c r="C256" s="89"/>
      <c r="D256" s="89"/>
    </row>
    <row r="257" spans="1:4" s="99" customFormat="1">
      <c r="A257" s="89"/>
      <c r="B257" s="89"/>
      <c r="C257" s="89"/>
      <c r="D257" s="89"/>
    </row>
    <row r="258" spans="1:4" s="99" customFormat="1">
      <c r="A258" s="90"/>
      <c r="B258" s="90"/>
      <c r="C258" s="90"/>
      <c r="D258" s="90"/>
    </row>
    <row r="259" spans="1:4" s="99" customFormat="1">
      <c r="A259" s="89"/>
      <c r="B259" s="89"/>
      <c r="C259" s="89"/>
      <c r="D259" s="89"/>
    </row>
    <row r="260" spans="1:4" s="99" customFormat="1">
      <c r="A260" s="89"/>
      <c r="B260" s="89"/>
      <c r="C260" s="89"/>
      <c r="D260" s="89"/>
    </row>
    <row r="261" spans="1:4" s="99" customFormat="1">
      <c r="A261" s="89"/>
      <c r="B261" s="89"/>
      <c r="C261" s="89"/>
      <c r="D261" s="89"/>
    </row>
    <row r="262" spans="1:4" s="99" customFormat="1">
      <c r="A262" s="89"/>
      <c r="B262" s="89"/>
      <c r="C262" s="89"/>
      <c r="D262" s="89"/>
    </row>
    <row r="263" spans="1:4" s="99" customFormat="1">
      <c r="A263" s="89"/>
      <c r="B263" s="89"/>
      <c r="C263" s="89"/>
      <c r="D263" s="89"/>
    </row>
    <row r="264" spans="1:4" s="99" customFormat="1">
      <c r="A264" s="89"/>
      <c r="B264" s="89"/>
      <c r="C264" s="89"/>
      <c r="D264" s="89"/>
    </row>
    <row r="265" spans="1:4" s="99" customFormat="1">
      <c r="A265" s="89"/>
      <c r="B265" s="89"/>
      <c r="C265" s="89"/>
      <c r="D265" s="89"/>
    </row>
    <row r="266" spans="1:4" s="99" customFormat="1">
      <c r="A266" s="89"/>
      <c r="B266" s="89"/>
      <c r="C266" s="89"/>
      <c r="D266" s="89"/>
    </row>
    <row r="267" spans="1:4" s="99" customFormat="1">
      <c r="A267" s="89"/>
      <c r="B267" s="89"/>
      <c r="C267" s="89"/>
      <c r="D267" s="89"/>
    </row>
    <row r="268" spans="1:4" s="99" customFormat="1">
      <c r="A268" s="89"/>
      <c r="B268" s="89"/>
      <c r="C268" s="89"/>
      <c r="D268" s="89"/>
    </row>
    <row r="269" spans="1:4" s="99" customFormat="1">
      <c r="A269" s="89"/>
      <c r="B269" s="89"/>
      <c r="C269" s="89"/>
      <c r="D269" s="89"/>
    </row>
    <row r="270" spans="1:4" s="99" customFormat="1">
      <c r="A270" s="89"/>
      <c r="B270" s="89"/>
      <c r="C270" s="89"/>
      <c r="D270" s="89"/>
    </row>
    <row r="271" spans="1:4" s="99" customFormat="1">
      <c r="A271" s="89"/>
      <c r="B271" s="89"/>
      <c r="C271" s="89"/>
      <c r="D271" s="89"/>
    </row>
    <row r="272" spans="1:4" s="99" customFormat="1">
      <c r="A272" s="89"/>
      <c r="B272" s="89"/>
      <c r="C272" s="89"/>
      <c r="D272" s="89"/>
    </row>
    <row r="273" spans="1:4" s="99" customFormat="1">
      <c r="A273" s="89"/>
      <c r="B273" s="89"/>
      <c r="C273" s="89"/>
      <c r="D273" s="89"/>
    </row>
    <row r="274" spans="1:4" s="99" customFormat="1">
      <c r="A274" s="89"/>
      <c r="B274" s="89"/>
      <c r="C274" s="89"/>
      <c r="D274" s="89"/>
    </row>
    <row r="275" spans="1:4" s="99" customFormat="1">
      <c r="A275" s="89"/>
      <c r="B275" s="89"/>
      <c r="C275" s="89"/>
      <c r="D275" s="89"/>
    </row>
    <row r="276" spans="1:4" s="99" customFormat="1">
      <c r="A276" s="89"/>
      <c r="B276" s="89"/>
      <c r="C276" s="89"/>
      <c r="D276" s="89"/>
    </row>
    <row r="277" spans="1:4" s="99" customFormat="1">
      <c r="A277" s="89"/>
      <c r="B277" s="89"/>
      <c r="C277" s="89"/>
      <c r="D277" s="89"/>
    </row>
    <row r="278" spans="1:4" s="99" customFormat="1">
      <c r="A278" s="90"/>
      <c r="B278" s="90"/>
      <c r="C278" s="90"/>
      <c r="D278" s="90"/>
    </row>
    <row r="279" spans="1:4" s="99" customFormat="1">
      <c r="A279" s="89"/>
      <c r="B279" s="89"/>
      <c r="C279" s="89"/>
      <c r="D279" s="89"/>
    </row>
    <row r="280" spans="1:4" s="99" customFormat="1">
      <c r="A280" s="89"/>
      <c r="B280" s="89"/>
      <c r="C280" s="89"/>
      <c r="D280" s="89"/>
    </row>
    <row r="281" spans="1:4" s="99" customFormat="1">
      <c r="A281" s="89"/>
      <c r="B281" s="89"/>
      <c r="C281" s="89"/>
      <c r="D281" s="89"/>
    </row>
    <row r="282" spans="1:4" s="99" customFormat="1">
      <c r="A282" s="89"/>
      <c r="B282" s="89"/>
      <c r="C282" s="89"/>
      <c r="D282" s="89"/>
    </row>
    <row r="283" spans="1:4" s="99" customFormat="1">
      <c r="A283" s="89"/>
      <c r="B283" s="89"/>
      <c r="C283" s="89"/>
      <c r="D283" s="89"/>
    </row>
    <row r="284" spans="1:4" s="99" customFormat="1">
      <c r="A284" s="89"/>
      <c r="B284" s="89"/>
      <c r="C284" s="89"/>
      <c r="D284" s="89"/>
    </row>
    <row r="285" spans="1:4" s="99" customFormat="1">
      <c r="A285" s="89"/>
      <c r="B285" s="89"/>
      <c r="C285" s="89"/>
      <c r="D285" s="89"/>
    </row>
    <row r="286" spans="1:4" s="99" customFormat="1">
      <c r="A286" s="89"/>
      <c r="B286" s="89"/>
      <c r="C286" s="89"/>
      <c r="D286" s="89"/>
    </row>
    <row r="287" spans="1:4" s="99" customFormat="1">
      <c r="A287" s="89"/>
      <c r="B287" s="89"/>
      <c r="C287" s="89"/>
      <c r="D287" s="89"/>
    </row>
    <row r="288" spans="1:4" s="99" customFormat="1">
      <c r="A288" s="89"/>
      <c r="B288" s="89"/>
      <c r="C288" s="89"/>
      <c r="D288" s="89"/>
    </row>
    <row r="289" spans="1:4" s="99" customFormat="1">
      <c r="A289" s="89"/>
      <c r="B289" s="89"/>
      <c r="C289" s="89"/>
      <c r="D289" s="89"/>
    </row>
    <row r="290" spans="1:4" s="99" customFormat="1">
      <c r="A290" s="89"/>
      <c r="B290" s="89"/>
      <c r="C290" s="89"/>
      <c r="D290" s="89"/>
    </row>
    <row r="291" spans="1:4" s="99" customFormat="1">
      <c r="A291" s="89"/>
      <c r="B291" s="89"/>
      <c r="C291" s="89"/>
      <c r="D291" s="89"/>
    </row>
    <row r="292" spans="1:4" s="99" customFormat="1">
      <c r="A292" s="89"/>
      <c r="B292" s="89"/>
      <c r="C292" s="89"/>
      <c r="D292" s="89"/>
    </row>
    <row r="293" spans="1:4" s="99" customFormat="1">
      <c r="A293" s="89"/>
      <c r="B293" s="89"/>
      <c r="C293" s="89"/>
      <c r="D293" s="89"/>
    </row>
    <row r="294" spans="1:4" s="99" customFormat="1">
      <c r="A294" s="89"/>
      <c r="B294" s="89"/>
      <c r="C294" s="89"/>
      <c r="D294" s="89"/>
    </row>
    <row r="295" spans="1:4" s="99" customFormat="1">
      <c r="A295" s="89"/>
      <c r="B295" s="89"/>
      <c r="C295" s="89"/>
      <c r="D295" s="89"/>
    </row>
    <row r="296" spans="1:4" s="99" customFormat="1">
      <c r="A296" s="89"/>
      <c r="B296" s="89"/>
      <c r="C296" s="89"/>
      <c r="D296" s="89"/>
    </row>
    <row r="297" spans="1:4" s="99" customFormat="1">
      <c r="A297" s="89"/>
      <c r="B297" s="89"/>
      <c r="C297" s="89"/>
      <c r="D297" s="89"/>
    </row>
    <row r="298" spans="1:4" s="99" customFormat="1">
      <c r="A298" s="90"/>
      <c r="B298" s="90"/>
      <c r="C298" s="90"/>
      <c r="D298" s="90"/>
    </row>
    <row r="299" spans="1:4" s="99" customFormat="1">
      <c r="A299" s="89"/>
      <c r="B299" s="89"/>
      <c r="C299" s="89"/>
      <c r="D299" s="89"/>
    </row>
    <row r="300" spans="1:4" s="99" customFormat="1">
      <c r="A300" s="89"/>
      <c r="B300" s="89"/>
      <c r="C300" s="89"/>
      <c r="D300" s="89"/>
    </row>
    <row r="301" spans="1:4" s="99" customFormat="1">
      <c r="A301" s="89"/>
      <c r="B301" s="89"/>
      <c r="C301" s="89"/>
      <c r="D301" s="89"/>
    </row>
    <row r="302" spans="1:4" s="99" customFormat="1">
      <c r="A302" s="89"/>
      <c r="B302" s="89"/>
      <c r="C302" s="89"/>
      <c r="D302" s="89"/>
    </row>
    <row r="303" spans="1:4" s="99" customFormat="1">
      <c r="A303" s="89"/>
      <c r="B303" s="89"/>
      <c r="C303" s="89"/>
      <c r="D303" s="89"/>
    </row>
    <row r="304" spans="1:4" s="99" customFormat="1">
      <c r="A304" s="89"/>
      <c r="B304" s="89"/>
      <c r="C304" s="89"/>
      <c r="D304" s="89"/>
    </row>
    <row r="305" spans="1:4" s="99" customFormat="1">
      <c r="A305" s="89"/>
      <c r="B305" s="89"/>
      <c r="C305" s="89"/>
      <c r="D305" s="89"/>
    </row>
    <row r="306" spans="1:4" s="99" customFormat="1">
      <c r="A306" s="89"/>
      <c r="B306" s="89"/>
      <c r="C306" s="89"/>
      <c r="D306" s="89"/>
    </row>
    <row r="307" spans="1:4" s="99" customFormat="1">
      <c r="A307" s="89"/>
      <c r="B307" s="89"/>
      <c r="C307" s="89"/>
      <c r="D307" s="89"/>
    </row>
    <row r="308" spans="1:4" s="99" customFormat="1">
      <c r="A308" s="89"/>
      <c r="B308" s="89"/>
      <c r="C308" s="89"/>
      <c r="D308" s="89"/>
    </row>
    <row r="309" spans="1:4" s="99" customFormat="1">
      <c r="A309" s="89"/>
      <c r="B309" s="89"/>
      <c r="C309" s="89"/>
      <c r="D309" s="89"/>
    </row>
    <row r="310" spans="1:4" s="99" customFormat="1">
      <c r="A310" s="89"/>
      <c r="B310" s="89"/>
      <c r="C310" s="89"/>
      <c r="D310" s="89"/>
    </row>
    <row r="311" spans="1:4" s="99" customFormat="1">
      <c r="A311" s="89"/>
      <c r="B311" s="89"/>
      <c r="C311" s="89"/>
      <c r="D311" s="89"/>
    </row>
    <row r="312" spans="1:4" s="99" customFormat="1">
      <c r="A312" s="89"/>
      <c r="B312" s="89"/>
      <c r="C312" s="89"/>
      <c r="D312" s="89"/>
    </row>
    <row r="313" spans="1:4" s="99" customFormat="1">
      <c r="A313" s="89"/>
      <c r="B313" s="89"/>
      <c r="C313" s="89"/>
      <c r="D313" s="89"/>
    </row>
    <row r="314" spans="1:4" s="99" customFormat="1">
      <c r="A314" s="89"/>
      <c r="B314" s="89"/>
      <c r="C314" s="89"/>
      <c r="D314" s="89"/>
    </row>
    <row r="315" spans="1:4" s="99" customFormat="1">
      <c r="A315" s="89"/>
      <c r="B315" s="89"/>
      <c r="C315" s="89"/>
      <c r="D315" s="89"/>
    </row>
    <row r="316" spans="1:4" s="99" customFormat="1">
      <c r="A316" s="89"/>
      <c r="B316" s="89"/>
      <c r="C316" s="89"/>
      <c r="D316" s="89"/>
    </row>
    <row r="317" spans="1:4" s="99" customFormat="1">
      <c r="A317" s="89"/>
      <c r="B317" s="89"/>
      <c r="C317" s="89"/>
      <c r="D317" s="89"/>
    </row>
    <row r="318" spans="1:4" s="99" customFormat="1">
      <c r="A318" s="102"/>
      <c r="B318" s="102"/>
      <c r="C318" s="102"/>
      <c r="D318" s="102"/>
    </row>
    <row r="319" spans="1:4" s="99" customFormat="1">
      <c r="A319" s="102"/>
      <c r="B319" s="102"/>
      <c r="C319" s="102"/>
      <c r="D319" s="102"/>
    </row>
    <row r="320" spans="1:4" s="99" customFormat="1">
      <c r="A320" s="102"/>
      <c r="B320" s="102"/>
      <c r="C320" s="102"/>
      <c r="D320" s="102"/>
    </row>
    <row r="321" spans="1:4" s="99" customFormat="1">
      <c r="A321" s="102"/>
      <c r="B321" s="102"/>
      <c r="C321" s="102"/>
      <c r="D321" s="102"/>
    </row>
    <row r="322" spans="1:4" s="99" customFormat="1">
      <c r="A322" s="102"/>
      <c r="B322" s="102"/>
      <c r="C322" s="102"/>
      <c r="D322" s="102"/>
    </row>
    <row r="323" spans="1:4" s="99" customFormat="1">
      <c r="A323" s="102"/>
      <c r="B323" s="102"/>
      <c r="C323" s="102"/>
      <c r="D323" s="102"/>
    </row>
    <row r="324" spans="1:4" s="99" customFormat="1">
      <c r="A324" s="102"/>
      <c r="B324" s="102"/>
      <c r="C324" s="102"/>
      <c r="D324" s="102"/>
    </row>
    <row r="325" spans="1:4" s="99" customFormat="1">
      <c r="A325" s="102"/>
      <c r="B325" s="102"/>
      <c r="C325" s="102"/>
      <c r="D325" s="102"/>
    </row>
    <row r="326" spans="1:4" s="99" customFormat="1">
      <c r="A326" s="102"/>
      <c r="B326" s="102"/>
      <c r="C326" s="102"/>
      <c r="D326" s="102"/>
    </row>
    <row r="327" spans="1:4" s="99" customFormat="1">
      <c r="A327" s="102"/>
      <c r="B327" s="102"/>
      <c r="C327" s="102"/>
      <c r="D327" s="102"/>
    </row>
    <row r="328" spans="1:4" s="99" customFormat="1">
      <c r="A328" s="102"/>
      <c r="B328" s="102"/>
      <c r="C328" s="102"/>
      <c r="D328" s="102"/>
    </row>
    <row r="329" spans="1:4" s="99" customFormat="1">
      <c r="A329" s="102"/>
      <c r="B329" s="102"/>
      <c r="C329" s="102"/>
      <c r="D329" s="102"/>
    </row>
    <row r="330" spans="1:4" s="99" customFormat="1">
      <c r="A330" s="102"/>
      <c r="B330" s="102"/>
      <c r="C330" s="102"/>
      <c r="D330" s="102"/>
    </row>
    <row r="331" spans="1:4" s="99" customFormat="1">
      <c r="A331" s="102"/>
      <c r="B331" s="102"/>
      <c r="C331" s="102"/>
      <c r="D331" s="102"/>
    </row>
    <row r="332" spans="1:4" s="99" customFormat="1">
      <c r="A332" s="102"/>
      <c r="B332" s="102"/>
      <c r="C332" s="102"/>
      <c r="D332" s="102"/>
    </row>
    <row r="333" spans="1:4" s="99" customFormat="1">
      <c r="A333" s="102"/>
      <c r="B333" s="102"/>
      <c r="C333" s="102"/>
      <c r="D333" s="102"/>
    </row>
    <row r="334" spans="1:4" s="99" customFormat="1">
      <c r="A334" s="102"/>
      <c r="B334" s="102"/>
      <c r="C334" s="102"/>
      <c r="D334" s="102"/>
    </row>
    <row r="335" spans="1:4" s="99" customFormat="1">
      <c r="A335" s="102"/>
      <c r="B335" s="102"/>
      <c r="C335" s="102"/>
      <c r="D335" s="102"/>
    </row>
    <row r="336" spans="1:4" s="99" customFormat="1">
      <c r="A336" s="102"/>
      <c r="B336" s="102"/>
      <c r="C336" s="102"/>
      <c r="D336" s="102"/>
    </row>
    <row r="337" spans="1:4" s="99" customFormat="1">
      <c r="A337" s="102"/>
      <c r="B337" s="102"/>
      <c r="C337" s="102"/>
      <c r="D337" s="102"/>
    </row>
    <row r="338" spans="1:4" s="99" customFormat="1">
      <c r="A338" s="102"/>
      <c r="B338" s="102"/>
      <c r="C338" s="102"/>
      <c r="D338" s="102"/>
    </row>
    <row r="339" spans="1:4" s="99" customFormat="1">
      <c r="A339" s="102"/>
      <c r="B339" s="102"/>
      <c r="C339" s="102"/>
      <c r="D339" s="102"/>
    </row>
    <row r="340" spans="1:4" s="99" customFormat="1">
      <c r="A340" s="102"/>
      <c r="B340" s="102"/>
      <c r="C340" s="102"/>
      <c r="D340" s="102"/>
    </row>
    <row r="341" spans="1:4" s="99" customFormat="1">
      <c r="A341" s="102"/>
      <c r="B341" s="102"/>
      <c r="C341" s="102"/>
      <c r="D341" s="102"/>
    </row>
    <row r="342" spans="1:4" s="99" customFormat="1">
      <c r="A342" s="102"/>
      <c r="B342" s="102"/>
      <c r="C342" s="102"/>
      <c r="D342" s="102"/>
    </row>
    <row r="343" spans="1:4" s="99" customFormat="1">
      <c r="A343" s="102"/>
      <c r="B343" s="102"/>
      <c r="C343" s="102"/>
      <c r="D343" s="102"/>
    </row>
    <row r="344" spans="1:4" s="99" customFormat="1">
      <c r="A344" s="102"/>
      <c r="B344" s="102"/>
      <c r="C344" s="102"/>
      <c r="D344" s="102"/>
    </row>
    <row r="345" spans="1:4" s="99" customFormat="1">
      <c r="A345" s="102"/>
      <c r="B345" s="102"/>
      <c r="C345" s="102"/>
      <c r="D345" s="102"/>
    </row>
    <row r="346" spans="1:4" s="99" customFormat="1">
      <c r="A346" s="102"/>
      <c r="B346" s="102"/>
      <c r="C346" s="102"/>
      <c r="D346" s="102"/>
    </row>
    <row r="347" spans="1:4" s="99" customFormat="1">
      <c r="A347" s="102"/>
      <c r="B347" s="102"/>
      <c r="C347" s="102"/>
      <c r="D347" s="102"/>
    </row>
    <row r="348" spans="1:4" s="99" customFormat="1">
      <c r="A348" s="102"/>
      <c r="B348" s="102"/>
      <c r="C348" s="102"/>
      <c r="D348" s="102"/>
    </row>
    <row r="349" spans="1:4" s="99" customFormat="1">
      <c r="A349" s="102"/>
      <c r="B349" s="102"/>
      <c r="C349" s="102"/>
      <c r="D349" s="102"/>
    </row>
    <row r="350" spans="1:4" s="99" customFormat="1">
      <c r="A350" s="102"/>
      <c r="B350" s="102"/>
      <c r="C350" s="102"/>
      <c r="D350" s="102"/>
    </row>
    <row r="351" spans="1:4" s="99" customFormat="1">
      <c r="A351" s="102"/>
      <c r="B351" s="102"/>
      <c r="C351" s="102"/>
      <c r="D351" s="102"/>
    </row>
    <row r="352" spans="1:4" s="99" customFormat="1">
      <c r="A352" s="102"/>
      <c r="B352" s="102"/>
      <c r="C352" s="102"/>
      <c r="D352" s="102"/>
    </row>
    <row r="353" spans="1:4" s="99" customFormat="1">
      <c r="A353" s="102"/>
      <c r="B353" s="102"/>
      <c r="C353" s="102"/>
      <c r="D353" s="102"/>
    </row>
    <row r="354" spans="1:4" s="99" customFormat="1">
      <c r="A354" s="102"/>
      <c r="B354" s="102"/>
      <c r="C354" s="102"/>
      <c r="D354" s="102"/>
    </row>
    <row r="355" spans="1:4" s="99" customFormat="1">
      <c r="A355" s="102"/>
      <c r="B355" s="102"/>
      <c r="C355" s="102"/>
      <c r="D355" s="102"/>
    </row>
    <row r="356" spans="1:4" s="99" customFormat="1">
      <c r="A356" s="102"/>
      <c r="B356" s="102"/>
      <c r="C356" s="102"/>
      <c r="D356" s="102"/>
    </row>
    <row r="357" spans="1:4" s="99" customFormat="1">
      <c r="A357" s="102"/>
      <c r="B357" s="102"/>
      <c r="C357" s="102"/>
      <c r="D357" s="102"/>
    </row>
    <row r="358" spans="1:4" s="99" customFormat="1">
      <c r="A358" s="102"/>
      <c r="B358" s="102"/>
      <c r="C358" s="102"/>
      <c r="D358" s="102"/>
    </row>
    <row r="359" spans="1:4" s="99" customFormat="1">
      <c r="A359" s="102"/>
      <c r="B359" s="102"/>
      <c r="C359" s="102"/>
      <c r="D359" s="102"/>
    </row>
    <row r="360" spans="1:4" s="99" customFormat="1">
      <c r="A360" s="102"/>
      <c r="B360" s="102"/>
      <c r="C360" s="102"/>
      <c r="D360" s="102"/>
    </row>
    <row r="361" spans="1:4" s="99" customFormat="1">
      <c r="A361" s="102"/>
      <c r="B361" s="102"/>
      <c r="C361" s="102"/>
      <c r="D361" s="102"/>
    </row>
    <row r="362" spans="1:4" s="99" customFormat="1">
      <c r="A362" s="102"/>
      <c r="B362" s="102"/>
      <c r="C362" s="102"/>
      <c r="D362" s="102"/>
    </row>
    <row r="363" spans="1:4" s="99" customFormat="1">
      <c r="A363" s="102"/>
      <c r="B363" s="102"/>
      <c r="C363" s="102"/>
      <c r="D363" s="102"/>
    </row>
    <row r="364" spans="1:4" s="99" customFormat="1">
      <c r="A364" s="102"/>
      <c r="B364" s="102"/>
      <c r="C364" s="102"/>
      <c r="D364" s="102"/>
    </row>
    <row r="365" spans="1:4" s="99" customFormat="1">
      <c r="A365" s="102"/>
      <c r="B365" s="102"/>
      <c r="C365" s="102"/>
      <c r="D365" s="102"/>
    </row>
    <row r="366" spans="1:4" s="99" customFormat="1">
      <c r="A366" s="102"/>
      <c r="B366" s="102"/>
      <c r="C366" s="102"/>
      <c r="D366" s="102"/>
    </row>
    <row r="367" spans="1:4" s="99" customFormat="1">
      <c r="A367" s="102"/>
      <c r="B367" s="102"/>
      <c r="C367" s="102"/>
      <c r="D367" s="102"/>
    </row>
    <row r="368" spans="1:4" s="99" customFormat="1">
      <c r="A368" s="102"/>
      <c r="B368" s="102"/>
      <c r="C368" s="102"/>
      <c r="D368" s="102"/>
    </row>
    <row r="369" spans="1:4" s="99" customFormat="1">
      <c r="A369" s="102"/>
      <c r="B369" s="102"/>
      <c r="C369" s="102"/>
      <c r="D369" s="102"/>
    </row>
    <row r="370" spans="1:4" s="99" customFormat="1">
      <c r="A370" s="102"/>
      <c r="B370" s="102"/>
      <c r="C370" s="102"/>
      <c r="D370" s="102"/>
    </row>
    <row r="371" spans="1:4" s="99" customFormat="1">
      <c r="A371" s="102"/>
      <c r="B371" s="102"/>
      <c r="C371" s="102"/>
      <c r="D371" s="102"/>
    </row>
    <row r="372" spans="1:4" s="99" customFormat="1">
      <c r="A372" s="102"/>
      <c r="B372" s="102"/>
      <c r="C372" s="102"/>
      <c r="D372" s="102"/>
    </row>
    <row r="373" spans="1:4" s="99" customFormat="1">
      <c r="A373" s="102"/>
      <c r="B373" s="102"/>
      <c r="C373" s="102"/>
      <c r="D373" s="102"/>
    </row>
    <row r="374" spans="1:4" s="99" customFormat="1">
      <c r="A374" s="102"/>
      <c r="B374" s="102"/>
      <c r="C374" s="102"/>
      <c r="D374" s="102"/>
    </row>
    <row r="375" spans="1:4" s="99" customFormat="1">
      <c r="A375" s="102"/>
      <c r="B375" s="102"/>
      <c r="C375" s="102"/>
      <c r="D375" s="102"/>
    </row>
    <row r="376" spans="1:4" s="99" customFormat="1">
      <c r="A376" s="102"/>
      <c r="B376" s="102"/>
      <c r="C376" s="102"/>
      <c r="D376" s="102"/>
    </row>
    <row r="377" spans="1:4" s="99" customFormat="1">
      <c r="A377" s="102"/>
      <c r="B377" s="102"/>
      <c r="C377" s="102"/>
      <c r="D377" s="102"/>
    </row>
    <row r="378" spans="1:4" s="99" customFormat="1">
      <c r="A378" s="102"/>
      <c r="B378" s="102"/>
      <c r="C378" s="102"/>
      <c r="D378" s="102"/>
    </row>
    <row r="379" spans="1:4" s="99" customFormat="1">
      <c r="A379" s="102"/>
      <c r="B379" s="102"/>
      <c r="C379" s="102"/>
      <c r="D379" s="102"/>
    </row>
    <row r="380" spans="1:4" s="99" customFormat="1">
      <c r="A380" s="102"/>
      <c r="B380" s="102"/>
      <c r="C380" s="102"/>
      <c r="D380" s="102"/>
    </row>
    <row r="381" spans="1:4" s="99" customFormat="1">
      <c r="A381" s="102"/>
      <c r="B381" s="102"/>
      <c r="C381" s="102"/>
      <c r="D381" s="102"/>
    </row>
    <row r="382" spans="1:4" s="99" customFormat="1">
      <c r="A382" s="102"/>
      <c r="B382" s="102"/>
      <c r="C382" s="102"/>
      <c r="D382" s="102"/>
    </row>
    <row r="383" spans="1:4" s="99" customFormat="1">
      <c r="A383" s="102"/>
      <c r="B383" s="102"/>
      <c r="C383" s="102"/>
      <c r="D383" s="102"/>
    </row>
    <row r="384" spans="1:4" s="99" customFormat="1">
      <c r="A384" s="102"/>
      <c r="B384" s="102"/>
      <c r="C384" s="102"/>
      <c r="D384" s="102"/>
    </row>
    <row r="385" spans="1:4" s="99" customFormat="1">
      <c r="A385" s="102"/>
      <c r="B385" s="102"/>
      <c r="C385" s="102"/>
      <c r="D385" s="102"/>
    </row>
    <row r="386" spans="1:4" s="99" customFormat="1">
      <c r="A386" s="102"/>
      <c r="B386" s="102"/>
      <c r="C386" s="102"/>
      <c r="D386" s="102"/>
    </row>
    <row r="387" spans="1:4" s="99" customFormat="1">
      <c r="A387" s="102"/>
      <c r="B387" s="102"/>
      <c r="C387" s="102"/>
      <c r="D387" s="102"/>
    </row>
    <row r="388" spans="1:4" s="99" customFormat="1">
      <c r="A388" s="102"/>
      <c r="B388" s="102"/>
      <c r="C388" s="102"/>
      <c r="D388" s="102"/>
    </row>
    <row r="389" spans="1:4" s="99" customFormat="1">
      <c r="A389" s="102"/>
      <c r="B389" s="102"/>
      <c r="C389" s="102"/>
      <c r="D389" s="102"/>
    </row>
    <row r="390" spans="1:4" s="99" customFormat="1">
      <c r="A390" s="102"/>
      <c r="B390" s="102"/>
      <c r="C390" s="102"/>
      <c r="D390" s="102"/>
    </row>
    <row r="391" spans="1:4" s="99" customFormat="1">
      <c r="A391" s="102"/>
      <c r="B391" s="102"/>
      <c r="C391" s="102"/>
      <c r="D391" s="102"/>
    </row>
    <row r="392" spans="1:4" s="99" customFormat="1">
      <c r="A392" s="102"/>
      <c r="B392" s="102"/>
      <c r="C392" s="102"/>
      <c r="D392" s="102"/>
    </row>
    <row r="393" spans="1:4" s="99" customFormat="1">
      <c r="A393" s="102"/>
      <c r="B393" s="102"/>
      <c r="C393" s="102"/>
      <c r="D393" s="102"/>
    </row>
    <row r="394" spans="1:4" s="99" customFormat="1">
      <c r="A394" s="102"/>
      <c r="B394" s="102"/>
      <c r="C394" s="102"/>
      <c r="D394" s="102"/>
    </row>
    <row r="395" spans="1:4" s="99" customFormat="1">
      <c r="A395" s="102"/>
      <c r="B395" s="102"/>
      <c r="C395" s="102"/>
      <c r="D395" s="102"/>
    </row>
    <row r="396" spans="1:4" s="99" customFormat="1">
      <c r="A396" s="102"/>
      <c r="B396" s="102"/>
      <c r="C396" s="102"/>
      <c r="D396" s="102"/>
    </row>
    <row r="397" spans="1:4" s="99" customFormat="1">
      <c r="A397" s="102"/>
      <c r="B397" s="102"/>
      <c r="C397" s="102"/>
      <c r="D397" s="102"/>
    </row>
    <row r="398" spans="1:4" s="99" customFormat="1">
      <c r="A398" s="102"/>
      <c r="B398" s="102"/>
      <c r="C398" s="102"/>
      <c r="D398" s="102"/>
    </row>
    <row r="399" spans="1:4" s="99" customFormat="1">
      <c r="A399" s="102"/>
      <c r="B399" s="102"/>
      <c r="C399" s="102"/>
      <c r="D399" s="102"/>
    </row>
    <row r="400" spans="1:4" s="99" customFormat="1">
      <c r="A400" s="102"/>
      <c r="B400" s="102"/>
      <c r="C400" s="102"/>
      <c r="D400" s="102"/>
    </row>
    <row r="401" spans="1:4" s="99" customFormat="1">
      <c r="A401" s="102"/>
      <c r="B401" s="102"/>
      <c r="C401" s="102"/>
      <c r="D401" s="102"/>
    </row>
    <row r="402" spans="1:4" s="99" customFormat="1">
      <c r="A402" s="102"/>
      <c r="B402" s="102"/>
      <c r="C402" s="102"/>
      <c r="D402" s="102"/>
    </row>
    <row r="403" spans="1:4" s="99" customFormat="1">
      <c r="A403" s="102"/>
      <c r="B403" s="102"/>
      <c r="C403" s="102"/>
      <c r="D403" s="102"/>
    </row>
    <row r="404" spans="1:4" s="99" customFormat="1">
      <c r="A404" s="102"/>
      <c r="B404" s="102"/>
      <c r="C404" s="102"/>
      <c r="D404" s="102"/>
    </row>
    <row r="405" spans="1:4" s="99" customFormat="1">
      <c r="A405" s="102"/>
      <c r="B405" s="102"/>
      <c r="C405" s="102"/>
      <c r="D405" s="102"/>
    </row>
    <row r="406" spans="1:4" s="99" customFormat="1">
      <c r="A406" s="102"/>
      <c r="B406" s="102"/>
      <c r="C406" s="102"/>
      <c r="D406" s="102"/>
    </row>
    <row r="407" spans="1:4" s="99" customFormat="1">
      <c r="A407" s="102"/>
      <c r="B407" s="102"/>
      <c r="C407" s="102"/>
      <c r="D407" s="102"/>
    </row>
    <row r="408" spans="1:4" s="99" customFormat="1">
      <c r="A408" s="102"/>
      <c r="B408" s="102"/>
      <c r="C408" s="102"/>
      <c r="D408" s="102"/>
    </row>
    <row r="409" spans="1:4" s="99" customFormat="1">
      <c r="A409" s="102"/>
      <c r="B409" s="102"/>
      <c r="C409" s="102"/>
      <c r="D409" s="102"/>
    </row>
    <row r="410" spans="1:4" s="99" customFormat="1">
      <c r="A410" s="102"/>
      <c r="B410" s="102"/>
      <c r="C410" s="102"/>
      <c r="D410" s="102"/>
    </row>
    <row r="411" spans="1:4" s="99" customFormat="1">
      <c r="A411" s="102"/>
      <c r="B411" s="102"/>
      <c r="C411" s="102"/>
      <c r="D411" s="102"/>
    </row>
    <row r="412" spans="1:4" s="99" customFormat="1">
      <c r="A412" s="102"/>
      <c r="B412" s="102"/>
      <c r="C412" s="102"/>
      <c r="D412" s="102"/>
    </row>
    <row r="413" spans="1:4" s="99" customFormat="1">
      <c r="A413" s="102"/>
      <c r="B413" s="102"/>
      <c r="C413" s="102"/>
      <c r="D413" s="102"/>
    </row>
    <row r="414" spans="1:4" s="99" customFormat="1">
      <c r="A414" s="102"/>
      <c r="B414" s="102"/>
      <c r="C414" s="102"/>
      <c r="D414" s="102"/>
    </row>
    <row r="415" spans="1:4" s="99" customFormat="1">
      <c r="A415" s="102"/>
      <c r="B415" s="102"/>
      <c r="C415" s="102"/>
      <c r="D415" s="102"/>
    </row>
    <row r="416" spans="1:4" s="99" customFormat="1">
      <c r="A416" s="102"/>
      <c r="B416" s="102"/>
      <c r="C416" s="102"/>
      <c r="D416" s="102"/>
    </row>
    <row r="417" spans="1:4" s="99" customFormat="1">
      <c r="A417" s="102"/>
      <c r="B417" s="102"/>
      <c r="C417" s="102"/>
      <c r="D417" s="102"/>
    </row>
    <row r="418" spans="1:4" s="99" customFormat="1">
      <c r="A418" s="102"/>
      <c r="B418" s="102"/>
      <c r="C418" s="102"/>
      <c r="D418" s="102"/>
    </row>
    <row r="419" spans="1:4" s="99" customFormat="1">
      <c r="A419" s="102"/>
      <c r="B419" s="102"/>
      <c r="C419" s="102"/>
      <c r="D419" s="102"/>
    </row>
    <row r="420" spans="1:4" s="99" customFormat="1">
      <c r="A420" s="102"/>
      <c r="B420" s="102"/>
      <c r="C420" s="102"/>
      <c r="D420" s="102"/>
    </row>
    <row r="421" spans="1:4" s="99" customFormat="1">
      <c r="A421" s="102"/>
      <c r="B421" s="102"/>
      <c r="C421" s="102"/>
      <c r="D421" s="102"/>
    </row>
    <row r="422" spans="1:4" s="99" customFormat="1">
      <c r="A422" s="102"/>
      <c r="B422" s="102"/>
      <c r="C422" s="102"/>
      <c r="D422" s="102"/>
    </row>
    <row r="423" spans="1:4" s="99" customFormat="1">
      <c r="A423" s="102"/>
      <c r="B423" s="102"/>
      <c r="C423" s="102"/>
      <c r="D423" s="102"/>
    </row>
    <row r="424" spans="1:4" s="99" customFormat="1">
      <c r="A424" s="102"/>
      <c r="B424" s="102"/>
      <c r="C424" s="102"/>
      <c r="D424" s="102"/>
    </row>
    <row r="425" spans="1:4" s="99" customFormat="1">
      <c r="A425" s="102"/>
      <c r="B425" s="102"/>
      <c r="C425" s="102"/>
      <c r="D425" s="102"/>
    </row>
    <row r="426" spans="1:4" s="99" customFormat="1">
      <c r="A426" s="102"/>
      <c r="B426" s="102"/>
      <c r="C426" s="102"/>
      <c r="D426" s="102"/>
    </row>
    <row r="427" spans="1:4" s="99" customFormat="1">
      <c r="A427" s="102"/>
      <c r="B427" s="102"/>
      <c r="C427" s="102"/>
      <c r="D427" s="102"/>
    </row>
    <row r="428" spans="1:4" s="99" customFormat="1">
      <c r="A428" s="102"/>
      <c r="B428" s="102"/>
      <c r="C428" s="102"/>
      <c r="D428" s="102"/>
    </row>
    <row r="429" spans="1:4" s="99" customFormat="1">
      <c r="A429" s="102"/>
      <c r="B429" s="102"/>
      <c r="C429" s="102"/>
      <c r="D429" s="102"/>
    </row>
    <row r="430" spans="1:4" s="99" customFormat="1">
      <c r="A430" s="102"/>
      <c r="B430" s="102"/>
      <c r="C430" s="102"/>
      <c r="D430" s="102"/>
    </row>
    <row r="431" spans="1:4" s="99" customFormat="1">
      <c r="A431" s="102"/>
      <c r="B431" s="102"/>
      <c r="C431" s="102"/>
      <c r="D431" s="102"/>
    </row>
    <row r="432" spans="1:4" s="99" customFormat="1">
      <c r="A432" s="102"/>
      <c r="B432" s="102"/>
      <c r="C432" s="102"/>
      <c r="D432" s="102"/>
    </row>
    <row r="433" spans="1:4" s="99" customFormat="1">
      <c r="A433" s="102"/>
      <c r="B433" s="102"/>
      <c r="C433" s="102"/>
      <c r="D433" s="102"/>
    </row>
    <row r="434" spans="1:4" s="99" customFormat="1">
      <c r="A434" s="102"/>
      <c r="B434" s="102"/>
      <c r="C434" s="102"/>
      <c r="D434" s="102"/>
    </row>
    <row r="435" spans="1:4" s="99" customFormat="1">
      <c r="A435" s="102"/>
      <c r="B435" s="102"/>
      <c r="C435" s="102"/>
      <c r="D435" s="102"/>
    </row>
    <row r="436" spans="1:4" s="99" customFormat="1">
      <c r="A436" s="102"/>
      <c r="B436" s="102"/>
      <c r="C436" s="102"/>
      <c r="D436" s="102"/>
    </row>
    <row r="437" spans="1:4" s="99" customFormat="1">
      <c r="A437" s="102"/>
      <c r="B437" s="102"/>
      <c r="C437" s="102"/>
      <c r="D437" s="102"/>
    </row>
    <row r="438" spans="1:4" s="99" customFormat="1">
      <c r="A438" s="102"/>
      <c r="B438" s="102"/>
      <c r="C438" s="102"/>
      <c r="D438" s="102"/>
    </row>
    <row r="439" spans="1:4" s="99" customFormat="1">
      <c r="A439" s="102"/>
      <c r="B439" s="102"/>
      <c r="C439" s="102"/>
      <c r="D439" s="102"/>
    </row>
    <row r="440" spans="1:4" s="99" customFormat="1">
      <c r="A440" s="102"/>
      <c r="B440" s="102"/>
      <c r="C440" s="102"/>
      <c r="D440" s="102"/>
    </row>
    <row r="441" spans="1:4" s="99" customFormat="1">
      <c r="A441" s="102"/>
      <c r="B441" s="102"/>
      <c r="C441" s="102"/>
      <c r="D441" s="102"/>
    </row>
    <row r="442" spans="1:4" s="99" customFormat="1">
      <c r="A442" s="102"/>
      <c r="B442" s="102"/>
      <c r="C442" s="102"/>
      <c r="D442" s="102"/>
    </row>
    <row r="443" spans="1:4" s="99" customFormat="1">
      <c r="A443" s="102"/>
      <c r="B443" s="102"/>
      <c r="C443" s="102"/>
      <c r="D443" s="102"/>
    </row>
    <row r="444" spans="1:4" s="99" customFormat="1">
      <c r="A444" s="102"/>
      <c r="B444" s="102"/>
      <c r="C444" s="102"/>
      <c r="D444" s="102"/>
    </row>
    <row r="445" spans="1:4" s="99" customFormat="1">
      <c r="A445" s="102"/>
      <c r="B445" s="102"/>
      <c r="C445" s="102"/>
      <c r="D445" s="102"/>
    </row>
    <row r="446" spans="1:4" s="99" customFormat="1">
      <c r="A446" s="102"/>
      <c r="B446" s="102"/>
      <c r="C446" s="102"/>
      <c r="D446" s="102"/>
    </row>
    <row r="447" spans="1:4" s="99" customFormat="1">
      <c r="A447" s="102"/>
      <c r="B447" s="102"/>
      <c r="C447" s="102"/>
      <c r="D447" s="102"/>
    </row>
    <row r="448" spans="1:4" s="99" customFormat="1">
      <c r="A448" s="102"/>
      <c r="B448" s="102"/>
      <c r="C448" s="102"/>
      <c r="D448" s="102"/>
    </row>
    <row r="449" spans="1:4" s="99" customFormat="1">
      <c r="A449" s="102"/>
      <c r="B449" s="102"/>
      <c r="C449" s="102"/>
      <c r="D449" s="102"/>
    </row>
    <row r="450" spans="1:4" s="99" customFormat="1">
      <c r="A450" s="102"/>
      <c r="B450" s="102"/>
      <c r="C450" s="102"/>
      <c r="D450" s="102"/>
    </row>
    <row r="451" spans="1:4" s="99" customFormat="1">
      <c r="A451" s="102"/>
      <c r="B451" s="102"/>
      <c r="C451" s="102"/>
      <c r="D451" s="102"/>
    </row>
    <row r="452" spans="1:4" s="99" customFormat="1">
      <c r="A452" s="102"/>
      <c r="B452" s="102"/>
      <c r="C452" s="102"/>
      <c r="D452" s="102"/>
    </row>
    <row r="453" spans="1:4" s="99" customFormat="1">
      <c r="A453" s="102"/>
      <c r="B453" s="102"/>
      <c r="C453" s="102"/>
      <c r="D453" s="102"/>
    </row>
    <row r="454" spans="1:4" s="99" customFormat="1">
      <c r="A454" s="102"/>
      <c r="B454" s="102"/>
      <c r="C454" s="102"/>
      <c r="D454" s="102"/>
    </row>
    <row r="455" spans="1:4" s="99" customFormat="1">
      <c r="A455" s="102"/>
      <c r="B455" s="102"/>
      <c r="C455" s="102"/>
      <c r="D455" s="102"/>
    </row>
    <row r="456" spans="1:4" s="99" customFormat="1">
      <c r="A456" s="102"/>
      <c r="B456" s="102"/>
      <c r="C456" s="102"/>
      <c r="D456" s="102"/>
    </row>
    <row r="457" spans="1:4" s="99" customFormat="1">
      <c r="A457" s="102"/>
      <c r="B457" s="102"/>
      <c r="C457" s="102"/>
      <c r="D457" s="102"/>
    </row>
    <row r="458" spans="1:4" s="99" customFormat="1">
      <c r="A458" s="102"/>
      <c r="B458" s="102"/>
      <c r="C458" s="102"/>
      <c r="D458" s="102"/>
    </row>
    <row r="459" spans="1:4" s="99" customFormat="1">
      <c r="A459" s="102"/>
      <c r="B459" s="102"/>
      <c r="C459" s="102"/>
      <c r="D459" s="102"/>
    </row>
    <row r="460" spans="1:4" s="99" customFormat="1">
      <c r="A460" s="102"/>
      <c r="B460" s="102"/>
      <c r="C460" s="102"/>
      <c r="D460" s="102"/>
    </row>
    <row r="461" spans="1:4" s="99" customFormat="1">
      <c r="A461" s="102"/>
      <c r="B461" s="102"/>
      <c r="C461" s="102"/>
      <c r="D461" s="102"/>
    </row>
    <row r="462" spans="1:4" s="99" customFormat="1">
      <c r="A462" s="102"/>
      <c r="B462" s="102"/>
      <c r="C462" s="102"/>
      <c r="D462" s="102"/>
    </row>
    <row r="463" spans="1:4" s="99" customFormat="1">
      <c r="A463" s="102"/>
      <c r="B463" s="102"/>
      <c r="C463" s="102"/>
      <c r="D463" s="102"/>
    </row>
    <row r="464" spans="1:4" s="99" customFormat="1">
      <c r="A464" s="102"/>
      <c r="B464" s="102"/>
      <c r="C464" s="102"/>
      <c r="D464" s="102"/>
    </row>
    <row r="465" spans="1:4" s="99" customFormat="1">
      <c r="A465" s="102"/>
      <c r="B465" s="102"/>
      <c r="C465" s="102"/>
      <c r="D465" s="102"/>
    </row>
    <row r="466" spans="1:4" s="99" customFormat="1">
      <c r="A466" s="102"/>
      <c r="B466" s="102"/>
      <c r="C466" s="102"/>
      <c r="D466" s="102"/>
    </row>
    <row r="467" spans="1:4" s="99" customFormat="1">
      <c r="A467" s="102"/>
      <c r="B467" s="102"/>
      <c r="C467" s="102"/>
      <c r="D467" s="102"/>
    </row>
    <row r="468" spans="1:4" s="99" customFormat="1">
      <c r="A468" s="102"/>
      <c r="B468" s="102"/>
      <c r="C468" s="102"/>
      <c r="D468" s="102"/>
    </row>
    <row r="469" spans="1:4" s="99" customFormat="1">
      <c r="A469" s="102"/>
      <c r="B469" s="102"/>
      <c r="C469" s="102"/>
      <c r="D469" s="102"/>
    </row>
    <row r="470" spans="1:4" s="99" customFormat="1">
      <c r="A470" s="102"/>
      <c r="B470" s="102"/>
      <c r="C470" s="102"/>
      <c r="D470" s="102"/>
    </row>
    <row r="471" spans="1:4" s="99" customFormat="1">
      <c r="A471" s="102"/>
      <c r="B471" s="102"/>
      <c r="C471" s="102"/>
      <c r="D471" s="102"/>
    </row>
    <row r="472" spans="1:4" s="99" customFormat="1">
      <c r="A472" s="102"/>
      <c r="B472" s="102"/>
      <c r="C472" s="102"/>
      <c r="D472" s="102"/>
    </row>
    <row r="473" spans="1:4" s="99" customFormat="1">
      <c r="A473" s="102"/>
      <c r="B473" s="102"/>
      <c r="C473" s="102"/>
      <c r="D473" s="102"/>
    </row>
    <row r="474" spans="1:4" s="99" customFormat="1">
      <c r="A474" s="102"/>
      <c r="B474" s="102"/>
      <c r="C474" s="102"/>
      <c r="D474" s="102"/>
    </row>
    <row r="475" spans="1:4" s="99" customFormat="1">
      <c r="A475" s="102"/>
      <c r="B475" s="102"/>
      <c r="C475" s="102"/>
      <c r="D475" s="102"/>
    </row>
    <row r="476" spans="1:4" s="99" customFormat="1">
      <c r="A476" s="102"/>
      <c r="B476" s="102"/>
      <c r="C476" s="102"/>
      <c r="D476" s="102"/>
    </row>
    <row r="477" spans="1:4" s="99" customFormat="1">
      <c r="A477" s="102"/>
      <c r="B477" s="102"/>
      <c r="C477" s="102"/>
      <c r="D477" s="102"/>
    </row>
    <row r="478" spans="1:4" s="99" customFormat="1">
      <c r="A478" s="102"/>
      <c r="B478" s="102"/>
      <c r="C478" s="102"/>
      <c r="D478" s="102"/>
    </row>
    <row r="479" spans="1:4" s="99" customFormat="1">
      <c r="A479" s="102"/>
      <c r="B479" s="102"/>
      <c r="C479" s="102"/>
      <c r="D479" s="102"/>
    </row>
    <row r="480" spans="1:4" s="99" customFormat="1">
      <c r="A480" s="102"/>
      <c r="B480" s="102"/>
      <c r="C480" s="102"/>
      <c r="D480" s="102"/>
    </row>
    <row r="481" spans="1:4" s="99" customFormat="1">
      <c r="A481" s="102"/>
      <c r="B481" s="102"/>
      <c r="C481" s="102"/>
      <c r="D481" s="102"/>
    </row>
    <row r="482" spans="1:4" s="99" customFormat="1">
      <c r="A482" s="102"/>
      <c r="B482" s="102"/>
      <c r="C482" s="102"/>
      <c r="D482" s="102"/>
    </row>
    <row r="483" spans="1:4" s="99" customFormat="1">
      <c r="A483" s="102"/>
      <c r="B483" s="102"/>
      <c r="C483" s="102"/>
      <c r="D483" s="102"/>
    </row>
    <row r="484" spans="1:4" s="99" customFormat="1">
      <c r="A484" s="102"/>
      <c r="B484" s="102"/>
      <c r="C484" s="102"/>
      <c r="D484" s="102"/>
    </row>
    <row r="485" spans="1:4" s="99" customFormat="1">
      <c r="A485" s="102"/>
      <c r="B485" s="102"/>
      <c r="C485" s="102"/>
      <c r="D485" s="102"/>
    </row>
    <row r="486" spans="1:4" s="99" customFormat="1">
      <c r="A486" s="102"/>
      <c r="B486" s="102"/>
      <c r="C486" s="102"/>
      <c r="D486" s="102"/>
    </row>
    <row r="487" spans="1:4" s="99" customFormat="1">
      <c r="A487" s="102"/>
      <c r="B487" s="102"/>
      <c r="C487" s="102"/>
      <c r="D487" s="102"/>
    </row>
    <row r="488" spans="1:4" s="99" customFormat="1">
      <c r="A488" s="102"/>
      <c r="B488" s="102"/>
      <c r="C488" s="102"/>
      <c r="D488" s="102"/>
    </row>
    <row r="489" spans="1:4" s="99" customFormat="1">
      <c r="A489" s="102"/>
      <c r="B489" s="102"/>
      <c r="C489" s="102"/>
      <c r="D489" s="102"/>
    </row>
    <row r="490" spans="1:4" s="99" customFormat="1">
      <c r="A490" s="102"/>
      <c r="B490" s="102"/>
      <c r="C490" s="102"/>
      <c r="D490" s="102"/>
    </row>
    <row r="491" spans="1:4" s="99" customFormat="1">
      <c r="A491" s="102"/>
      <c r="B491" s="102"/>
      <c r="C491" s="102"/>
      <c r="D491" s="102"/>
    </row>
    <row r="492" spans="1:4" s="99" customFormat="1">
      <c r="A492" s="102"/>
      <c r="B492" s="102"/>
      <c r="C492" s="102"/>
      <c r="D492" s="102"/>
    </row>
    <row r="493" spans="1:4" s="99" customFormat="1">
      <c r="A493" s="102"/>
      <c r="B493" s="102"/>
      <c r="C493" s="102"/>
      <c r="D493" s="102"/>
    </row>
    <row r="494" spans="1:4" s="99" customFormat="1">
      <c r="A494" s="102"/>
      <c r="B494" s="102"/>
      <c r="C494" s="102"/>
      <c r="D494" s="102"/>
    </row>
    <row r="495" spans="1:4" s="99" customFormat="1">
      <c r="A495" s="102"/>
      <c r="B495" s="102"/>
      <c r="C495" s="102"/>
      <c r="D495" s="102"/>
    </row>
    <row r="496" spans="1:4" s="99" customFormat="1">
      <c r="A496" s="102"/>
      <c r="B496" s="102"/>
      <c r="C496" s="102"/>
      <c r="D496" s="102"/>
    </row>
    <row r="497" spans="1:4" s="99" customFormat="1">
      <c r="A497" s="102"/>
      <c r="B497" s="102"/>
      <c r="C497" s="102"/>
      <c r="D497" s="102"/>
    </row>
    <row r="498" spans="1:4" s="99" customFormat="1">
      <c r="A498" s="102"/>
      <c r="B498" s="102"/>
      <c r="C498" s="102"/>
      <c r="D498" s="102"/>
    </row>
    <row r="499" spans="1:4" s="99" customFormat="1">
      <c r="A499" s="102"/>
      <c r="B499" s="102"/>
      <c r="C499" s="102"/>
      <c r="D499" s="102"/>
    </row>
    <row r="500" spans="1:4" s="99" customFormat="1">
      <c r="A500" s="102"/>
      <c r="B500" s="102"/>
      <c r="C500" s="102"/>
      <c r="D500" s="102"/>
    </row>
    <row r="501" spans="1:4" s="99" customFormat="1">
      <c r="A501" s="102"/>
      <c r="B501" s="102"/>
      <c r="C501" s="102"/>
      <c r="D501" s="102"/>
    </row>
    <row r="502" spans="1:4" s="99" customFormat="1">
      <c r="A502" s="102"/>
      <c r="B502" s="102"/>
      <c r="C502" s="102"/>
      <c r="D502" s="102"/>
    </row>
    <row r="503" spans="1:4" s="99" customFormat="1">
      <c r="A503" s="102"/>
      <c r="B503" s="102"/>
      <c r="C503" s="102"/>
      <c r="D503" s="102"/>
    </row>
    <row r="504" spans="1:4" s="99" customFormat="1">
      <c r="A504" s="102"/>
      <c r="B504" s="102"/>
      <c r="C504" s="102"/>
      <c r="D504" s="102"/>
    </row>
    <row r="505" spans="1:4" s="99" customFormat="1">
      <c r="A505" s="102"/>
      <c r="B505" s="102"/>
      <c r="C505" s="102"/>
      <c r="D505" s="102"/>
    </row>
    <row r="506" spans="1:4" s="99" customFormat="1">
      <c r="A506" s="102"/>
      <c r="B506" s="102"/>
      <c r="C506" s="102"/>
      <c r="D506" s="102"/>
    </row>
    <row r="507" spans="1:4" s="99" customFormat="1">
      <c r="A507" s="102"/>
      <c r="B507" s="102"/>
      <c r="C507" s="102"/>
      <c r="D507" s="102"/>
    </row>
    <row r="508" spans="1:4" s="99" customFormat="1">
      <c r="A508" s="102"/>
      <c r="B508" s="102"/>
      <c r="C508" s="102"/>
      <c r="D508" s="102"/>
    </row>
    <row r="509" spans="1:4" s="99" customFormat="1">
      <c r="A509" s="102"/>
      <c r="B509" s="102"/>
      <c r="C509" s="102"/>
      <c r="D509" s="102"/>
    </row>
    <row r="510" spans="1:4" s="99" customFormat="1">
      <c r="A510" s="102"/>
      <c r="B510" s="102"/>
      <c r="C510" s="102"/>
      <c r="D510" s="102"/>
    </row>
    <row r="511" spans="1:4" s="99" customFormat="1">
      <c r="A511" s="102"/>
      <c r="B511" s="102"/>
      <c r="C511" s="102"/>
      <c r="D511" s="102"/>
    </row>
    <row r="512" spans="1:4" s="99" customFormat="1">
      <c r="A512" s="102"/>
      <c r="B512" s="102"/>
      <c r="C512" s="102"/>
      <c r="D512" s="102"/>
    </row>
    <row r="513" spans="1:4" s="99" customFormat="1">
      <c r="A513" s="102"/>
      <c r="B513" s="102"/>
      <c r="C513" s="102"/>
      <c r="D513" s="102"/>
    </row>
    <row r="514" spans="1:4" s="99" customFormat="1">
      <c r="A514" s="102"/>
      <c r="B514" s="102"/>
      <c r="C514" s="102"/>
      <c r="D514" s="102"/>
    </row>
    <row r="515" spans="1:4" s="99" customFormat="1">
      <c r="A515" s="102"/>
      <c r="B515" s="102"/>
      <c r="C515" s="102"/>
      <c r="D515" s="102"/>
    </row>
    <row r="516" spans="1:4" s="99" customFormat="1">
      <c r="A516" s="102"/>
      <c r="B516" s="102"/>
      <c r="C516" s="102"/>
      <c r="D516" s="102"/>
    </row>
    <row r="517" spans="1:4" s="99" customFormat="1">
      <c r="A517" s="102"/>
      <c r="B517" s="102"/>
      <c r="C517" s="102"/>
      <c r="D517" s="102"/>
    </row>
    <row r="518" spans="1:4" s="99" customFormat="1">
      <c r="A518" s="102"/>
      <c r="B518" s="102"/>
      <c r="C518" s="102"/>
      <c r="D518" s="102"/>
    </row>
    <row r="519" spans="1:4" s="99" customFormat="1">
      <c r="A519" s="102"/>
      <c r="B519" s="102"/>
      <c r="C519" s="102"/>
      <c r="D519" s="102"/>
    </row>
    <row r="520" spans="1:4" s="99" customFormat="1">
      <c r="A520" s="102"/>
      <c r="B520" s="102"/>
      <c r="C520" s="102"/>
      <c r="D520" s="102"/>
    </row>
    <row r="521" spans="1:4" s="99" customFormat="1">
      <c r="A521" s="102"/>
      <c r="B521" s="102"/>
      <c r="C521" s="102"/>
      <c r="D521" s="102"/>
    </row>
    <row r="522" spans="1:4" s="99" customFormat="1">
      <c r="A522" s="102"/>
      <c r="B522" s="102"/>
      <c r="C522" s="102"/>
      <c r="D522" s="102"/>
    </row>
    <row r="523" spans="1:4" s="99" customFormat="1">
      <c r="A523" s="102"/>
      <c r="B523" s="102"/>
      <c r="C523" s="102"/>
      <c r="D523" s="102"/>
    </row>
    <row r="524" spans="1:4" s="99" customFormat="1">
      <c r="A524" s="102"/>
      <c r="B524" s="102"/>
      <c r="C524" s="102"/>
      <c r="D524" s="102"/>
    </row>
    <row r="525" spans="1:4" s="99" customFormat="1">
      <c r="A525" s="102"/>
      <c r="B525" s="102"/>
      <c r="C525" s="102"/>
      <c r="D525" s="102"/>
    </row>
    <row r="526" spans="1:4" s="99" customFormat="1">
      <c r="A526" s="102"/>
      <c r="B526" s="102"/>
      <c r="C526" s="102"/>
      <c r="D526" s="102"/>
    </row>
    <row r="527" spans="1:4" s="99" customFormat="1">
      <c r="A527" s="102"/>
      <c r="B527" s="102"/>
      <c r="C527" s="102"/>
      <c r="D527" s="102"/>
    </row>
    <row r="528" spans="1:4" s="99" customFormat="1">
      <c r="A528" s="102"/>
      <c r="B528" s="102"/>
      <c r="C528" s="102"/>
      <c r="D528" s="102"/>
    </row>
    <row r="529" spans="1:4" s="99" customFormat="1">
      <c r="A529" s="102"/>
      <c r="B529" s="102"/>
      <c r="C529" s="102"/>
      <c r="D529" s="102"/>
    </row>
    <row r="530" spans="1:4" s="99" customFormat="1">
      <c r="A530" s="102"/>
      <c r="B530" s="102"/>
      <c r="C530" s="102"/>
      <c r="D530" s="102"/>
    </row>
    <row r="531" spans="1:4" s="99" customFormat="1">
      <c r="A531" s="102"/>
      <c r="B531" s="102"/>
      <c r="C531" s="102"/>
      <c r="D531" s="102"/>
    </row>
    <row r="532" spans="1:4" s="99" customFormat="1">
      <c r="A532" s="102"/>
      <c r="B532" s="102"/>
      <c r="C532" s="102"/>
      <c r="D532" s="102"/>
    </row>
    <row r="533" spans="1:4" s="99" customFormat="1">
      <c r="A533" s="102"/>
      <c r="B533" s="102"/>
      <c r="C533" s="102"/>
      <c r="D533" s="102"/>
    </row>
    <row r="534" spans="1:4" s="99" customFormat="1">
      <c r="A534" s="102"/>
      <c r="B534" s="102"/>
      <c r="C534" s="102"/>
      <c r="D534" s="102"/>
    </row>
    <row r="535" spans="1:4" s="99" customFormat="1">
      <c r="A535" s="102"/>
      <c r="B535" s="102"/>
      <c r="C535" s="102"/>
      <c r="D535" s="102"/>
    </row>
    <row r="536" spans="1:4" s="99" customFormat="1">
      <c r="A536" s="102"/>
      <c r="B536" s="102"/>
      <c r="C536" s="102"/>
      <c r="D536" s="102"/>
    </row>
    <row r="537" spans="1:4" s="99" customFormat="1">
      <c r="A537" s="102"/>
      <c r="B537" s="102"/>
      <c r="C537" s="102"/>
      <c r="D537" s="102"/>
    </row>
    <row r="538" spans="1:4" s="99" customFormat="1">
      <c r="A538" s="102"/>
      <c r="B538" s="102"/>
      <c r="C538" s="102"/>
      <c r="D538" s="102"/>
    </row>
    <row r="539" spans="1:4" s="99" customFormat="1">
      <c r="A539" s="102"/>
      <c r="B539" s="102"/>
      <c r="C539" s="102"/>
      <c r="D539" s="102"/>
    </row>
    <row r="540" spans="1:4" s="99" customFormat="1">
      <c r="A540" s="102"/>
      <c r="B540" s="102"/>
      <c r="C540" s="102"/>
      <c r="D540" s="102"/>
    </row>
    <row r="541" spans="1:4" s="99" customFormat="1">
      <c r="A541" s="102"/>
      <c r="B541" s="102"/>
      <c r="C541" s="102"/>
      <c r="D541" s="102"/>
    </row>
    <row r="542" spans="1:4" s="99" customFormat="1">
      <c r="A542" s="102"/>
      <c r="B542" s="102"/>
      <c r="C542" s="102"/>
      <c r="D542" s="102"/>
    </row>
    <row r="543" spans="1:4" s="99" customFormat="1">
      <c r="A543" s="102"/>
      <c r="B543" s="102"/>
      <c r="C543" s="102"/>
      <c r="D543" s="102"/>
    </row>
    <row r="544" spans="1:4" s="99" customFormat="1">
      <c r="A544" s="102"/>
      <c r="B544" s="102"/>
      <c r="C544" s="102"/>
      <c r="D544" s="102"/>
    </row>
    <row r="545" spans="1:4" s="99" customFormat="1">
      <c r="A545" s="102"/>
      <c r="B545" s="102"/>
      <c r="C545" s="102"/>
      <c r="D545" s="102"/>
    </row>
    <row r="546" spans="1:4" s="99" customFormat="1">
      <c r="A546" s="102"/>
      <c r="B546" s="102"/>
      <c r="C546" s="102"/>
      <c r="D546" s="102"/>
    </row>
    <row r="547" spans="1:4" s="99" customFormat="1">
      <c r="A547" s="102"/>
      <c r="B547" s="102"/>
      <c r="C547" s="102"/>
      <c r="D547" s="102"/>
    </row>
    <row r="548" spans="1:4" s="99" customFormat="1">
      <c r="A548" s="102"/>
      <c r="B548" s="102"/>
      <c r="C548" s="102"/>
      <c r="D548" s="102"/>
    </row>
    <row r="549" spans="1:4" s="99" customFormat="1">
      <c r="A549" s="102"/>
      <c r="B549" s="102"/>
      <c r="C549" s="102"/>
      <c r="D549" s="102"/>
    </row>
    <row r="550" spans="1:4" s="99" customFormat="1">
      <c r="A550" s="102"/>
      <c r="B550" s="102"/>
      <c r="C550" s="102"/>
      <c r="D550" s="102"/>
    </row>
    <row r="551" spans="1:4" s="99" customFormat="1">
      <c r="A551" s="102"/>
      <c r="B551" s="102"/>
      <c r="C551" s="102"/>
      <c r="D551" s="102"/>
    </row>
    <row r="552" spans="1:4" s="99" customFormat="1">
      <c r="A552" s="102"/>
      <c r="B552" s="102"/>
      <c r="C552" s="102"/>
      <c r="D552" s="102"/>
    </row>
    <row r="553" spans="1:4" s="99" customFormat="1">
      <c r="A553" s="102"/>
      <c r="B553" s="102"/>
      <c r="C553" s="102"/>
      <c r="D553" s="102"/>
    </row>
    <row r="554" spans="1:4" s="99" customFormat="1">
      <c r="A554" s="102"/>
      <c r="B554" s="102"/>
      <c r="C554" s="102"/>
      <c r="D554" s="102"/>
    </row>
    <row r="555" spans="1:4" s="99" customFormat="1">
      <c r="A555" s="102"/>
      <c r="B555" s="102"/>
      <c r="C555" s="102"/>
      <c r="D555" s="102"/>
    </row>
    <row r="556" spans="1:4" s="99" customFormat="1">
      <c r="A556" s="102"/>
      <c r="B556" s="102"/>
      <c r="C556" s="102"/>
      <c r="D556" s="102"/>
    </row>
    <row r="557" spans="1:4" s="99" customFormat="1">
      <c r="A557" s="102"/>
      <c r="B557" s="102"/>
      <c r="C557" s="102"/>
      <c r="D557" s="102"/>
    </row>
    <row r="558" spans="1:4" s="99" customFormat="1">
      <c r="A558" s="102"/>
      <c r="B558" s="102"/>
      <c r="C558" s="102"/>
      <c r="D558" s="102"/>
    </row>
    <row r="559" spans="1:4" s="99" customFormat="1">
      <c r="A559" s="102"/>
      <c r="B559" s="102"/>
      <c r="C559" s="102"/>
      <c r="D559" s="102"/>
    </row>
    <row r="560" spans="1:4" s="99" customFormat="1">
      <c r="A560" s="102"/>
      <c r="B560" s="102"/>
      <c r="C560" s="102"/>
      <c r="D560" s="102"/>
    </row>
    <row r="561" spans="1:4" s="99" customFormat="1">
      <c r="A561" s="102"/>
      <c r="B561" s="102"/>
      <c r="C561" s="102"/>
      <c r="D561" s="102"/>
    </row>
    <row r="562" spans="1:4" s="99" customFormat="1">
      <c r="A562" s="102"/>
      <c r="B562" s="102"/>
      <c r="C562" s="102"/>
      <c r="D562" s="102"/>
    </row>
    <row r="563" spans="1:4" s="99" customFormat="1">
      <c r="A563" s="102"/>
      <c r="B563" s="102"/>
      <c r="C563" s="102"/>
      <c r="D563" s="102"/>
    </row>
    <row r="564" spans="1:4" s="99" customFormat="1">
      <c r="A564" s="102"/>
      <c r="B564" s="102"/>
      <c r="C564" s="102"/>
      <c r="D564" s="102"/>
    </row>
    <row r="565" spans="1:4" s="99" customFormat="1">
      <c r="A565" s="102"/>
      <c r="B565" s="102"/>
      <c r="C565" s="102"/>
      <c r="D565" s="102"/>
    </row>
    <row r="566" spans="1:4" s="99" customFormat="1">
      <c r="A566" s="102"/>
      <c r="B566" s="102"/>
      <c r="C566" s="102"/>
      <c r="D566" s="102"/>
    </row>
    <row r="567" spans="1:4" s="99" customFormat="1">
      <c r="A567" s="102"/>
      <c r="B567" s="102"/>
      <c r="C567" s="102"/>
      <c r="D567" s="102"/>
    </row>
    <row r="568" spans="1:4" s="99" customFormat="1">
      <c r="A568" s="102"/>
      <c r="B568" s="102"/>
      <c r="C568" s="102"/>
      <c r="D568" s="102"/>
    </row>
    <row r="569" spans="1:4" s="99" customFormat="1">
      <c r="A569" s="102"/>
      <c r="B569" s="102"/>
      <c r="C569" s="102"/>
      <c r="D569" s="102"/>
    </row>
    <row r="570" spans="1:4" s="99" customFormat="1">
      <c r="A570" s="102"/>
      <c r="B570" s="102"/>
      <c r="C570" s="102"/>
      <c r="D570" s="102"/>
    </row>
    <row r="571" spans="1:4" s="99" customFormat="1">
      <c r="A571" s="102"/>
      <c r="B571" s="102"/>
      <c r="C571" s="102"/>
      <c r="D571" s="102"/>
    </row>
    <row r="572" spans="1:4" s="99" customFormat="1">
      <c r="A572" s="102"/>
      <c r="B572" s="102"/>
      <c r="C572" s="102"/>
      <c r="D572" s="102"/>
    </row>
    <row r="573" spans="1:4" s="99" customFormat="1">
      <c r="A573" s="102"/>
      <c r="B573" s="102"/>
      <c r="C573" s="102"/>
      <c r="D573" s="102"/>
    </row>
    <row r="574" spans="1:4" s="99" customFormat="1">
      <c r="A574" s="102"/>
      <c r="B574" s="102"/>
      <c r="C574" s="102"/>
      <c r="D574" s="102"/>
    </row>
    <row r="575" spans="1:4" s="99" customFormat="1">
      <c r="A575" s="102"/>
      <c r="B575" s="102"/>
      <c r="C575" s="102"/>
      <c r="D575" s="102"/>
    </row>
    <row r="576" spans="1:4" s="99" customFormat="1">
      <c r="A576" s="102"/>
      <c r="B576" s="102"/>
      <c r="C576" s="102"/>
      <c r="D576" s="102"/>
    </row>
    <row r="577" spans="1:4" s="99" customFormat="1">
      <c r="A577" s="102"/>
      <c r="B577" s="102"/>
      <c r="C577" s="102"/>
      <c r="D577" s="102"/>
    </row>
    <row r="578" spans="1:4" s="99" customFormat="1">
      <c r="A578" s="102"/>
      <c r="B578" s="102"/>
      <c r="C578" s="102"/>
      <c r="D578" s="102"/>
    </row>
    <row r="579" spans="1:4" s="99" customFormat="1">
      <c r="A579" s="102"/>
      <c r="B579" s="102"/>
      <c r="C579" s="102"/>
      <c r="D579" s="102"/>
    </row>
    <row r="580" spans="1:4" s="99" customFormat="1">
      <c r="A580" s="102"/>
      <c r="B580" s="102"/>
      <c r="C580" s="102"/>
      <c r="D580" s="102"/>
    </row>
    <row r="581" spans="1:4" s="99" customFormat="1">
      <c r="A581" s="102"/>
      <c r="B581" s="102"/>
      <c r="C581" s="102"/>
      <c r="D581" s="102"/>
    </row>
    <row r="582" spans="1:4" s="99" customFormat="1">
      <c r="A582" s="102"/>
      <c r="B582" s="102"/>
      <c r="C582" s="102"/>
      <c r="D582" s="102"/>
    </row>
    <row r="583" spans="1:4" s="99" customFormat="1">
      <c r="A583" s="102"/>
      <c r="B583" s="102"/>
      <c r="C583" s="102"/>
      <c r="D583" s="102"/>
    </row>
    <row r="584" spans="1:4" s="99" customFormat="1">
      <c r="A584" s="102"/>
      <c r="B584" s="102"/>
      <c r="C584" s="102"/>
      <c r="D584" s="102"/>
    </row>
    <row r="585" spans="1:4" s="99" customFormat="1">
      <c r="A585" s="102"/>
      <c r="B585" s="102"/>
      <c r="C585" s="102"/>
      <c r="D585" s="102"/>
    </row>
    <row r="586" spans="1:4" s="99" customFormat="1">
      <c r="A586" s="102"/>
      <c r="B586" s="102"/>
      <c r="C586" s="102"/>
      <c r="D586" s="102"/>
    </row>
    <row r="587" spans="1:4" s="99" customFormat="1">
      <c r="A587" s="102"/>
      <c r="B587" s="102"/>
      <c r="C587" s="102"/>
      <c r="D587" s="102"/>
    </row>
    <row r="588" spans="1:4" s="99" customFormat="1">
      <c r="A588" s="102"/>
      <c r="B588" s="102"/>
      <c r="C588" s="102"/>
      <c r="D588" s="102"/>
    </row>
    <row r="589" spans="1:4" s="99" customFormat="1">
      <c r="A589" s="102"/>
      <c r="B589" s="102"/>
      <c r="C589" s="102"/>
      <c r="D589" s="102"/>
    </row>
    <row r="590" spans="1:4" s="99" customFormat="1">
      <c r="A590" s="102"/>
      <c r="B590" s="102"/>
      <c r="C590" s="102"/>
      <c r="D590" s="102"/>
    </row>
    <row r="591" spans="1:4" s="99" customFormat="1">
      <c r="A591" s="102"/>
      <c r="B591" s="102"/>
      <c r="C591" s="102"/>
      <c r="D591" s="102"/>
    </row>
    <row r="592" spans="1:4" s="99" customFormat="1">
      <c r="A592" s="102"/>
      <c r="B592" s="102"/>
      <c r="C592" s="102"/>
      <c r="D592" s="102"/>
    </row>
    <row r="593" spans="1:4" s="99" customFormat="1">
      <c r="A593" s="102"/>
      <c r="B593" s="102"/>
      <c r="C593" s="102"/>
      <c r="D593" s="102"/>
    </row>
    <row r="594" spans="1:4" s="99" customFormat="1">
      <c r="A594" s="102"/>
      <c r="B594" s="102"/>
      <c r="C594" s="102"/>
      <c r="D594" s="102"/>
    </row>
    <row r="595" spans="1:4" s="99" customFormat="1">
      <c r="A595" s="102"/>
      <c r="B595" s="102"/>
      <c r="C595" s="102"/>
      <c r="D595" s="102"/>
    </row>
    <row r="596" spans="1:4" s="99" customFormat="1">
      <c r="A596" s="102"/>
      <c r="B596" s="102"/>
      <c r="C596" s="102"/>
      <c r="D596" s="102"/>
    </row>
    <row r="597" spans="1:4" s="99" customFormat="1">
      <c r="A597" s="102"/>
      <c r="B597" s="102"/>
      <c r="C597" s="102"/>
      <c r="D597" s="102"/>
    </row>
    <row r="598" spans="1:4" s="99" customFormat="1">
      <c r="A598" s="102"/>
      <c r="B598" s="102"/>
      <c r="C598" s="102"/>
      <c r="D598" s="102"/>
    </row>
    <row r="599" spans="1:4" s="99" customFormat="1">
      <c r="A599" s="102"/>
      <c r="B599" s="102"/>
      <c r="C599" s="102"/>
      <c r="D599" s="102"/>
    </row>
    <row r="600" spans="1:4" s="99" customFormat="1">
      <c r="A600" s="102"/>
      <c r="B600" s="102"/>
      <c r="C600" s="102"/>
      <c r="D600" s="102"/>
    </row>
    <row r="601" spans="1:4" s="99" customFormat="1">
      <c r="A601" s="102"/>
      <c r="B601" s="102"/>
      <c r="C601" s="102"/>
      <c r="D601" s="102"/>
    </row>
    <row r="602" spans="1:4" s="99" customFormat="1">
      <c r="A602" s="102"/>
      <c r="B602" s="102"/>
      <c r="C602" s="102"/>
      <c r="D602" s="102"/>
    </row>
    <row r="603" spans="1:4" s="99" customFormat="1">
      <c r="A603" s="102"/>
      <c r="B603" s="102"/>
      <c r="C603" s="102"/>
      <c r="D603" s="102"/>
    </row>
    <row r="604" spans="1:4" s="99" customFormat="1">
      <c r="A604" s="102"/>
      <c r="B604" s="102"/>
      <c r="C604" s="102"/>
      <c r="D604" s="102"/>
    </row>
    <row r="605" spans="1:4" s="99" customFormat="1">
      <c r="A605" s="102"/>
      <c r="B605" s="102"/>
      <c r="C605" s="102"/>
      <c r="D605" s="102"/>
    </row>
    <row r="606" spans="1:4" s="99" customFormat="1">
      <c r="A606" s="102"/>
      <c r="B606" s="102"/>
      <c r="C606" s="102"/>
      <c r="D606" s="102"/>
    </row>
    <row r="607" spans="1:4" s="99" customFormat="1">
      <c r="A607" s="102"/>
      <c r="B607" s="102"/>
      <c r="C607" s="102"/>
      <c r="D607" s="102"/>
    </row>
    <row r="608" spans="1:4" s="99" customFormat="1">
      <c r="A608" s="102"/>
      <c r="B608" s="102"/>
      <c r="C608" s="102"/>
      <c r="D608" s="102"/>
    </row>
    <row r="609" spans="1:4" s="99" customFormat="1">
      <c r="A609" s="102"/>
      <c r="B609" s="102"/>
      <c r="C609" s="102"/>
      <c r="D609" s="102"/>
    </row>
    <row r="610" spans="1:4" s="99" customFormat="1">
      <c r="A610" s="102"/>
      <c r="B610" s="102"/>
      <c r="C610" s="102"/>
      <c r="D610" s="102"/>
    </row>
    <row r="611" spans="1:4" s="99" customFormat="1">
      <c r="A611" s="102"/>
      <c r="B611" s="102"/>
      <c r="C611" s="102"/>
      <c r="D611" s="102"/>
    </row>
    <row r="612" spans="1:4" s="99" customFormat="1">
      <c r="A612" s="102"/>
      <c r="B612" s="102"/>
      <c r="C612" s="102"/>
      <c r="D612" s="102"/>
    </row>
    <row r="613" spans="1:4" s="99" customFormat="1">
      <c r="A613" s="102"/>
      <c r="B613" s="102"/>
      <c r="C613" s="102"/>
      <c r="D613" s="102"/>
    </row>
    <row r="614" spans="1:4" s="99" customFormat="1">
      <c r="A614" s="102"/>
      <c r="B614" s="102"/>
      <c r="C614" s="102"/>
      <c r="D614" s="102"/>
    </row>
    <row r="615" spans="1:4" s="99" customFormat="1">
      <c r="A615" s="102"/>
      <c r="B615" s="102"/>
      <c r="C615" s="102"/>
      <c r="D615" s="102"/>
    </row>
    <row r="616" spans="1:4" s="99" customFormat="1">
      <c r="A616" s="102"/>
      <c r="B616" s="102"/>
      <c r="C616" s="102"/>
      <c r="D616" s="102"/>
    </row>
    <row r="617" spans="1:4" s="99" customFormat="1">
      <c r="A617" s="102"/>
      <c r="B617" s="102"/>
      <c r="C617" s="102"/>
      <c r="D617" s="102"/>
    </row>
    <row r="618" spans="1:4" s="99" customFormat="1">
      <c r="A618" s="102"/>
      <c r="B618" s="102"/>
      <c r="C618" s="102"/>
      <c r="D618" s="102"/>
    </row>
    <row r="619" spans="1:4" s="99" customFormat="1">
      <c r="A619" s="102"/>
      <c r="B619" s="102"/>
      <c r="C619" s="102"/>
      <c r="D619" s="102"/>
    </row>
    <row r="620" spans="1:4" s="99" customFormat="1">
      <c r="A620" s="102"/>
      <c r="B620" s="102"/>
      <c r="C620" s="102"/>
      <c r="D620" s="102"/>
    </row>
    <row r="621" spans="1:4" s="99" customFormat="1">
      <c r="A621" s="102"/>
      <c r="B621" s="102"/>
      <c r="C621" s="102"/>
      <c r="D621" s="102"/>
    </row>
    <row r="622" spans="1:4" s="99" customFormat="1">
      <c r="A622" s="102"/>
      <c r="B622" s="102"/>
      <c r="C622" s="102"/>
      <c r="D622" s="102"/>
    </row>
    <row r="623" spans="1:4" s="99" customFormat="1">
      <c r="A623" s="102"/>
      <c r="B623" s="102"/>
      <c r="C623" s="102"/>
      <c r="D623" s="102"/>
    </row>
    <row r="624" spans="1:4" s="99" customFormat="1">
      <c r="A624" s="102"/>
      <c r="B624" s="102"/>
      <c r="C624" s="102"/>
      <c r="D624" s="102"/>
    </row>
    <row r="625" spans="1:4" s="99" customFormat="1">
      <c r="A625" s="102"/>
      <c r="B625" s="102"/>
      <c r="C625" s="102"/>
      <c r="D625" s="102"/>
    </row>
    <row r="626" spans="1:4" s="99" customFormat="1">
      <c r="A626" s="102"/>
      <c r="B626" s="102"/>
      <c r="C626" s="102"/>
      <c r="D626" s="102"/>
    </row>
    <row r="627" spans="1:4" s="99" customFormat="1">
      <c r="A627" s="102"/>
      <c r="B627" s="102"/>
      <c r="C627" s="102"/>
      <c r="D627" s="102"/>
    </row>
    <row r="628" spans="1:4" s="99" customFormat="1">
      <c r="A628" s="102"/>
      <c r="B628" s="102"/>
      <c r="C628" s="102"/>
      <c r="D628" s="102"/>
    </row>
    <row r="629" spans="1:4" s="99" customFormat="1">
      <c r="A629" s="102"/>
      <c r="B629" s="102"/>
      <c r="C629" s="102"/>
      <c r="D629" s="102"/>
    </row>
    <row r="630" spans="1:4" s="99" customFormat="1">
      <c r="A630" s="102"/>
      <c r="B630" s="102"/>
      <c r="C630" s="102"/>
      <c r="D630" s="102"/>
    </row>
    <row r="631" spans="1:4" s="99" customFormat="1">
      <c r="A631" s="102"/>
      <c r="B631" s="102"/>
      <c r="C631" s="102"/>
      <c r="D631" s="102"/>
    </row>
    <row r="632" spans="1:4" s="99" customFormat="1">
      <c r="A632" s="102"/>
      <c r="B632" s="102"/>
      <c r="C632" s="102"/>
      <c r="D632" s="102"/>
    </row>
    <row r="633" spans="1:4" s="99" customFormat="1">
      <c r="A633" s="102"/>
      <c r="B633" s="102"/>
      <c r="C633" s="102"/>
      <c r="D633" s="102"/>
    </row>
    <row r="634" spans="1:4" s="99" customFormat="1">
      <c r="A634" s="102"/>
      <c r="B634" s="102"/>
      <c r="C634" s="102"/>
      <c r="D634" s="102"/>
    </row>
    <row r="635" spans="1:4" s="99" customFormat="1">
      <c r="A635" s="102"/>
      <c r="B635" s="102"/>
      <c r="C635" s="102"/>
      <c r="D635" s="102"/>
    </row>
    <row r="636" spans="1:4" s="99" customFormat="1">
      <c r="A636" s="102"/>
      <c r="B636" s="102"/>
      <c r="C636" s="102"/>
      <c r="D636" s="102"/>
    </row>
    <row r="637" spans="1:4" s="99" customFormat="1">
      <c r="A637" s="102"/>
      <c r="B637" s="102"/>
      <c r="C637" s="102"/>
      <c r="D637" s="102"/>
    </row>
    <row r="638" spans="1:4" s="99" customFormat="1">
      <c r="A638" s="102"/>
      <c r="B638" s="102"/>
      <c r="C638" s="102"/>
      <c r="D638" s="102"/>
    </row>
    <row r="639" spans="1:4" s="99" customFormat="1">
      <c r="A639" s="102"/>
      <c r="B639" s="102"/>
      <c r="C639" s="102"/>
      <c r="D639" s="102"/>
    </row>
    <row r="640" spans="1:4" s="99" customFormat="1">
      <c r="A640" s="102"/>
      <c r="B640" s="102"/>
      <c r="C640" s="102"/>
      <c r="D640" s="102"/>
    </row>
    <row r="641" spans="1:4" s="99" customFormat="1">
      <c r="A641" s="102"/>
      <c r="B641" s="102"/>
      <c r="C641" s="102"/>
      <c r="D641" s="102"/>
    </row>
    <row r="642" spans="1:4" s="99" customFormat="1">
      <c r="A642" s="102"/>
      <c r="B642" s="102"/>
      <c r="C642" s="102"/>
      <c r="D642" s="102"/>
    </row>
    <row r="643" spans="1:4" s="99" customFormat="1">
      <c r="A643" s="102"/>
      <c r="B643" s="102"/>
      <c r="C643" s="102"/>
      <c r="D643" s="102"/>
    </row>
    <row r="644" spans="1:4" s="99" customFormat="1">
      <c r="A644" s="102"/>
      <c r="B644" s="102"/>
      <c r="C644" s="102"/>
      <c r="D644" s="102"/>
    </row>
    <row r="645" spans="1:4" s="99" customFormat="1">
      <c r="A645" s="102"/>
      <c r="B645" s="102"/>
      <c r="C645" s="102"/>
      <c r="D645" s="102"/>
    </row>
    <row r="646" spans="1:4" s="99" customFormat="1">
      <c r="A646" s="102"/>
      <c r="B646" s="102"/>
      <c r="C646" s="102"/>
      <c r="D646" s="102"/>
    </row>
    <row r="647" spans="1:4" s="99" customFormat="1">
      <c r="A647" s="102"/>
      <c r="B647" s="102"/>
      <c r="C647" s="102"/>
      <c r="D647" s="102"/>
    </row>
    <row r="648" spans="1:4" s="99" customFormat="1">
      <c r="A648" s="102"/>
      <c r="B648" s="102"/>
      <c r="C648" s="102"/>
      <c r="D648" s="102"/>
    </row>
    <row r="649" spans="1:4" s="99" customFormat="1">
      <c r="A649" s="102"/>
      <c r="B649" s="102"/>
      <c r="C649" s="102"/>
      <c r="D649" s="102"/>
    </row>
    <row r="650" spans="1:4" s="99" customFormat="1">
      <c r="A650" s="102"/>
      <c r="B650" s="102"/>
      <c r="C650" s="102"/>
      <c r="D650" s="102"/>
    </row>
    <row r="651" spans="1:4" s="99" customFormat="1">
      <c r="A651" s="102"/>
      <c r="B651" s="102"/>
      <c r="C651" s="102"/>
      <c r="D651" s="102"/>
    </row>
    <row r="652" spans="1:4" s="99" customFormat="1">
      <c r="A652" s="102"/>
      <c r="B652" s="102"/>
      <c r="C652" s="102"/>
      <c r="D652" s="102"/>
    </row>
    <row r="653" spans="1:4" s="99" customFormat="1">
      <c r="A653" s="102"/>
      <c r="B653" s="102"/>
      <c r="C653" s="102"/>
      <c r="D653" s="102"/>
    </row>
    <row r="654" spans="1:4" s="99" customFormat="1">
      <c r="A654" s="102"/>
      <c r="B654" s="102"/>
      <c r="C654" s="102"/>
      <c r="D654" s="102"/>
    </row>
    <row r="655" spans="1:4" s="99" customFormat="1">
      <c r="A655" s="102"/>
      <c r="B655" s="102"/>
      <c r="C655" s="102"/>
      <c r="D655" s="102"/>
    </row>
    <row r="656" spans="1:4" s="99" customFormat="1">
      <c r="A656" s="102"/>
      <c r="B656" s="102"/>
      <c r="C656" s="102"/>
      <c r="D656" s="102"/>
    </row>
    <row r="657" spans="1:4" s="99" customFormat="1">
      <c r="A657" s="102"/>
      <c r="B657" s="102"/>
      <c r="C657" s="102"/>
      <c r="D657" s="102"/>
    </row>
    <row r="658" spans="1:4" s="99" customFormat="1">
      <c r="A658" s="102"/>
      <c r="B658" s="102"/>
      <c r="C658" s="102"/>
      <c r="D658" s="102"/>
    </row>
    <row r="659" spans="1:4" s="99" customFormat="1">
      <c r="A659" s="102"/>
      <c r="B659" s="102"/>
      <c r="C659" s="102"/>
      <c r="D659" s="102"/>
    </row>
    <row r="660" spans="1:4" s="99" customFormat="1">
      <c r="A660" s="102"/>
      <c r="B660" s="102"/>
      <c r="C660" s="102"/>
      <c r="D660" s="102"/>
    </row>
    <row r="661" spans="1:4" s="99" customFormat="1">
      <c r="A661" s="102"/>
      <c r="B661" s="102"/>
      <c r="C661" s="102"/>
      <c r="D661" s="102"/>
    </row>
    <row r="662" spans="1:4" s="99" customFormat="1">
      <c r="A662" s="102"/>
      <c r="B662" s="102"/>
      <c r="C662" s="102"/>
      <c r="D662" s="102"/>
    </row>
    <row r="663" spans="1:4" s="99" customFormat="1">
      <c r="A663" s="102"/>
      <c r="B663" s="102"/>
      <c r="C663" s="102"/>
      <c r="D663" s="102"/>
    </row>
    <row r="664" spans="1:4" s="99" customFormat="1">
      <c r="A664" s="102"/>
      <c r="B664" s="102"/>
      <c r="C664" s="102"/>
      <c r="D664" s="102"/>
    </row>
    <row r="665" spans="1:4" s="99" customFormat="1">
      <c r="A665" s="102"/>
      <c r="B665" s="102"/>
      <c r="C665" s="102"/>
      <c r="D665" s="102"/>
    </row>
    <row r="666" spans="1:4" s="99" customFormat="1">
      <c r="A666" s="102"/>
      <c r="B666" s="102"/>
      <c r="C666" s="102"/>
      <c r="D666" s="102"/>
    </row>
    <row r="667" spans="1:4" s="99" customFormat="1">
      <c r="A667" s="102"/>
      <c r="B667" s="102"/>
      <c r="C667" s="102"/>
      <c r="D667" s="102"/>
    </row>
    <row r="668" spans="1:4" s="99" customFormat="1">
      <c r="A668" s="102"/>
      <c r="B668" s="102"/>
      <c r="C668" s="102"/>
      <c r="D668" s="102"/>
    </row>
    <row r="669" spans="1:4" s="99" customFormat="1">
      <c r="A669" s="102"/>
      <c r="B669" s="102"/>
      <c r="C669" s="102"/>
      <c r="D669" s="102"/>
    </row>
    <row r="670" spans="1:4" s="99" customFormat="1">
      <c r="A670" s="102"/>
      <c r="B670" s="102"/>
      <c r="C670" s="102"/>
      <c r="D670" s="102"/>
    </row>
    <row r="671" spans="1:4" s="99" customFormat="1">
      <c r="A671" s="102"/>
      <c r="B671" s="102"/>
      <c r="C671" s="102"/>
      <c r="D671" s="102"/>
    </row>
    <row r="672" spans="1:4" s="99" customFormat="1">
      <c r="A672" s="102"/>
      <c r="B672" s="102"/>
      <c r="C672" s="102"/>
      <c r="D672" s="102"/>
    </row>
    <row r="673" spans="1:4" s="99" customFormat="1">
      <c r="A673" s="102"/>
      <c r="B673" s="102"/>
      <c r="C673" s="102"/>
      <c r="D673" s="102"/>
    </row>
    <row r="674" spans="1:4" s="99" customFormat="1">
      <c r="A674" s="102"/>
      <c r="B674" s="102"/>
      <c r="C674" s="102"/>
      <c r="D674" s="102"/>
    </row>
    <row r="675" spans="1:4" s="99" customFormat="1">
      <c r="A675" s="102"/>
      <c r="B675" s="102"/>
      <c r="C675" s="102"/>
      <c r="D675" s="102"/>
    </row>
    <row r="676" spans="1:4" s="99" customFormat="1">
      <c r="A676" s="102"/>
      <c r="B676" s="102"/>
      <c r="C676" s="102"/>
      <c r="D676" s="102"/>
    </row>
    <row r="677" spans="1:4" s="99" customFormat="1">
      <c r="A677" s="102"/>
      <c r="B677" s="102"/>
      <c r="C677" s="102"/>
      <c r="D677" s="102"/>
    </row>
    <row r="678" spans="1:4" s="99" customFormat="1">
      <c r="A678" s="102"/>
      <c r="B678" s="102"/>
      <c r="C678" s="102"/>
      <c r="D678" s="102"/>
    </row>
    <row r="679" spans="1:4" s="99" customFormat="1">
      <c r="A679" s="102"/>
      <c r="B679" s="102"/>
      <c r="C679" s="102"/>
      <c r="D679" s="102"/>
    </row>
    <row r="680" spans="1:4" s="99" customFormat="1">
      <c r="A680" s="102"/>
      <c r="B680" s="102"/>
      <c r="C680" s="102"/>
      <c r="D680" s="102"/>
    </row>
    <row r="681" spans="1:4" s="99" customFormat="1">
      <c r="A681" s="102"/>
      <c r="B681" s="102"/>
      <c r="C681" s="102"/>
      <c r="D681" s="102"/>
    </row>
    <row r="682" spans="1:4" s="99" customFormat="1">
      <c r="A682" s="102"/>
      <c r="B682" s="102"/>
      <c r="C682" s="102"/>
      <c r="D682" s="102"/>
    </row>
    <row r="683" spans="1:4" s="99" customFormat="1">
      <c r="A683" s="102"/>
      <c r="B683" s="102"/>
      <c r="C683" s="102"/>
      <c r="D683" s="102"/>
    </row>
    <row r="684" spans="1:4" s="99" customFormat="1">
      <c r="A684" s="102"/>
      <c r="B684" s="102"/>
      <c r="C684" s="102"/>
      <c r="D684" s="102"/>
    </row>
    <row r="685" spans="1:4" s="99" customFormat="1">
      <c r="A685" s="102"/>
      <c r="B685" s="102"/>
      <c r="C685" s="102"/>
      <c r="D685" s="102"/>
    </row>
    <row r="686" spans="1:4" s="99" customFormat="1">
      <c r="A686" s="102"/>
      <c r="B686" s="102"/>
      <c r="C686" s="102"/>
      <c r="D686" s="102"/>
    </row>
    <row r="687" spans="1:4" s="99" customFormat="1">
      <c r="A687" s="102"/>
      <c r="B687" s="102"/>
      <c r="C687" s="102"/>
      <c r="D687" s="102"/>
    </row>
    <row r="688" spans="1:4" s="99" customFormat="1">
      <c r="A688" s="102"/>
      <c r="B688" s="102"/>
      <c r="C688" s="102"/>
      <c r="D688" s="102"/>
    </row>
    <row r="689" spans="1:4" s="99" customFormat="1">
      <c r="A689" s="102"/>
      <c r="B689" s="102"/>
      <c r="C689" s="102"/>
      <c r="D689" s="102"/>
    </row>
    <row r="690" spans="1:4" s="99" customFormat="1">
      <c r="A690" s="102"/>
      <c r="B690" s="102"/>
      <c r="C690" s="102"/>
      <c r="D690" s="102"/>
    </row>
    <row r="691" spans="1:4" s="99" customFormat="1">
      <c r="A691" s="102"/>
      <c r="B691" s="102"/>
      <c r="C691" s="102"/>
      <c r="D691" s="102"/>
    </row>
    <row r="692" spans="1:4" s="99" customFormat="1">
      <c r="A692" s="102"/>
      <c r="B692" s="102"/>
      <c r="C692" s="102"/>
      <c r="D692" s="102"/>
    </row>
    <row r="693" spans="1:4" s="99" customFormat="1">
      <c r="A693" s="102"/>
      <c r="B693" s="102"/>
      <c r="C693" s="102"/>
      <c r="D693" s="102"/>
    </row>
    <row r="694" spans="1:4" s="99" customFormat="1">
      <c r="A694" s="102"/>
      <c r="B694" s="102"/>
      <c r="C694" s="102"/>
      <c r="D694" s="102"/>
    </row>
    <row r="695" spans="1:4" s="99" customFormat="1">
      <c r="A695" s="102"/>
      <c r="B695" s="102"/>
      <c r="C695" s="102"/>
      <c r="D695" s="102"/>
    </row>
    <row r="696" spans="1:4" s="99" customFormat="1">
      <c r="A696" s="102"/>
      <c r="B696" s="102"/>
      <c r="C696" s="102"/>
      <c r="D696" s="102"/>
    </row>
    <row r="697" spans="1:4" s="99" customFormat="1">
      <c r="A697" s="102"/>
      <c r="B697" s="102"/>
      <c r="C697" s="102"/>
      <c r="D697" s="102"/>
    </row>
    <row r="698" spans="1:4" s="99" customFormat="1">
      <c r="A698" s="102"/>
      <c r="B698" s="102"/>
      <c r="C698" s="102"/>
      <c r="D698" s="102"/>
    </row>
    <row r="699" spans="1:4" s="99" customFormat="1">
      <c r="A699" s="102"/>
      <c r="B699" s="102"/>
      <c r="C699" s="102"/>
      <c r="D699" s="102"/>
    </row>
    <row r="700" spans="1:4" s="99" customFormat="1">
      <c r="A700" s="102"/>
      <c r="B700" s="102"/>
      <c r="C700" s="102"/>
      <c r="D700" s="102"/>
    </row>
    <row r="701" spans="1:4" s="99" customFormat="1">
      <c r="A701" s="102"/>
      <c r="B701" s="102"/>
      <c r="C701" s="102"/>
      <c r="D701" s="102"/>
    </row>
    <row r="702" spans="1:4" s="99" customFormat="1">
      <c r="A702" s="102"/>
      <c r="B702" s="102"/>
      <c r="C702" s="102"/>
      <c r="D702" s="102"/>
    </row>
    <row r="703" spans="1:4" s="99" customFormat="1">
      <c r="A703" s="102"/>
      <c r="B703" s="102"/>
      <c r="C703" s="102"/>
      <c r="D703" s="102"/>
    </row>
    <row r="704" spans="1:4" s="99" customFormat="1">
      <c r="A704" s="102"/>
      <c r="B704" s="102"/>
      <c r="C704" s="102"/>
      <c r="D704" s="102"/>
    </row>
    <row r="705" spans="1:4" s="99" customFormat="1">
      <c r="A705" s="102"/>
      <c r="B705" s="102"/>
      <c r="C705" s="102"/>
      <c r="D705" s="102"/>
    </row>
    <row r="706" spans="1:4" s="99" customFormat="1">
      <c r="A706" s="102"/>
      <c r="B706" s="102"/>
      <c r="C706" s="102"/>
      <c r="D706" s="102"/>
    </row>
    <row r="707" spans="1:4" s="99" customFormat="1">
      <c r="A707" s="102"/>
      <c r="B707" s="102"/>
      <c r="C707" s="102"/>
      <c r="D707" s="102"/>
    </row>
    <row r="708" spans="1:4" s="99" customFormat="1">
      <c r="A708" s="102"/>
      <c r="B708" s="102"/>
      <c r="C708" s="102"/>
      <c r="D708" s="102"/>
    </row>
    <row r="709" spans="1:4" s="99" customFormat="1">
      <c r="A709" s="102"/>
      <c r="B709" s="102"/>
      <c r="C709" s="102"/>
      <c r="D709" s="102"/>
    </row>
    <row r="710" spans="1:4" s="99" customFormat="1">
      <c r="A710" s="102"/>
      <c r="B710" s="102"/>
      <c r="C710" s="102"/>
      <c r="D710" s="102"/>
    </row>
    <row r="711" spans="1:4" s="99" customFormat="1">
      <c r="A711" s="102"/>
      <c r="B711" s="102"/>
      <c r="C711" s="102"/>
      <c r="D711" s="102"/>
    </row>
    <row r="712" spans="1:4" s="99" customFormat="1">
      <c r="A712" s="102"/>
      <c r="B712" s="102"/>
      <c r="C712" s="102"/>
      <c r="D712" s="102"/>
    </row>
    <row r="713" spans="1:4" s="99" customFormat="1">
      <c r="A713" s="102"/>
      <c r="B713" s="102"/>
      <c r="C713" s="102"/>
      <c r="D713" s="102"/>
    </row>
    <row r="714" spans="1:4" s="99" customFormat="1">
      <c r="A714" s="102"/>
      <c r="B714" s="102"/>
      <c r="C714" s="102"/>
      <c r="D714" s="102"/>
    </row>
    <row r="715" spans="1:4" s="99" customFormat="1">
      <c r="A715" s="102"/>
      <c r="B715" s="102"/>
      <c r="C715" s="102"/>
      <c r="D715" s="102"/>
    </row>
    <row r="716" spans="1:4" s="99" customFormat="1">
      <c r="A716" s="102"/>
      <c r="B716" s="102"/>
      <c r="C716" s="102"/>
      <c r="D716" s="102"/>
    </row>
    <row r="717" spans="1:4" s="99" customFormat="1">
      <c r="A717" s="102"/>
      <c r="B717" s="102"/>
      <c r="C717" s="102"/>
      <c r="D717" s="102"/>
    </row>
    <row r="718" spans="1:4" s="99" customFormat="1">
      <c r="A718" s="102"/>
      <c r="B718" s="102"/>
      <c r="C718" s="102"/>
      <c r="D718" s="102"/>
    </row>
    <row r="719" spans="1:4" s="99" customFormat="1">
      <c r="A719" s="102"/>
      <c r="B719" s="102"/>
      <c r="C719" s="102"/>
      <c r="D719" s="102"/>
    </row>
    <row r="720" spans="1:4" s="99" customFormat="1">
      <c r="A720" s="102"/>
      <c r="B720" s="102"/>
      <c r="C720" s="102"/>
      <c r="D720" s="102"/>
    </row>
    <row r="721" spans="1:4" s="99" customFormat="1">
      <c r="A721" s="102"/>
      <c r="B721" s="102"/>
      <c r="C721" s="102"/>
      <c r="D721" s="102"/>
    </row>
    <row r="722" spans="1:4" s="99" customFormat="1">
      <c r="A722" s="102"/>
      <c r="B722" s="102"/>
      <c r="C722" s="102"/>
      <c r="D722" s="102"/>
    </row>
    <row r="723" spans="1:4" s="99" customFormat="1">
      <c r="A723" s="102"/>
      <c r="B723" s="102"/>
      <c r="C723" s="102"/>
      <c r="D723" s="102"/>
    </row>
    <row r="724" spans="1:4" s="99" customFormat="1">
      <c r="A724" s="102"/>
      <c r="B724" s="102"/>
      <c r="C724" s="102"/>
      <c r="D724" s="102"/>
    </row>
    <row r="725" spans="1:4" s="99" customFormat="1">
      <c r="A725" s="102"/>
      <c r="B725" s="102"/>
      <c r="C725" s="102"/>
      <c r="D725" s="102"/>
    </row>
    <row r="726" spans="1:4" s="99" customFormat="1">
      <c r="A726" s="102"/>
      <c r="B726" s="102"/>
      <c r="C726" s="102"/>
      <c r="D726" s="102"/>
    </row>
    <row r="727" spans="1:4" s="99" customFormat="1">
      <c r="A727" s="102"/>
      <c r="B727" s="102"/>
      <c r="C727" s="102"/>
      <c r="D727" s="102"/>
    </row>
    <row r="728" spans="1:4" s="99" customFormat="1">
      <c r="A728" s="102"/>
      <c r="B728" s="102"/>
      <c r="C728" s="102"/>
      <c r="D728" s="102"/>
    </row>
    <row r="729" spans="1:4" s="99" customFormat="1">
      <c r="A729" s="102"/>
      <c r="B729" s="102"/>
      <c r="C729" s="102"/>
      <c r="D729" s="102"/>
    </row>
    <row r="730" spans="1:4" s="99" customFormat="1">
      <c r="A730" s="102"/>
      <c r="B730" s="102"/>
      <c r="C730" s="102"/>
      <c r="D730" s="102"/>
    </row>
    <row r="731" spans="1:4" s="99" customFormat="1">
      <c r="A731" s="102"/>
      <c r="B731" s="102"/>
      <c r="C731" s="102"/>
      <c r="D731" s="102"/>
    </row>
    <row r="732" spans="1:4" s="99" customFormat="1">
      <c r="A732" s="102"/>
      <c r="B732" s="102"/>
      <c r="C732" s="102"/>
      <c r="D732" s="102"/>
    </row>
    <row r="733" spans="1:4" s="99" customFormat="1">
      <c r="A733" s="102"/>
      <c r="B733" s="102"/>
      <c r="C733" s="102"/>
      <c r="D733" s="102"/>
    </row>
    <row r="734" spans="1:4" s="99" customFormat="1">
      <c r="A734" s="102"/>
      <c r="B734" s="102"/>
      <c r="C734" s="102"/>
      <c r="D734" s="102"/>
    </row>
    <row r="735" spans="1:4" s="99" customFormat="1">
      <c r="A735" s="102"/>
      <c r="B735" s="102"/>
      <c r="C735" s="102"/>
      <c r="D735" s="102"/>
    </row>
    <row r="736" spans="1:4" s="99" customFormat="1">
      <c r="A736" s="102"/>
      <c r="B736" s="102"/>
      <c r="C736" s="102"/>
      <c r="D736" s="102"/>
    </row>
    <row r="737" spans="1:4" s="99" customFormat="1">
      <c r="A737" s="102"/>
      <c r="B737" s="102"/>
      <c r="C737" s="102"/>
      <c r="D737" s="102"/>
    </row>
    <row r="738" spans="1:4" s="99" customFormat="1">
      <c r="A738" s="102"/>
      <c r="B738" s="102"/>
      <c r="C738" s="102"/>
      <c r="D738" s="102"/>
    </row>
    <row r="739" spans="1:4" s="99" customFormat="1">
      <c r="A739" s="102"/>
      <c r="B739" s="102"/>
      <c r="C739" s="102"/>
      <c r="D739" s="102"/>
    </row>
    <row r="740" spans="1:4" s="99" customFormat="1">
      <c r="A740" s="102"/>
      <c r="B740" s="102"/>
      <c r="C740" s="102"/>
      <c r="D740" s="102"/>
    </row>
    <row r="741" spans="1:4" s="99" customFormat="1">
      <c r="A741" s="102"/>
      <c r="B741" s="102"/>
      <c r="C741" s="102"/>
      <c r="D741" s="102"/>
    </row>
    <row r="742" spans="1:4" s="99" customFormat="1">
      <c r="A742" s="102"/>
      <c r="B742" s="102"/>
      <c r="C742" s="102"/>
      <c r="D742" s="102"/>
    </row>
    <row r="743" spans="1:4" s="99" customFormat="1">
      <c r="A743" s="102"/>
      <c r="B743" s="102"/>
      <c r="C743" s="102"/>
      <c r="D743" s="102"/>
    </row>
    <row r="744" spans="1:4" s="99" customFormat="1">
      <c r="A744" s="102"/>
      <c r="B744" s="102"/>
      <c r="C744" s="102"/>
      <c r="D744" s="102"/>
    </row>
    <row r="745" spans="1:4" s="99" customFormat="1">
      <c r="A745" s="102"/>
      <c r="B745" s="102"/>
      <c r="C745" s="102"/>
      <c r="D745" s="102"/>
    </row>
    <row r="746" spans="1:4" s="99" customFormat="1">
      <c r="A746" s="102"/>
      <c r="B746" s="102"/>
      <c r="C746" s="102"/>
      <c r="D746" s="102"/>
    </row>
    <row r="747" spans="1:4" s="99" customFormat="1">
      <c r="A747" s="102"/>
      <c r="B747" s="102"/>
      <c r="C747" s="102"/>
      <c r="D747" s="102"/>
    </row>
  </sheetData>
  <protectedRanges>
    <protectedRange password="CC3D" sqref="A116:C317 B3:C3 C4:C6 A15:A104 B4:B104 C8:C115 A105:B115" name="Range1"/>
    <protectedRange password="CC3D" sqref="D3:D6 D8:D317" name="Range1_1"/>
    <protectedRange password="CC3D" sqref="A3:A14" name="Range1_2"/>
  </protectedRanges>
  <mergeCells count="4">
    <mergeCell ref="A1:A2"/>
    <mergeCell ref="B1:B2"/>
    <mergeCell ref="C1:C2"/>
    <mergeCell ref="D1:D2"/>
  </mergeCells>
  <conditionalFormatting sqref="A116:C317 B3:C3 C4:C6 A15:A104 B4:B104 C8:C115 A105:B115">
    <cfRule type="cellIs" dxfId="38" priority="29" operator="equal">
      <formula>0</formula>
    </cfRule>
  </conditionalFormatting>
  <conditionalFormatting sqref="D3:D6 D8:D57">
    <cfRule type="cellIs" dxfId="37" priority="15" operator="equal">
      <formula>0</formula>
    </cfRule>
  </conditionalFormatting>
  <conditionalFormatting sqref="D58:D77">
    <cfRule type="cellIs" dxfId="36" priority="14" operator="equal">
      <formula>0</formula>
    </cfRule>
  </conditionalFormatting>
  <conditionalFormatting sqref="D78:D97">
    <cfRule type="cellIs" dxfId="35" priority="13" operator="equal">
      <formula>0</formula>
    </cfRule>
  </conditionalFormatting>
  <conditionalFormatting sqref="D98:D117">
    <cfRule type="cellIs" dxfId="34" priority="12" operator="equal">
      <formula>0</formula>
    </cfRule>
  </conditionalFormatting>
  <conditionalFormatting sqref="D118:D137">
    <cfRule type="cellIs" dxfId="33" priority="11" operator="equal">
      <formula>0</formula>
    </cfRule>
  </conditionalFormatting>
  <conditionalFormatting sqref="D138:D157">
    <cfRule type="cellIs" dxfId="32" priority="10" operator="equal">
      <formula>0</formula>
    </cfRule>
  </conditionalFormatting>
  <conditionalFormatting sqref="D158:D177">
    <cfRule type="cellIs" dxfId="31" priority="9" operator="equal">
      <formula>0</formula>
    </cfRule>
  </conditionalFormatting>
  <conditionalFormatting sqref="D178:D197">
    <cfRule type="cellIs" dxfId="30" priority="8" operator="equal">
      <formula>0</formula>
    </cfRule>
  </conditionalFormatting>
  <conditionalFormatting sqref="D198:D217">
    <cfRule type="cellIs" dxfId="29" priority="7" operator="equal">
      <formula>0</formula>
    </cfRule>
  </conditionalFormatting>
  <conditionalFormatting sqref="D218:D237">
    <cfRule type="cellIs" dxfId="28" priority="6" operator="equal">
      <formula>0</formula>
    </cfRule>
  </conditionalFormatting>
  <conditionalFormatting sqref="D238:D257">
    <cfRule type="cellIs" dxfId="27" priority="5" operator="equal">
      <formula>0</formula>
    </cfRule>
  </conditionalFormatting>
  <conditionalFormatting sqref="D258:D277">
    <cfRule type="cellIs" dxfId="26" priority="4" operator="equal">
      <formula>0</formula>
    </cfRule>
  </conditionalFormatting>
  <conditionalFormatting sqref="D278:D297">
    <cfRule type="cellIs" dxfId="25" priority="3" operator="equal">
      <formula>0</formula>
    </cfRule>
  </conditionalFormatting>
  <conditionalFormatting sqref="D298:D317">
    <cfRule type="cellIs" dxfId="24" priority="2" operator="equal">
      <formula>0</formula>
    </cfRule>
  </conditionalFormatting>
  <conditionalFormatting sqref="A3:A14">
    <cfRule type="cellIs" dxfId="23" priority="1" operator="equal">
      <formula>0</formula>
    </cfRule>
  </conditionalFormatting>
  <dataValidations count="1">
    <dataValidation type="list" allowBlank="1" showInputMessage="1" showErrorMessage="1" sqref="C3:C6 C8:C1048576" xr:uid="{00000000-0002-0000-0C00-000000000000}">
      <formula1>$J$3:$J$6</formula1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1000000}">
          <x14:formula1>
            <xm:f>'قانون الإطار'!$C$2:$C$71</xm:f>
          </x14:formula1>
          <xm:sqref>B116:B1048576</xm:sqref>
        </x14:dataValidation>
        <x14:dataValidation type="list" allowBlank="1" showInputMessage="1" showErrorMessage="1" xr:uid="{00000000-0002-0000-0C00-000002000000}">
          <x14:formula1>
            <xm:f>الدوائر!#REF!</xm:f>
          </x14:formula1>
          <xm:sqref>D3:D6 D8:D1048576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75"/>
  <sheetViews>
    <sheetView rightToLeft="1" workbookViewId="0">
      <selection activeCell="C18" sqref="C18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78"/>
    <col min="4" max="4" width="23.81640625" style="103" bestFit="1" customWidth="1"/>
    <col min="5" max="5" width="9.1796875" style="103"/>
    <col min="6" max="6" width="9.1796875" style="103" hidden="1" customWidth="1"/>
    <col min="7" max="27" width="9.1796875" style="103"/>
  </cols>
  <sheetData>
    <row r="1" spans="1:6">
      <c r="A1" s="207" t="s">
        <v>82</v>
      </c>
      <c r="B1" s="207"/>
      <c r="C1" s="77" t="s">
        <v>747</v>
      </c>
    </row>
    <row r="2" spans="1:6">
      <c r="A2" s="10" t="s">
        <v>69</v>
      </c>
      <c r="B2" s="11"/>
      <c r="C2" s="106"/>
    </row>
    <row r="3" spans="1:6">
      <c r="A3" s="10" t="s">
        <v>70</v>
      </c>
      <c r="B3" s="11"/>
      <c r="C3" s="106"/>
    </row>
    <row r="4" spans="1:6">
      <c r="A4" s="10" t="s">
        <v>80</v>
      </c>
      <c r="B4" s="11"/>
      <c r="C4" s="106"/>
    </row>
    <row r="5" spans="1:6">
      <c r="A5" s="10" t="s">
        <v>81</v>
      </c>
      <c r="B5" s="11"/>
      <c r="C5" s="106"/>
    </row>
    <row r="6" spans="1:6">
      <c r="A6" s="208" t="s">
        <v>779</v>
      </c>
      <c r="B6" s="208"/>
      <c r="C6" s="62" t="e">
        <f>B8/B7</f>
        <v>#DIV/0!</v>
      </c>
      <c r="F6" s="103" t="s">
        <v>635</v>
      </c>
    </row>
    <row r="7" spans="1:6">
      <c r="A7" s="10" t="s">
        <v>71</v>
      </c>
      <c r="B7" s="11"/>
      <c r="C7" s="106"/>
      <c r="F7" s="103" t="s">
        <v>633</v>
      </c>
    </row>
    <row r="8" spans="1:6">
      <c r="A8" s="10" t="s">
        <v>72</v>
      </c>
      <c r="B8" s="11"/>
      <c r="C8" s="106"/>
    </row>
    <row r="9" spans="1:6">
      <c r="A9" s="205" t="s">
        <v>748</v>
      </c>
      <c r="B9" s="206"/>
      <c r="C9" s="62" t="e">
        <f>B11/B10</f>
        <v>#DIV/0!</v>
      </c>
    </row>
    <row r="10" spans="1:6">
      <c r="A10" s="72" t="s">
        <v>780</v>
      </c>
      <c r="B10" s="11"/>
      <c r="C10" s="106"/>
    </row>
    <row r="11" spans="1:6">
      <c r="A11" s="72" t="s">
        <v>781</v>
      </c>
      <c r="B11" s="11"/>
      <c r="C11" s="106"/>
    </row>
    <row r="12" spans="1:6">
      <c r="A12" s="205" t="s">
        <v>73</v>
      </c>
      <c r="B12" s="206"/>
      <c r="C12" s="62" t="e">
        <f>B14/B3</f>
        <v>#DIV/0!</v>
      </c>
    </row>
    <row r="13" spans="1:6">
      <c r="A13" s="10" t="s">
        <v>74</v>
      </c>
      <c r="B13" s="11"/>
      <c r="C13" s="106"/>
    </row>
    <row r="14" spans="1:6">
      <c r="A14" s="10" t="s">
        <v>75</v>
      </c>
      <c r="B14" s="11"/>
      <c r="C14" s="106"/>
    </row>
    <row r="15" spans="1:6">
      <c r="A15" s="205" t="s">
        <v>76</v>
      </c>
      <c r="B15" s="206"/>
      <c r="C15" s="62">
        <v>0.97</v>
      </c>
    </row>
    <row r="16" spans="1:6">
      <c r="A16" s="10" t="s">
        <v>77</v>
      </c>
      <c r="B16" s="11"/>
      <c r="C16" s="106"/>
    </row>
    <row r="17" spans="1:3">
      <c r="A17" s="205" t="s">
        <v>78</v>
      </c>
      <c r="B17" s="206"/>
      <c r="C17" s="62">
        <v>0.95</v>
      </c>
    </row>
    <row r="18" spans="1:3">
      <c r="A18" s="10" t="s">
        <v>79</v>
      </c>
      <c r="B18" s="11"/>
      <c r="C18" s="106"/>
    </row>
    <row r="19" spans="1:3">
      <c r="A19" s="205" t="s">
        <v>746</v>
      </c>
      <c r="B19" s="206"/>
      <c r="C19" s="62">
        <v>0.99</v>
      </c>
    </row>
    <row r="20" spans="1:3">
      <c r="A20" s="10" t="s">
        <v>782</v>
      </c>
      <c r="B20" s="11"/>
      <c r="C20" s="106"/>
    </row>
    <row r="21" spans="1:3">
      <c r="A21" s="205" t="s">
        <v>783</v>
      </c>
      <c r="B21" s="206"/>
      <c r="C21" s="106"/>
    </row>
    <row r="22" spans="1:3">
      <c r="A22" s="10" t="s">
        <v>784</v>
      </c>
      <c r="B22" s="107"/>
      <c r="C22" s="106"/>
    </row>
    <row r="23" spans="1:3" s="103" customFormat="1">
      <c r="A23" s="74" t="s">
        <v>785</v>
      </c>
      <c r="B23" s="11"/>
      <c r="C23" s="106"/>
    </row>
    <row r="24" spans="1:3" s="103" customFormat="1">
      <c r="A24" s="74" t="s">
        <v>786</v>
      </c>
      <c r="B24" s="11"/>
      <c r="C24" s="106"/>
    </row>
    <row r="25" spans="1:3" s="103" customFormat="1">
      <c r="B25" s="104"/>
      <c r="C25" s="105"/>
    </row>
    <row r="26" spans="1:3" s="103" customFormat="1">
      <c r="B26" s="104"/>
      <c r="C26" s="105"/>
    </row>
    <row r="27" spans="1:3" s="103" customFormat="1">
      <c r="B27" s="104"/>
      <c r="C27" s="105"/>
    </row>
    <row r="28" spans="1:3" s="103" customFormat="1">
      <c r="B28" s="104"/>
      <c r="C28" s="105"/>
    </row>
    <row r="29" spans="1:3" s="103" customFormat="1">
      <c r="B29" s="104"/>
      <c r="C29" s="105"/>
    </row>
    <row r="30" spans="1:3" s="103" customFormat="1">
      <c r="B30" s="104"/>
      <c r="C30" s="105"/>
    </row>
    <row r="31" spans="1:3" s="103" customFormat="1">
      <c r="B31" s="104"/>
      <c r="C31" s="105"/>
    </row>
    <row r="32" spans="1:3" s="103" customFormat="1">
      <c r="B32" s="104"/>
      <c r="C32" s="105"/>
    </row>
    <row r="33" spans="2:3" s="103" customFormat="1">
      <c r="B33" s="104"/>
      <c r="C33" s="105"/>
    </row>
    <row r="34" spans="2:3" s="103" customFormat="1">
      <c r="B34" s="104"/>
      <c r="C34" s="105"/>
    </row>
    <row r="35" spans="2:3" s="103" customFormat="1">
      <c r="B35" s="104"/>
      <c r="C35" s="105"/>
    </row>
    <row r="36" spans="2:3" s="103" customFormat="1">
      <c r="B36" s="104"/>
      <c r="C36" s="105"/>
    </row>
    <row r="37" spans="2:3" s="103" customFormat="1">
      <c r="B37" s="104"/>
      <c r="C37" s="105"/>
    </row>
    <row r="38" spans="2:3" s="103" customFormat="1">
      <c r="B38" s="104"/>
      <c r="C38" s="105"/>
    </row>
    <row r="39" spans="2:3" s="103" customFormat="1">
      <c r="B39" s="104"/>
      <c r="C39" s="105"/>
    </row>
    <row r="40" spans="2:3" s="103" customFormat="1">
      <c r="B40" s="104"/>
      <c r="C40" s="105"/>
    </row>
    <row r="41" spans="2:3" s="103" customFormat="1">
      <c r="B41" s="104"/>
      <c r="C41" s="105"/>
    </row>
    <row r="42" spans="2:3" s="103" customFormat="1">
      <c r="B42" s="104"/>
      <c r="C42" s="105"/>
    </row>
    <row r="43" spans="2:3" s="103" customFormat="1">
      <c r="B43" s="104"/>
      <c r="C43" s="105"/>
    </row>
    <row r="44" spans="2:3" s="103" customFormat="1">
      <c r="B44" s="104"/>
      <c r="C44" s="105"/>
    </row>
    <row r="45" spans="2:3" s="103" customFormat="1">
      <c r="B45" s="104"/>
      <c r="C45" s="105"/>
    </row>
    <row r="46" spans="2:3" s="103" customFormat="1">
      <c r="B46" s="104"/>
      <c r="C46" s="105"/>
    </row>
    <row r="47" spans="2:3" s="103" customFormat="1">
      <c r="B47" s="104"/>
      <c r="C47" s="105"/>
    </row>
    <row r="48" spans="2:3" s="103" customFormat="1">
      <c r="B48" s="104"/>
      <c r="C48" s="105"/>
    </row>
    <row r="49" spans="2:3" s="103" customFormat="1">
      <c r="B49" s="104"/>
      <c r="C49" s="105"/>
    </row>
    <row r="50" spans="2:3" s="103" customFormat="1">
      <c r="B50" s="104"/>
      <c r="C50" s="105"/>
    </row>
    <row r="51" spans="2:3" s="103" customFormat="1">
      <c r="B51" s="104"/>
      <c r="C51" s="105"/>
    </row>
    <row r="52" spans="2:3" s="103" customFormat="1">
      <c r="B52" s="104"/>
      <c r="C52" s="105"/>
    </row>
    <row r="53" spans="2:3" s="103" customFormat="1">
      <c r="B53" s="104"/>
      <c r="C53" s="105"/>
    </row>
    <row r="54" spans="2:3" s="103" customFormat="1">
      <c r="B54" s="104"/>
      <c r="C54" s="105"/>
    </row>
    <row r="55" spans="2:3" s="103" customFormat="1">
      <c r="B55" s="104"/>
      <c r="C55" s="105"/>
    </row>
    <row r="56" spans="2:3" s="103" customFormat="1">
      <c r="B56" s="104"/>
      <c r="C56" s="105"/>
    </row>
    <row r="57" spans="2:3" s="103" customFormat="1">
      <c r="B57" s="104"/>
      <c r="C57" s="105"/>
    </row>
    <row r="58" spans="2:3" s="103" customFormat="1">
      <c r="B58" s="104"/>
      <c r="C58" s="105"/>
    </row>
    <row r="59" spans="2:3" s="103" customFormat="1">
      <c r="B59" s="104"/>
      <c r="C59" s="105"/>
    </row>
    <row r="60" spans="2:3" s="103" customFormat="1">
      <c r="B60" s="104"/>
      <c r="C60" s="105"/>
    </row>
    <row r="61" spans="2:3" s="103" customFormat="1">
      <c r="B61" s="104"/>
      <c r="C61" s="105"/>
    </row>
    <row r="62" spans="2:3" s="103" customFormat="1">
      <c r="B62" s="104"/>
      <c r="C62" s="105"/>
    </row>
    <row r="63" spans="2:3" s="103" customFormat="1">
      <c r="B63" s="104"/>
      <c r="C63" s="105"/>
    </row>
    <row r="64" spans="2:3" s="103" customFormat="1">
      <c r="B64" s="104"/>
      <c r="C64" s="105"/>
    </row>
    <row r="65" spans="2:3" s="103" customFormat="1">
      <c r="B65" s="104"/>
      <c r="C65" s="105"/>
    </row>
    <row r="66" spans="2:3" s="103" customFormat="1">
      <c r="B66" s="104"/>
      <c r="C66" s="105"/>
    </row>
    <row r="67" spans="2:3" s="103" customFormat="1">
      <c r="B67" s="104"/>
      <c r="C67" s="105"/>
    </row>
    <row r="68" spans="2:3" s="103" customFormat="1">
      <c r="B68" s="104"/>
      <c r="C68" s="105"/>
    </row>
    <row r="69" spans="2:3" s="103" customFormat="1">
      <c r="B69" s="104"/>
      <c r="C69" s="105"/>
    </row>
    <row r="70" spans="2:3" s="103" customFormat="1">
      <c r="B70" s="104"/>
      <c r="C70" s="105"/>
    </row>
    <row r="71" spans="2:3" s="103" customFormat="1">
      <c r="B71" s="104"/>
      <c r="C71" s="105"/>
    </row>
    <row r="72" spans="2:3" s="103" customFormat="1">
      <c r="B72" s="104"/>
      <c r="C72" s="105"/>
    </row>
    <row r="73" spans="2:3" s="103" customFormat="1">
      <c r="B73" s="104"/>
      <c r="C73" s="105"/>
    </row>
    <row r="74" spans="2:3" s="103" customFormat="1">
      <c r="B74" s="104"/>
      <c r="C74" s="105"/>
    </row>
    <row r="75" spans="2:3" s="103" customFormat="1">
      <c r="B75" s="104"/>
      <c r="C75" s="105"/>
    </row>
    <row r="76" spans="2:3" s="103" customFormat="1">
      <c r="B76" s="104"/>
      <c r="C76" s="105"/>
    </row>
    <row r="77" spans="2:3" s="103" customFormat="1">
      <c r="B77" s="104"/>
      <c r="C77" s="105"/>
    </row>
    <row r="78" spans="2:3" s="103" customFormat="1">
      <c r="B78" s="104"/>
      <c r="C78" s="105"/>
    </row>
    <row r="79" spans="2:3" s="103" customFormat="1">
      <c r="B79" s="104"/>
      <c r="C79" s="105"/>
    </row>
    <row r="80" spans="2:3" s="103" customFormat="1">
      <c r="B80" s="104"/>
      <c r="C80" s="105"/>
    </row>
    <row r="81" spans="2:3" s="103" customFormat="1">
      <c r="B81" s="104"/>
      <c r="C81" s="105"/>
    </row>
    <row r="82" spans="2:3" s="103" customFormat="1">
      <c r="B82" s="104"/>
      <c r="C82" s="105"/>
    </row>
    <row r="83" spans="2:3" s="103" customFormat="1">
      <c r="B83" s="104"/>
      <c r="C83" s="105"/>
    </row>
    <row r="84" spans="2:3" s="103" customFormat="1">
      <c r="B84" s="104"/>
      <c r="C84" s="105"/>
    </row>
    <row r="85" spans="2:3" s="103" customFormat="1">
      <c r="B85" s="104"/>
      <c r="C85" s="105"/>
    </row>
    <row r="86" spans="2:3" s="103" customFormat="1">
      <c r="B86" s="104"/>
      <c r="C86" s="105"/>
    </row>
    <row r="87" spans="2:3" s="103" customFormat="1">
      <c r="B87" s="104"/>
      <c r="C87" s="105"/>
    </row>
    <row r="88" spans="2:3" s="103" customFormat="1">
      <c r="B88" s="104"/>
      <c r="C88" s="105"/>
    </row>
    <row r="89" spans="2:3" s="103" customFormat="1">
      <c r="B89" s="104"/>
      <c r="C89" s="105"/>
    </row>
    <row r="90" spans="2:3" s="103" customFormat="1">
      <c r="B90" s="104"/>
      <c r="C90" s="105"/>
    </row>
    <row r="91" spans="2:3" s="103" customFormat="1">
      <c r="B91" s="104"/>
      <c r="C91" s="105"/>
    </row>
    <row r="92" spans="2:3" s="103" customFormat="1">
      <c r="B92" s="104"/>
      <c r="C92" s="105"/>
    </row>
    <row r="93" spans="2:3" s="103" customFormat="1">
      <c r="B93" s="104"/>
      <c r="C93" s="105"/>
    </row>
    <row r="94" spans="2:3" s="103" customFormat="1">
      <c r="B94" s="104"/>
      <c r="C94" s="105"/>
    </row>
    <row r="95" spans="2:3" s="103" customFormat="1">
      <c r="B95" s="104"/>
      <c r="C95" s="105"/>
    </row>
    <row r="96" spans="2:3" s="103" customFormat="1">
      <c r="B96" s="104"/>
      <c r="C96" s="105"/>
    </row>
    <row r="97" spans="2:3" s="103" customFormat="1">
      <c r="B97" s="104"/>
      <c r="C97" s="105"/>
    </row>
    <row r="98" spans="2:3" s="103" customFormat="1">
      <c r="B98" s="104"/>
      <c r="C98" s="105"/>
    </row>
    <row r="99" spans="2:3" s="103" customFormat="1">
      <c r="B99" s="104"/>
      <c r="C99" s="105"/>
    </row>
    <row r="100" spans="2:3" s="103" customFormat="1">
      <c r="B100" s="104"/>
      <c r="C100" s="105"/>
    </row>
    <row r="101" spans="2:3" s="103" customFormat="1">
      <c r="B101" s="104"/>
      <c r="C101" s="105"/>
    </row>
    <row r="102" spans="2:3" s="103" customFormat="1">
      <c r="B102" s="104"/>
      <c r="C102" s="105"/>
    </row>
    <row r="103" spans="2:3" s="103" customFormat="1">
      <c r="B103" s="104"/>
      <c r="C103" s="105"/>
    </row>
    <row r="104" spans="2:3" s="103" customFormat="1">
      <c r="B104" s="104"/>
      <c r="C104" s="105"/>
    </row>
    <row r="105" spans="2:3" s="103" customFormat="1">
      <c r="B105" s="104"/>
      <c r="C105" s="105"/>
    </row>
    <row r="106" spans="2:3" s="103" customFormat="1">
      <c r="B106" s="104"/>
      <c r="C106" s="105"/>
    </row>
    <row r="107" spans="2:3" s="103" customFormat="1">
      <c r="B107" s="104"/>
      <c r="C107" s="105"/>
    </row>
    <row r="108" spans="2:3" s="103" customFormat="1">
      <c r="B108" s="104"/>
      <c r="C108" s="105"/>
    </row>
    <row r="109" spans="2:3" s="103" customFormat="1">
      <c r="B109" s="104"/>
      <c r="C109" s="105"/>
    </row>
    <row r="110" spans="2:3" s="103" customFormat="1">
      <c r="B110" s="104"/>
      <c r="C110" s="105"/>
    </row>
    <row r="111" spans="2:3" s="103" customFormat="1">
      <c r="B111" s="104"/>
      <c r="C111" s="105"/>
    </row>
    <row r="112" spans="2:3" s="103" customFormat="1">
      <c r="B112" s="104"/>
      <c r="C112" s="105"/>
    </row>
    <row r="113" spans="2:3" s="103" customFormat="1">
      <c r="B113" s="104"/>
      <c r="C113" s="105"/>
    </row>
    <row r="114" spans="2:3" s="103" customFormat="1">
      <c r="B114" s="104"/>
      <c r="C114" s="105"/>
    </row>
    <row r="115" spans="2:3" s="103" customFormat="1">
      <c r="B115" s="104"/>
      <c r="C115" s="105"/>
    </row>
    <row r="116" spans="2:3" s="103" customFormat="1">
      <c r="B116" s="104"/>
      <c r="C116" s="105"/>
    </row>
    <row r="117" spans="2:3" s="103" customFormat="1">
      <c r="B117" s="104"/>
      <c r="C117" s="105"/>
    </row>
    <row r="118" spans="2:3" s="103" customFormat="1">
      <c r="B118" s="104"/>
      <c r="C118" s="105"/>
    </row>
    <row r="119" spans="2:3" s="103" customFormat="1">
      <c r="B119" s="104"/>
      <c r="C119" s="105"/>
    </row>
    <row r="120" spans="2:3" s="103" customFormat="1">
      <c r="B120" s="104"/>
      <c r="C120" s="105"/>
    </row>
    <row r="121" spans="2:3" s="103" customFormat="1">
      <c r="B121" s="104"/>
      <c r="C121" s="105"/>
    </row>
    <row r="122" spans="2:3" s="103" customFormat="1">
      <c r="B122" s="104"/>
      <c r="C122" s="105"/>
    </row>
    <row r="123" spans="2:3" s="103" customFormat="1">
      <c r="B123" s="104"/>
      <c r="C123" s="105"/>
    </row>
    <row r="124" spans="2:3" s="103" customFormat="1">
      <c r="B124" s="104"/>
      <c r="C124" s="105"/>
    </row>
    <row r="125" spans="2:3" s="103" customFormat="1">
      <c r="B125" s="104"/>
      <c r="C125" s="105"/>
    </row>
    <row r="126" spans="2:3" s="103" customFormat="1">
      <c r="B126" s="104"/>
      <c r="C126" s="105"/>
    </row>
    <row r="127" spans="2:3" s="103" customFormat="1">
      <c r="B127" s="104"/>
      <c r="C127" s="105"/>
    </row>
    <row r="128" spans="2:3" s="103" customFormat="1">
      <c r="B128" s="104"/>
      <c r="C128" s="105"/>
    </row>
    <row r="129" spans="2:3" s="103" customFormat="1">
      <c r="B129" s="104"/>
      <c r="C129" s="105"/>
    </row>
    <row r="130" spans="2:3" s="103" customFormat="1">
      <c r="B130" s="104"/>
      <c r="C130" s="105"/>
    </row>
    <row r="131" spans="2:3" s="103" customFormat="1">
      <c r="B131" s="104"/>
      <c r="C131" s="105"/>
    </row>
    <row r="132" spans="2:3" s="103" customFormat="1">
      <c r="B132" s="104"/>
      <c r="C132" s="105"/>
    </row>
    <row r="133" spans="2:3" s="103" customFormat="1">
      <c r="B133" s="104"/>
      <c r="C133" s="105"/>
    </row>
    <row r="134" spans="2:3" s="103" customFormat="1">
      <c r="B134" s="104"/>
      <c r="C134" s="105"/>
    </row>
    <row r="135" spans="2:3" s="103" customFormat="1">
      <c r="B135" s="104"/>
      <c r="C135" s="105"/>
    </row>
    <row r="136" spans="2:3" s="103" customFormat="1">
      <c r="B136" s="104"/>
      <c r="C136" s="105"/>
    </row>
    <row r="137" spans="2:3" s="103" customFormat="1">
      <c r="B137" s="104"/>
      <c r="C137" s="105"/>
    </row>
    <row r="138" spans="2:3" s="103" customFormat="1">
      <c r="B138" s="104"/>
      <c r="C138" s="105"/>
    </row>
    <row r="139" spans="2:3" s="103" customFormat="1">
      <c r="B139" s="104"/>
      <c r="C139" s="105"/>
    </row>
    <row r="140" spans="2:3" s="103" customFormat="1">
      <c r="B140" s="104"/>
      <c r="C140" s="105"/>
    </row>
    <row r="141" spans="2:3" s="103" customFormat="1">
      <c r="B141" s="104"/>
      <c r="C141" s="105"/>
    </row>
    <row r="142" spans="2:3" s="103" customFormat="1">
      <c r="B142" s="104"/>
      <c r="C142" s="105"/>
    </row>
    <row r="143" spans="2:3" s="103" customFormat="1">
      <c r="B143" s="104"/>
      <c r="C143" s="105"/>
    </row>
    <row r="144" spans="2:3" s="103" customFormat="1">
      <c r="B144" s="104"/>
      <c r="C144" s="105"/>
    </row>
    <row r="145" spans="2:3" s="103" customFormat="1">
      <c r="B145" s="104"/>
      <c r="C145" s="105"/>
    </row>
    <row r="146" spans="2:3" s="103" customFormat="1">
      <c r="B146" s="104"/>
      <c r="C146" s="105"/>
    </row>
    <row r="147" spans="2:3" s="103" customFormat="1">
      <c r="B147" s="104"/>
      <c r="C147" s="105"/>
    </row>
    <row r="148" spans="2:3" s="103" customFormat="1">
      <c r="B148" s="104"/>
      <c r="C148" s="105"/>
    </row>
    <row r="149" spans="2:3" s="103" customFormat="1">
      <c r="B149" s="104"/>
      <c r="C149" s="105"/>
    </row>
    <row r="150" spans="2:3" s="103" customFormat="1">
      <c r="B150" s="104"/>
      <c r="C150" s="105"/>
    </row>
    <row r="151" spans="2:3" s="103" customFormat="1">
      <c r="B151" s="104"/>
      <c r="C151" s="105"/>
    </row>
    <row r="152" spans="2:3" s="103" customFormat="1">
      <c r="B152" s="104"/>
      <c r="C152" s="105"/>
    </row>
    <row r="153" spans="2:3" s="103" customFormat="1">
      <c r="B153" s="104"/>
      <c r="C153" s="105"/>
    </row>
    <row r="154" spans="2:3" s="103" customFormat="1">
      <c r="B154" s="104"/>
      <c r="C154" s="105"/>
    </row>
    <row r="155" spans="2:3" s="103" customFormat="1">
      <c r="B155" s="104"/>
      <c r="C155" s="105"/>
    </row>
    <row r="156" spans="2:3" s="103" customFormat="1">
      <c r="B156" s="104"/>
      <c r="C156" s="105"/>
    </row>
    <row r="157" spans="2:3" s="103" customFormat="1">
      <c r="B157" s="104"/>
      <c r="C157" s="105"/>
    </row>
    <row r="158" spans="2:3" s="103" customFormat="1">
      <c r="B158" s="104"/>
      <c r="C158" s="105"/>
    </row>
    <row r="159" spans="2:3" s="103" customFormat="1">
      <c r="B159" s="104"/>
      <c r="C159" s="105"/>
    </row>
    <row r="160" spans="2:3" s="103" customFormat="1">
      <c r="B160" s="104"/>
      <c r="C160" s="105"/>
    </row>
    <row r="161" spans="2:3" s="103" customFormat="1">
      <c r="B161" s="104"/>
      <c r="C161" s="105"/>
    </row>
    <row r="162" spans="2:3" s="103" customFormat="1">
      <c r="B162" s="104"/>
      <c r="C162" s="105"/>
    </row>
    <row r="163" spans="2:3" s="103" customFormat="1">
      <c r="B163" s="104"/>
      <c r="C163" s="105"/>
    </row>
    <row r="164" spans="2:3" s="103" customFormat="1">
      <c r="B164" s="104"/>
      <c r="C164" s="105"/>
    </row>
    <row r="165" spans="2:3" s="103" customFormat="1">
      <c r="B165" s="104"/>
      <c r="C165" s="105"/>
    </row>
    <row r="166" spans="2:3" s="103" customFormat="1">
      <c r="B166" s="104"/>
      <c r="C166" s="105"/>
    </row>
    <row r="167" spans="2:3" s="103" customFormat="1">
      <c r="B167" s="104"/>
      <c r="C167" s="105"/>
    </row>
    <row r="168" spans="2:3" s="103" customFormat="1">
      <c r="B168" s="104"/>
      <c r="C168" s="105"/>
    </row>
    <row r="169" spans="2:3" s="103" customFormat="1">
      <c r="B169" s="104"/>
      <c r="C169" s="105"/>
    </row>
    <row r="170" spans="2:3" s="103" customFormat="1">
      <c r="B170" s="104"/>
      <c r="C170" s="105"/>
    </row>
    <row r="171" spans="2:3" s="103" customFormat="1">
      <c r="B171" s="104"/>
      <c r="C171" s="105"/>
    </row>
    <row r="172" spans="2:3" s="103" customFormat="1">
      <c r="B172" s="104"/>
      <c r="C172" s="105"/>
    </row>
    <row r="173" spans="2:3" s="103" customFormat="1">
      <c r="B173" s="104"/>
      <c r="C173" s="105"/>
    </row>
    <row r="174" spans="2:3" s="103" customFormat="1">
      <c r="B174" s="104"/>
      <c r="C174" s="105"/>
    </row>
    <row r="175" spans="2:3" s="103" customFormat="1">
      <c r="B175" s="104"/>
      <c r="C175" s="105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D00-000000000000}">
      <formula1>$F$6:$F$7</formula1>
    </dataValidation>
    <dataValidation type="decimal" allowBlank="1" showInputMessage="1" showErrorMessage="1" sqref="B2:B5" xr:uid="{00000000-0002-0000-0D00-000001000000}">
      <formula1>0</formula1>
      <formula2>100000</formula2>
    </dataValidation>
    <dataValidation type="date" allowBlank="1" showInputMessage="1" showErrorMessage="1" sqref="B23" xr:uid="{00000000-0002-0000-0D00-000002000000}">
      <formula1>1</formula1>
      <formula2>54789</formula2>
    </dataValidation>
    <dataValidation type="whole" allowBlank="1" showInputMessage="1" showErrorMessage="1" sqref="B24" xr:uid="{00000000-0002-0000-0D00-000003000000}">
      <formula1>0</formula1>
      <formula2>1000</formula2>
    </dataValidation>
    <dataValidation type="decimal" allowBlank="1" showInputMessage="1" showErrorMessage="1" sqref="B7:B8" xr:uid="{00000000-0002-0000-0D00-000004000000}">
      <formula1>0</formula1>
      <formula2>1000000000000</formula2>
    </dataValidation>
    <dataValidation type="decimal" allowBlank="1" showInputMessage="1" showErrorMessage="1" sqref="B10:B11 B13:B14 B16 B18 B20" xr:uid="{00000000-0002-0000-0D00-000005000000}">
      <formula1>0</formula1>
      <formula2>10000000000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189"/>
  <sheetViews>
    <sheetView rightToLeft="1" workbookViewId="0">
      <selection activeCell="B13" sqref="B13"/>
    </sheetView>
  </sheetViews>
  <sheetFormatPr defaultColWidth="9.1796875" defaultRowHeight="14.5"/>
  <cols>
    <col min="1" max="1" width="27.453125" customWidth="1"/>
    <col min="2" max="2" width="28.453125" customWidth="1"/>
    <col min="3" max="6" width="9.1796875" style="103"/>
    <col min="7" max="7" width="0" style="103" hidden="1" customWidth="1"/>
    <col min="8" max="28" width="9.1796875" style="103"/>
  </cols>
  <sheetData>
    <row r="1" spans="1:7">
      <c r="A1" s="209" t="s">
        <v>83</v>
      </c>
      <c r="B1" s="209"/>
    </row>
    <row r="2" spans="1:7">
      <c r="A2" s="10" t="s">
        <v>84</v>
      </c>
      <c r="B2" s="12"/>
    </row>
    <row r="3" spans="1:7">
      <c r="A3" s="10" t="s">
        <v>749</v>
      </c>
      <c r="B3" s="12"/>
    </row>
    <row r="4" spans="1:7">
      <c r="A4" s="10" t="s">
        <v>750</v>
      </c>
      <c r="B4" s="12"/>
    </row>
    <row r="5" spans="1:7">
      <c r="A5" s="207" t="s">
        <v>85</v>
      </c>
      <c r="B5" s="210"/>
      <c r="G5" s="103" t="s">
        <v>799</v>
      </c>
    </row>
    <row r="6" spans="1:7">
      <c r="A6" s="73" t="s">
        <v>95</v>
      </c>
      <c r="B6" s="10"/>
      <c r="G6" s="103" t="s">
        <v>800</v>
      </c>
    </row>
    <row r="7" spans="1:7">
      <c r="A7" s="73" t="s">
        <v>740</v>
      </c>
      <c r="B7" s="10"/>
      <c r="G7" s="103" t="s">
        <v>801</v>
      </c>
    </row>
    <row r="8" spans="1:7">
      <c r="A8" s="73" t="s">
        <v>86</v>
      </c>
      <c r="B8" s="10"/>
      <c r="G8" s="103" t="s">
        <v>802</v>
      </c>
    </row>
    <row r="9" spans="1:7">
      <c r="A9" s="73" t="s">
        <v>86</v>
      </c>
      <c r="B9" s="10"/>
    </row>
    <row r="10" spans="1:7">
      <c r="A10" s="73" t="s">
        <v>86</v>
      </c>
      <c r="B10" s="10"/>
    </row>
    <row r="11" spans="1:7">
      <c r="A11" s="73" t="s">
        <v>86</v>
      </c>
      <c r="B11" s="10"/>
    </row>
    <row r="12" spans="1:7">
      <c r="A12" s="73" t="s">
        <v>86</v>
      </c>
      <c r="B12" s="10"/>
    </row>
    <row r="13" spans="1:7">
      <c r="A13" s="73" t="s">
        <v>86</v>
      </c>
      <c r="B13" s="10"/>
    </row>
    <row r="14" spans="1:7">
      <c r="A14" s="73" t="s">
        <v>86</v>
      </c>
      <c r="B14" s="10"/>
    </row>
    <row r="15" spans="1:7">
      <c r="A15" s="73" t="s">
        <v>86</v>
      </c>
      <c r="B15" s="10"/>
    </row>
    <row r="16" spans="1:7">
      <c r="A16" s="73" t="s">
        <v>86</v>
      </c>
      <c r="B16" s="10"/>
    </row>
    <row r="17" spans="1:7">
      <c r="A17" s="73" t="s">
        <v>86</v>
      </c>
      <c r="B17" s="10"/>
    </row>
    <row r="18" spans="1:7">
      <c r="A18" s="73" t="s">
        <v>86</v>
      </c>
      <c r="B18" s="10"/>
    </row>
    <row r="19" spans="1:7">
      <c r="A19" s="73" t="s">
        <v>86</v>
      </c>
      <c r="B19" s="10"/>
    </row>
    <row r="20" spans="1:7">
      <c r="A20" s="73" t="s">
        <v>86</v>
      </c>
      <c r="B20" s="10"/>
    </row>
    <row r="21" spans="1:7">
      <c r="A21" s="73" t="s">
        <v>86</v>
      </c>
      <c r="B21" s="10"/>
      <c r="G21" s="103" t="s">
        <v>802</v>
      </c>
    </row>
    <row r="22" spans="1:7">
      <c r="A22" s="73" t="s">
        <v>86</v>
      </c>
      <c r="B22" s="10"/>
    </row>
    <row r="23" spans="1:7">
      <c r="A23" s="73" t="s">
        <v>86</v>
      </c>
      <c r="B23" s="10"/>
    </row>
    <row r="24" spans="1:7">
      <c r="A24" s="73" t="s">
        <v>86</v>
      </c>
      <c r="B24" s="10"/>
    </row>
    <row r="25" spans="1:7">
      <c r="A25" s="73" t="s">
        <v>86</v>
      </c>
      <c r="B25" s="10"/>
    </row>
    <row r="26" spans="1:7">
      <c r="A26" s="73" t="s">
        <v>86</v>
      </c>
      <c r="B26" s="10"/>
    </row>
    <row r="27" spans="1:7">
      <c r="A27" s="73" t="s">
        <v>86</v>
      </c>
      <c r="B27" s="10"/>
    </row>
    <row r="28" spans="1:7">
      <c r="A28" s="73" t="s">
        <v>86</v>
      </c>
      <c r="B28" s="10"/>
    </row>
    <row r="29" spans="1:7">
      <c r="A29" s="73" t="s">
        <v>86</v>
      </c>
      <c r="B29" s="10"/>
    </row>
    <row r="30" spans="1:7">
      <c r="A30" s="73" t="s">
        <v>86</v>
      </c>
      <c r="B30" s="10"/>
    </row>
    <row r="31" spans="1:7">
      <c r="A31" s="73" t="s">
        <v>86</v>
      </c>
      <c r="B31" s="10"/>
    </row>
    <row r="32" spans="1:7">
      <c r="A32" s="73" t="s">
        <v>86</v>
      </c>
      <c r="B32" s="10"/>
    </row>
    <row r="33" spans="1:7">
      <c r="A33" s="73" t="s">
        <v>86</v>
      </c>
      <c r="B33" s="10"/>
    </row>
    <row r="34" spans="1:7">
      <c r="A34" s="73" t="s">
        <v>86</v>
      </c>
      <c r="B34" s="10"/>
    </row>
    <row r="35" spans="1:7">
      <c r="A35" s="73" t="s">
        <v>86</v>
      </c>
      <c r="B35" s="10"/>
      <c r="G35" s="103" t="s">
        <v>802</v>
      </c>
    </row>
    <row r="36" spans="1:7">
      <c r="A36" s="73" t="s">
        <v>86</v>
      </c>
      <c r="B36" s="10"/>
    </row>
    <row r="37" spans="1:7">
      <c r="A37" s="73" t="s">
        <v>86</v>
      </c>
      <c r="B37" s="10"/>
    </row>
    <row r="38" spans="1:7">
      <c r="A38" s="73" t="s">
        <v>86</v>
      </c>
      <c r="B38" s="10"/>
    </row>
    <row r="39" spans="1:7">
      <c r="A39" s="73" t="s">
        <v>86</v>
      </c>
      <c r="B39" s="10"/>
    </row>
    <row r="40" spans="1:7">
      <c r="A40" s="73" t="s">
        <v>86</v>
      </c>
      <c r="B40" s="10"/>
    </row>
    <row r="41" spans="1:7">
      <c r="A41" s="73" t="s">
        <v>86</v>
      </c>
      <c r="B41" s="10"/>
    </row>
    <row r="42" spans="1:7">
      <c r="A42" s="73" t="s">
        <v>86</v>
      </c>
      <c r="B42" s="10"/>
    </row>
    <row r="43" spans="1:7">
      <c r="A43" s="73" t="s">
        <v>86</v>
      </c>
      <c r="B43" s="10"/>
    </row>
    <row r="44" spans="1:7">
      <c r="A44" s="73" t="s">
        <v>86</v>
      </c>
      <c r="B44" s="10"/>
    </row>
    <row r="45" spans="1:7">
      <c r="A45" s="73" t="s">
        <v>86</v>
      </c>
      <c r="B45" s="10"/>
    </row>
    <row r="46" spans="1:7">
      <c r="A46" s="73" t="s">
        <v>86</v>
      </c>
      <c r="B46" s="10"/>
    </row>
    <row r="47" spans="1:7">
      <c r="A47" s="73" t="s">
        <v>86</v>
      </c>
      <c r="B47" s="10"/>
    </row>
    <row r="48" spans="1:7">
      <c r="A48" s="97" t="s">
        <v>804</v>
      </c>
      <c r="B48" s="101" t="s">
        <v>803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97" t="s">
        <v>805</v>
      </c>
      <c r="B57" s="101" t="s">
        <v>803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03" customFormat="1"/>
    <row r="65" s="103" customFormat="1"/>
    <row r="66" s="103" customFormat="1"/>
    <row r="67" s="103" customFormat="1"/>
    <row r="68" s="103" customFormat="1"/>
    <row r="69" s="103" customFormat="1"/>
    <row r="70" s="103" customFormat="1"/>
    <row r="71" s="103" customFormat="1"/>
    <row r="72" s="103" customFormat="1"/>
    <row r="73" s="103" customFormat="1"/>
    <row r="74" s="103" customFormat="1"/>
    <row r="75" s="103" customFormat="1"/>
    <row r="76" s="103" customFormat="1"/>
    <row r="77" s="103" customFormat="1"/>
    <row r="78" s="103" customFormat="1"/>
    <row r="79" s="103" customFormat="1"/>
    <row r="80" s="103" customFormat="1"/>
    <row r="81" s="103" customFormat="1"/>
    <row r="82" s="103" customFormat="1"/>
    <row r="83" s="103" customFormat="1"/>
    <row r="84" s="103" customFormat="1"/>
    <row r="85" s="103" customFormat="1"/>
    <row r="86" s="103" customFormat="1"/>
    <row r="87" s="103" customFormat="1"/>
    <row r="88" s="103" customFormat="1"/>
    <row r="89" s="103" customFormat="1"/>
    <row r="90" s="103" customFormat="1"/>
    <row r="91" s="103" customFormat="1"/>
    <row r="92" s="103" customFormat="1"/>
    <row r="93" s="103" customFormat="1"/>
    <row r="94" s="103" customFormat="1"/>
    <row r="95" s="103" customFormat="1"/>
    <row r="96" s="103" customFormat="1"/>
    <row r="97" s="103" customFormat="1"/>
    <row r="98" s="103" customFormat="1"/>
    <row r="99" s="103" customFormat="1"/>
    <row r="100" s="103" customFormat="1"/>
    <row r="101" s="103" customFormat="1"/>
    <row r="102" s="103" customFormat="1"/>
    <row r="103" s="103" customFormat="1"/>
    <row r="104" s="103" customFormat="1"/>
    <row r="105" s="103" customFormat="1"/>
    <row r="106" s="103" customFormat="1"/>
    <row r="107" s="103" customFormat="1"/>
    <row r="108" s="103" customFormat="1"/>
    <row r="109" s="103" customFormat="1"/>
    <row r="110" s="103" customFormat="1"/>
    <row r="111" s="103" customFormat="1"/>
    <row r="112" s="103" customFormat="1"/>
    <row r="113" s="103" customFormat="1"/>
    <row r="114" s="103" customFormat="1"/>
    <row r="115" s="103" customFormat="1"/>
    <row r="116" s="103" customFormat="1"/>
    <row r="117" s="103" customFormat="1"/>
    <row r="118" s="103" customFormat="1"/>
    <row r="119" s="103" customFormat="1"/>
    <row r="120" s="103" customFormat="1"/>
    <row r="121" s="103" customFormat="1"/>
    <row r="122" s="103" customFormat="1"/>
    <row r="123" s="103" customFormat="1"/>
    <row r="124" s="103" customFormat="1"/>
    <row r="125" s="103" customFormat="1"/>
    <row r="126" s="103" customFormat="1"/>
    <row r="127" s="103" customFormat="1"/>
    <row r="128" s="103" customFormat="1"/>
    <row r="129" s="103" customFormat="1"/>
    <row r="130" s="103" customFormat="1"/>
    <row r="131" s="103" customFormat="1"/>
    <row r="132" s="103" customFormat="1"/>
    <row r="133" s="103" customFormat="1"/>
    <row r="134" s="103" customFormat="1"/>
    <row r="135" s="103" customFormat="1"/>
    <row r="136" s="103" customFormat="1"/>
    <row r="137" s="103" customFormat="1"/>
    <row r="138" s="103" customFormat="1"/>
    <row r="139" s="103" customFormat="1"/>
    <row r="140" s="103" customFormat="1"/>
    <row r="141" s="103" customFormat="1"/>
    <row r="142" s="103" customFormat="1"/>
    <row r="143" s="103" customFormat="1"/>
    <row r="144" s="103" customFormat="1"/>
    <row r="145" s="103" customFormat="1"/>
    <row r="146" s="103" customFormat="1"/>
    <row r="147" s="103" customFormat="1"/>
    <row r="148" s="103" customFormat="1"/>
    <row r="149" s="103" customFormat="1"/>
    <row r="150" s="103" customFormat="1"/>
    <row r="151" s="103" customFormat="1"/>
    <row r="152" s="103" customFormat="1"/>
    <row r="153" s="103" customFormat="1"/>
    <row r="154" s="103" customFormat="1"/>
    <row r="155" s="103" customFormat="1"/>
    <row r="156" s="103" customFormat="1"/>
    <row r="157" s="103" customFormat="1"/>
    <row r="158" s="103" customFormat="1"/>
    <row r="159" s="103" customFormat="1"/>
    <row r="160" s="103" customFormat="1"/>
    <row r="161" s="103" customFormat="1"/>
    <row r="162" s="103" customFormat="1"/>
    <row r="163" s="103" customFormat="1"/>
    <row r="164" s="103" customFormat="1"/>
    <row r="165" s="103" customFormat="1"/>
    <row r="166" s="103" customFormat="1"/>
    <row r="167" s="103" customFormat="1"/>
    <row r="168" s="103" customFormat="1"/>
    <row r="169" s="103" customFormat="1"/>
    <row r="170" s="103" customFormat="1"/>
    <row r="171" s="103" customFormat="1"/>
    <row r="172" s="103" customFormat="1"/>
    <row r="173" s="103" customFormat="1"/>
    <row r="174" s="103" customFormat="1"/>
    <row r="175" s="103" customFormat="1"/>
    <row r="176" s="103" customFormat="1"/>
    <row r="177" s="103" customFormat="1"/>
    <row r="178" s="103" customFormat="1"/>
    <row r="179" s="103" customFormat="1"/>
    <row r="180" s="103" customFormat="1"/>
    <row r="181" s="103" customFormat="1"/>
    <row r="182" s="103" customFormat="1"/>
    <row r="183" s="103" customFormat="1"/>
    <row r="184" s="103" customFormat="1"/>
    <row r="185" s="103" customFormat="1"/>
    <row r="186" s="103" customFormat="1"/>
    <row r="187" s="103" customFormat="1"/>
    <row r="188" s="103" customFormat="1"/>
    <row r="189" s="103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 xr:uid="{00000000-0002-0000-0E00-000000000000}">
      <formula1>$G$5:$G$35</formula1>
    </dataValidation>
    <dataValidation type="date" allowBlank="1" showInputMessage="1" showErrorMessage="1" sqref="B2" xr:uid="{00000000-0002-0000-0E00-000001000000}">
      <formula1>1</formula1>
      <formula2>54789</formula2>
    </dataValidation>
    <dataValidation type="list" allowBlank="1" showInputMessage="1" showErrorMessage="1" sqref="B49:B56 B58:B63" xr:uid="{00000000-0002-0000-0E00-000002000000}">
      <formula1>$B$6:$B$47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9"/>
  <sheetViews>
    <sheetView rightToLeft="1" workbookViewId="0">
      <selection activeCell="B6" sqref="B6"/>
    </sheetView>
  </sheetViews>
  <sheetFormatPr defaultColWidth="9.1796875" defaultRowHeight="14.5"/>
  <cols>
    <col min="1" max="1" width="40.453125" bestFit="1" customWidth="1"/>
    <col min="2" max="2" width="15.7265625" customWidth="1"/>
  </cols>
  <sheetData>
    <row r="1" spans="1:2">
      <c r="A1" s="97" t="s">
        <v>96</v>
      </c>
      <c r="B1" s="98" t="s">
        <v>762</v>
      </c>
    </row>
    <row r="2" spans="1:2">
      <c r="A2" s="10" t="s">
        <v>97</v>
      </c>
      <c r="B2" s="12">
        <v>41704</v>
      </c>
    </row>
    <row r="3" spans="1:2">
      <c r="A3" s="10" t="s">
        <v>98</v>
      </c>
      <c r="B3" s="12">
        <v>41764</v>
      </c>
    </row>
    <row r="4" spans="1:2">
      <c r="A4" s="10" t="s">
        <v>99</v>
      </c>
      <c r="B4" s="12">
        <v>41865</v>
      </c>
    </row>
    <row r="5" spans="1:2">
      <c r="A5" s="10" t="s">
        <v>100</v>
      </c>
      <c r="B5" s="12">
        <v>41967</v>
      </c>
    </row>
    <row r="6" spans="1:2">
      <c r="A6" s="97" t="s">
        <v>101</v>
      </c>
      <c r="B6" s="79" t="s">
        <v>762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0"/>
    </row>
    <row r="10" spans="1:2">
      <c r="A10" s="10" t="s">
        <v>100</v>
      </c>
      <c r="B10" s="10"/>
    </row>
    <row r="11" spans="1:2">
      <c r="A11" s="97" t="s">
        <v>103</v>
      </c>
      <c r="B11" s="79" t="s">
        <v>762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F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9"/>
  <sheetViews>
    <sheetView rightToLeft="1" workbookViewId="0">
      <selection activeCell="B5" sqref="B5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97" t="s">
        <v>96</v>
      </c>
      <c r="B1" s="98" t="s">
        <v>762</v>
      </c>
    </row>
    <row r="2" spans="1:11">
      <c r="A2" s="10" t="s">
        <v>97</v>
      </c>
      <c r="B2" s="12">
        <v>42061</v>
      </c>
    </row>
    <row r="3" spans="1:11">
      <c r="A3" s="10" t="s">
        <v>98</v>
      </c>
      <c r="B3" s="12">
        <v>42153</v>
      </c>
    </row>
    <row r="4" spans="1:11">
      <c r="A4" s="10" t="s">
        <v>99</v>
      </c>
      <c r="B4" s="12">
        <v>42247</v>
      </c>
    </row>
    <row r="5" spans="1:11">
      <c r="A5" s="10" t="s">
        <v>100</v>
      </c>
      <c r="B5" s="12"/>
    </row>
    <row r="6" spans="1:11">
      <c r="A6" s="97" t="s">
        <v>101</v>
      </c>
      <c r="B6" s="122" t="s">
        <v>762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97" t="s">
        <v>103</v>
      </c>
      <c r="B11" s="122" t="s">
        <v>762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917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0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B6" sqref="B6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97" t="s">
        <v>96</v>
      </c>
      <c r="B1" s="98" t="s">
        <v>762</v>
      </c>
    </row>
    <row r="2" spans="1:11">
      <c r="A2" s="10" t="s">
        <v>97</v>
      </c>
      <c r="B2" s="12">
        <v>42427</v>
      </c>
    </row>
    <row r="3" spans="1:11">
      <c r="A3" s="10" t="s">
        <v>98</v>
      </c>
      <c r="B3" s="12">
        <v>42517</v>
      </c>
    </row>
    <row r="4" spans="1:11">
      <c r="A4" s="10" t="s">
        <v>99</v>
      </c>
      <c r="B4" s="12"/>
    </row>
    <row r="5" spans="1:11">
      <c r="A5" s="10" t="s">
        <v>100</v>
      </c>
      <c r="B5" s="12">
        <v>42697</v>
      </c>
    </row>
    <row r="6" spans="1:11">
      <c r="A6" s="97" t="s">
        <v>101</v>
      </c>
      <c r="B6" s="156" t="s">
        <v>762</v>
      </c>
    </row>
    <row r="7" spans="1:11">
      <c r="A7" s="10" t="s">
        <v>97</v>
      </c>
      <c r="B7" s="12">
        <v>42396</v>
      </c>
    </row>
    <row r="8" spans="1:11">
      <c r="A8" s="10" t="s">
        <v>102</v>
      </c>
      <c r="B8" s="12">
        <v>42489</v>
      </c>
    </row>
    <row r="9" spans="1:11">
      <c r="A9" s="10" t="s">
        <v>99</v>
      </c>
      <c r="B9" s="12">
        <v>42546</v>
      </c>
    </row>
    <row r="10" spans="1:11">
      <c r="A10" s="10" t="s">
        <v>100</v>
      </c>
      <c r="B10" s="12">
        <v>42669</v>
      </c>
    </row>
    <row r="11" spans="1:11">
      <c r="A11" s="97" t="s">
        <v>103</v>
      </c>
      <c r="B11" s="156" t="s">
        <v>762</v>
      </c>
    </row>
    <row r="12" spans="1:11">
      <c r="A12" s="10"/>
      <c r="B12" s="12">
        <v>42382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917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B9" sqref="B9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97" t="s">
        <v>96</v>
      </c>
      <c r="B1" s="98" t="s">
        <v>762</v>
      </c>
    </row>
    <row r="2" spans="1:11">
      <c r="A2" s="10" t="s">
        <v>97</v>
      </c>
      <c r="B2" s="12">
        <v>42790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97" t="s">
        <v>101</v>
      </c>
      <c r="B6" s="156" t="s">
        <v>762</v>
      </c>
    </row>
    <row r="7" spans="1:11">
      <c r="A7" s="10" t="s">
        <v>97</v>
      </c>
      <c r="B7" s="12">
        <v>42766</v>
      </c>
    </row>
    <row r="8" spans="1:11">
      <c r="A8" s="10" t="s">
        <v>102</v>
      </c>
      <c r="B8" s="12">
        <v>42854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97" t="s">
        <v>103</v>
      </c>
      <c r="B11" s="156" t="s">
        <v>762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917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topLeftCell="C549" workbookViewId="0">
      <selection activeCell="E560" sqref="E560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4" width="15.7265625" customWidth="1"/>
    <col min="5" max="5" width="16.7265625" customWidth="1"/>
    <col min="7" max="9" width="15.453125" bestFit="1" customWidth="1"/>
    <col min="10" max="10" width="20.453125" bestFit="1" customWidth="1"/>
  </cols>
  <sheetData>
    <row r="1" spans="1:14" ht="18.5">
      <c r="A1" s="167" t="s">
        <v>30</v>
      </c>
      <c r="B1" s="167"/>
      <c r="C1" s="167"/>
      <c r="D1" s="109" t="s">
        <v>852</v>
      </c>
      <c r="E1" s="109" t="s">
        <v>851</v>
      </c>
      <c r="G1" s="43" t="s">
        <v>31</v>
      </c>
      <c r="H1" s="44">
        <f>C2+C114</f>
        <v>4093904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3259200</v>
      </c>
      <c r="D2" s="26">
        <f>D3+D67</f>
        <v>3259200</v>
      </c>
      <c r="E2" s="26">
        <f>E3+E67</f>
        <v>3259200</v>
      </c>
      <c r="G2" s="39" t="s">
        <v>60</v>
      </c>
      <c r="H2" s="41"/>
      <c r="I2" s="42"/>
      <c r="J2" s="40" t="b">
        <f>AND(H2=I2)</f>
        <v>1</v>
      </c>
    </row>
    <row r="3" spans="1:14">
      <c r="A3" s="169" t="s">
        <v>578</v>
      </c>
      <c r="B3" s="169"/>
      <c r="C3" s="23">
        <f>C4+C11+C38+C61</f>
        <v>1803500</v>
      </c>
      <c r="D3" s="23">
        <f>D4+D11+D38+D61</f>
        <v>1803500</v>
      </c>
      <c r="E3" s="23">
        <f>E4+E11+E38+E61</f>
        <v>1803500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0" t="s">
        <v>124</v>
      </c>
      <c r="B4" s="171"/>
      <c r="C4" s="21">
        <f>SUM(C5:C10)</f>
        <v>760000</v>
      </c>
      <c r="D4" s="21">
        <f>SUM(D5:D10)</f>
        <v>760000</v>
      </c>
      <c r="E4" s="21">
        <f>SUM(E5:E10)</f>
        <v>760000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250000</v>
      </c>
      <c r="D5" s="2">
        <f>C5</f>
        <v>250000</v>
      </c>
      <c r="E5" s="2">
        <f>D5</f>
        <v>250000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130000</v>
      </c>
      <c r="D6" s="2">
        <f t="shared" ref="D6:E10" si="0">C6</f>
        <v>130000</v>
      </c>
      <c r="E6" s="2">
        <f t="shared" si="0"/>
        <v>130000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300000</v>
      </c>
      <c r="D7" s="2">
        <f t="shared" si="0"/>
        <v>300000</v>
      </c>
      <c r="E7" s="2">
        <f t="shared" si="0"/>
        <v>300000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75000</v>
      </c>
      <c r="D9" s="2">
        <f t="shared" si="0"/>
        <v>75000</v>
      </c>
      <c r="E9" s="2">
        <f t="shared" si="0"/>
        <v>75000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5000</v>
      </c>
      <c r="D10" s="2">
        <f t="shared" si="0"/>
        <v>5000</v>
      </c>
      <c r="E10" s="2">
        <f t="shared" si="0"/>
        <v>5000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746900</v>
      </c>
      <c r="D11" s="21">
        <f>SUM(D12:D37)</f>
        <v>746900</v>
      </c>
      <c r="E11" s="21">
        <f>SUM(E12:E37)</f>
        <v>746900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110200</v>
      </c>
      <c r="D12" s="2">
        <f>C12</f>
        <v>110200</v>
      </c>
      <c r="E12" s="2">
        <f>D12</f>
        <v>110200</v>
      </c>
    </row>
    <row r="13" spans="1:14" outlineLevel="1">
      <c r="A13" s="3">
        <v>2102</v>
      </c>
      <c r="B13" s="1" t="s">
        <v>126</v>
      </c>
      <c r="C13" s="2">
        <v>527000</v>
      </c>
      <c r="D13" s="2">
        <f t="shared" ref="D13:E28" si="1">C13</f>
        <v>527000</v>
      </c>
      <c r="E13" s="2">
        <f t="shared" si="1"/>
        <v>527000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>
        <v>19700</v>
      </c>
      <c r="D15" s="2">
        <f t="shared" si="1"/>
        <v>19700</v>
      </c>
      <c r="E15" s="2">
        <f t="shared" si="1"/>
        <v>19700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50000</v>
      </c>
      <c r="D34" s="2">
        <f t="shared" si="2"/>
        <v>50000</v>
      </c>
      <c r="E34" s="2">
        <f t="shared" si="2"/>
        <v>50000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40000</v>
      </c>
      <c r="D36" s="2">
        <f t="shared" si="2"/>
        <v>40000</v>
      </c>
      <c r="E36" s="2">
        <f t="shared" si="2"/>
        <v>40000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0" t="s">
        <v>145</v>
      </c>
      <c r="B38" s="171"/>
      <c r="C38" s="21">
        <f>SUM(C39:C60)</f>
        <v>271600</v>
      </c>
      <c r="D38" s="21">
        <f>SUM(D39:D60)</f>
        <v>271600</v>
      </c>
      <c r="E38" s="21">
        <f>SUM(E39:E60)</f>
        <v>271600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21000</v>
      </c>
      <c r="D39" s="2">
        <f>C39</f>
        <v>21000</v>
      </c>
      <c r="E39" s="2">
        <f>D39</f>
        <v>21000</v>
      </c>
    </row>
    <row r="40" spans="1:10" outlineLevel="1">
      <c r="A40" s="20">
        <v>3102</v>
      </c>
      <c r="B40" s="20" t="s">
        <v>12</v>
      </c>
      <c r="C40" s="2">
        <v>12000</v>
      </c>
      <c r="D40" s="2">
        <f t="shared" ref="D40:E55" si="3">C40</f>
        <v>12000</v>
      </c>
      <c r="E40" s="2">
        <f t="shared" si="3"/>
        <v>12000</v>
      </c>
    </row>
    <row r="41" spans="1:10" outlineLevel="1">
      <c r="A41" s="20">
        <v>3103</v>
      </c>
      <c r="B41" s="20" t="s">
        <v>13</v>
      </c>
      <c r="C41" s="2">
        <v>16000</v>
      </c>
      <c r="D41" s="2">
        <f t="shared" si="3"/>
        <v>16000</v>
      </c>
      <c r="E41" s="2">
        <f t="shared" si="3"/>
        <v>16000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10000</v>
      </c>
      <c r="D44" s="2">
        <f t="shared" si="3"/>
        <v>10000</v>
      </c>
      <c r="E44" s="2">
        <f t="shared" si="3"/>
        <v>10000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30000</v>
      </c>
      <c r="D48" s="2">
        <f t="shared" si="3"/>
        <v>30000</v>
      </c>
      <c r="E48" s="2">
        <f t="shared" si="3"/>
        <v>30000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3"/>
        <v>500</v>
      </c>
      <c r="E50" s="2">
        <f t="shared" si="3"/>
        <v>500</v>
      </c>
    </row>
    <row r="51" spans="1:10" outlineLevel="1">
      <c r="A51" s="20">
        <v>3209</v>
      </c>
      <c r="B51" s="20" t="s">
        <v>151</v>
      </c>
      <c r="C51" s="2">
        <v>100</v>
      </c>
      <c r="D51" s="2">
        <f t="shared" si="3"/>
        <v>100</v>
      </c>
      <c r="E51" s="2">
        <f t="shared" si="3"/>
        <v>100</v>
      </c>
    </row>
    <row r="52" spans="1:10" outlineLevel="1">
      <c r="A52" s="20">
        <v>3299</v>
      </c>
      <c r="B52" s="20" t="s">
        <v>152</v>
      </c>
      <c r="C52" s="2">
        <v>7000</v>
      </c>
      <c r="D52" s="2">
        <f t="shared" si="3"/>
        <v>7000</v>
      </c>
      <c r="E52" s="2">
        <f t="shared" si="3"/>
        <v>7000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3"/>
        <v>5000</v>
      </c>
      <c r="E54" s="2">
        <f t="shared" si="3"/>
        <v>5000</v>
      </c>
    </row>
    <row r="55" spans="1:10" outlineLevel="1">
      <c r="A55" s="20">
        <v>3303</v>
      </c>
      <c r="B55" s="20" t="s">
        <v>153</v>
      </c>
      <c r="C55" s="2">
        <v>150000</v>
      </c>
      <c r="D55" s="2">
        <f t="shared" si="3"/>
        <v>150000</v>
      </c>
      <c r="E55" s="2">
        <f t="shared" si="3"/>
        <v>150000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4"/>
        <v>5000</v>
      </c>
      <c r="E57" s="2">
        <f t="shared" si="4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10000</v>
      </c>
      <c r="D60" s="2">
        <f t="shared" si="4"/>
        <v>10000</v>
      </c>
      <c r="E60" s="2">
        <f t="shared" si="4"/>
        <v>10000</v>
      </c>
    </row>
    <row r="61" spans="1:10">
      <c r="A61" s="170" t="s">
        <v>158</v>
      </c>
      <c r="B61" s="171"/>
      <c r="C61" s="22">
        <f>SUM(C62:C66)</f>
        <v>25000</v>
      </c>
      <c r="D61" s="22">
        <f>SUM(D62:D66)</f>
        <v>25000</v>
      </c>
      <c r="E61" s="22">
        <f>SUM(E62:E66)</f>
        <v>25000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>
        <v>20000</v>
      </c>
      <c r="D65" s="2">
        <f t="shared" si="5"/>
        <v>20000</v>
      </c>
      <c r="E65" s="2">
        <f t="shared" si="5"/>
        <v>20000</v>
      </c>
    </row>
    <row r="66" spans="1:10" outlineLevel="1">
      <c r="A66" s="14">
        <v>4099</v>
      </c>
      <c r="B66" s="1" t="s">
        <v>162</v>
      </c>
      <c r="C66" s="2">
        <v>5000</v>
      </c>
      <c r="D66" s="2">
        <f t="shared" si="5"/>
        <v>5000</v>
      </c>
      <c r="E66" s="2">
        <f t="shared" si="5"/>
        <v>5000</v>
      </c>
    </row>
    <row r="67" spans="1:10">
      <c r="A67" s="169" t="s">
        <v>579</v>
      </c>
      <c r="B67" s="169"/>
      <c r="C67" s="25">
        <f>C97+C68</f>
        <v>1455700</v>
      </c>
      <c r="D67" s="25">
        <f>D97+D68</f>
        <v>1455700</v>
      </c>
      <c r="E67" s="25">
        <f>E97+E68</f>
        <v>1455700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0" t="s">
        <v>163</v>
      </c>
      <c r="B68" s="171"/>
      <c r="C68" s="21">
        <f>SUM(C69:C96)</f>
        <v>255700</v>
      </c>
      <c r="D68" s="21">
        <f>SUM(D69:D96)</f>
        <v>255700</v>
      </c>
      <c r="E68" s="21">
        <f>SUM(E69:E96)</f>
        <v>255700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>
        <v>3000</v>
      </c>
      <c r="D73" s="2">
        <f t="shared" si="6"/>
        <v>3000</v>
      </c>
      <c r="E73" s="2">
        <f t="shared" si="6"/>
        <v>3000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5000</v>
      </c>
      <c r="D76" s="2">
        <f t="shared" si="6"/>
        <v>5000</v>
      </c>
      <c r="E76" s="2">
        <f t="shared" si="6"/>
        <v>5000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200000</v>
      </c>
      <c r="D79" s="2">
        <f t="shared" si="6"/>
        <v>200000</v>
      </c>
      <c r="E79" s="2">
        <f t="shared" si="6"/>
        <v>200000</v>
      </c>
    </row>
    <row r="80" spans="1:10" ht="15" customHeight="1" outlineLevel="1">
      <c r="A80" s="3">
        <v>5202</v>
      </c>
      <c r="B80" s="2" t="s">
        <v>172</v>
      </c>
      <c r="C80" s="2">
        <v>7500</v>
      </c>
      <c r="D80" s="2">
        <f t="shared" si="6"/>
        <v>7500</v>
      </c>
      <c r="E80" s="2">
        <f t="shared" si="6"/>
        <v>7500</v>
      </c>
    </row>
    <row r="81" spans="1:5" ht="15" customHeight="1" outlineLevel="1">
      <c r="A81" s="3">
        <v>5203</v>
      </c>
      <c r="B81" s="2" t="s">
        <v>21</v>
      </c>
      <c r="C81" s="2">
        <v>10500</v>
      </c>
      <c r="D81" s="2">
        <f t="shared" si="6"/>
        <v>10500</v>
      </c>
      <c r="E81" s="2">
        <f t="shared" si="6"/>
        <v>10500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>
        <v>7900</v>
      </c>
      <c r="D85" s="2">
        <f t="shared" si="6"/>
        <v>7900</v>
      </c>
      <c r="E85" s="2">
        <f t="shared" si="6"/>
        <v>7900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>
        <v>16800</v>
      </c>
      <c r="D93" s="2">
        <f t="shared" si="7"/>
        <v>16800</v>
      </c>
      <c r="E93" s="2">
        <f t="shared" si="7"/>
        <v>16800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5000</v>
      </c>
      <c r="D95" s="2">
        <f t="shared" si="7"/>
        <v>5000</v>
      </c>
      <c r="E95" s="2">
        <f t="shared" si="7"/>
        <v>5000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1200000</v>
      </c>
      <c r="D97" s="21">
        <f>SUM(D98:D113)</f>
        <v>1200000</v>
      </c>
      <c r="E97" s="21">
        <f>SUM(E98:E113)</f>
        <v>1200000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1160000</v>
      </c>
      <c r="D98" s="2">
        <f>C98</f>
        <v>1160000</v>
      </c>
      <c r="E98" s="2">
        <f>D98</f>
        <v>1160000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>
        <v>30000</v>
      </c>
      <c r="D105" s="2">
        <f t="shared" si="8"/>
        <v>30000</v>
      </c>
      <c r="E105" s="2">
        <f t="shared" si="8"/>
        <v>30000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8"/>
        <v>5000</v>
      </c>
      <c r="E109" s="2">
        <f t="shared" si="8"/>
        <v>5000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>
        <v>3000</v>
      </c>
      <c r="D111" s="2">
        <f t="shared" si="8"/>
        <v>3000</v>
      </c>
      <c r="E111" s="2">
        <f t="shared" si="8"/>
        <v>3000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2000</v>
      </c>
      <c r="D113" s="2">
        <f t="shared" si="8"/>
        <v>2000</v>
      </c>
      <c r="E113" s="2">
        <f t="shared" si="8"/>
        <v>2000</v>
      </c>
    </row>
    <row r="114" spans="1:10">
      <c r="A114" s="174" t="s">
        <v>62</v>
      </c>
      <c r="B114" s="175"/>
      <c r="C114" s="26">
        <f>C115+C152+C177</f>
        <v>834704</v>
      </c>
      <c r="D114" s="26">
        <v>868933.21699999995</v>
      </c>
      <c r="E114" s="26">
        <v>868933.21699999995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2" t="s">
        <v>580</v>
      </c>
      <c r="B115" s="173"/>
      <c r="C115" s="23">
        <f>C116+C135</f>
        <v>834704</v>
      </c>
      <c r="D115" s="23">
        <f>D116+D135</f>
        <v>834704</v>
      </c>
      <c r="E115" s="23">
        <f>E116+E135</f>
        <v>834704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0" t="s">
        <v>195</v>
      </c>
      <c r="B116" s="17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17"/>
      <c r="B118" s="116" t="s">
        <v>854</v>
      </c>
      <c r="C118" s="115"/>
      <c r="D118" s="115">
        <f>C118</f>
        <v>0</v>
      </c>
      <c r="E118" s="115">
        <f>D118</f>
        <v>0</v>
      </c>
    </row>
    <row r="119" spans="1:10" ht="15" customHeight="1" outlineLevel="2">
      <c r="A119" s="117"/>
      <c r="B119" s="116" t="s">
        <v>859</v>
      </c>
      <c r="C119" s="115"/>
      <c r="D119" s="115">
        <f>C119</f>
        <v>0</v>
      </c>
      <c r="E119" s="115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17"/>
      <c r="B121" s="116" t="s">
        <v>854</v>
      </c>
      <c r="C121" s="115"/>
      <c r="D121" s="115">
        <f>C121</f>
        <v>0</v>
      </c>
      <c r="E121" s="115">
        <f>D121</f>
        <v>0</v>
      </c>
    </row>
    <row r="122" spans="1:10" ht="15" customHeight="1" outlineLevel="2">
      <c r="A122" s="117"/>
      <c r="B122" s="116" t="s">
        <v>859</v>
      </c>
      <c r="C122" s="115"/>
      <c r="D122" s="115">
        <f>C122</f>
        <v>0</v>
      </c>
      <c r="E122" s="115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17"/>
      <c r="B124" s="116" t="s">
        <v>854</v>
      </c>
      <c r="C124" s="115"/>
      <c r="D124" s="115">
        <f>C124</f>
        <v>0</v>
      </c>
      <c r="E124" s="115">
        <f>D124</f>
        <v>0</v>
      </c>
    </row>
    <row r="125" spans="1:10" ht="15" customHeight="1" outlineLevel="2">
      <c r="A125" s="117"/>
      <c r="B125" s="116" t="s">
        <v>859</v>
      </c>
      <c r="C125" s="115"/>
      <c r="D125" s="115">
        <f>C125</f>
        <v>0</v>
      </c>
      <c r="E125" s="115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17"/>
      <c r="B127" s="116" t="s">
        <v>854</v>
      </c>
      <c r="C127" s="115"/>
      <c r="D127" s="115">
        <f>C127</f>
        <v>0</v>
      </c>
      <c r="E127" s="115">
        <f>D127</f>
        <v>0</v>
      </c>
    </row>
    <row r="128" spans="1:10" ht="15" customHeight="1" outlineLevel="2">
      <c r="A128" s="117"/>
      <c r="B128" s="116" t="s">
        <v>859</v>
      </c>
      <c r="C128" s="115"/>
      <c r="D128" s="115">
        <f>C128</f>
        <v>0</v>
      </c>
      <c r="E128" s="115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17"/>
      <c r="B130" s="116" t="s">
        <v>854</v>
      </c>
      <c r="C130" s="115"/>
      <c r="D130" s="115">
        <f>C130</f>
        <v>0</v>
      </c>
      <c r="E130" s="115">
        <f>D130</f>
        <v>0</v>
      </c>
    </row>
    <row r="131" spans="1:10" ht="15" customHeight="1" outlineLevel="2">
      <c r="A131" s="117"/>
      <c r="B131" s="116" t="s">
        <v>859</v>
      </c>
      <c r="C131" s="115"/>
      <c r="D131" s="115">
        <f>C131</f>
        <v>0</v>
      </c>
      <c r="E131" s="115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17"/>
      <c r="B133" s="116" t="s">
        <v>854</v>
      </c>
      <c r="C133" s="115"/>
      <c r="D133" s="115">
        <f>C133</f>
        <v>0</v>
      </c>
      <c r="E133" s="115">
        <f>D133</f>
        <v>0</v>
      </c>
    </row>
    <row r="134" spans="1:10" ht="15" customHeight="1" outlineLevel="2">
      <c r="A134" s="117"/>
      <c r="B134" s="116" t="s">
        <v>859</v>
      </c>
      <c r="C134" s="115"/>
      <c r="D134" s="115">
        <f>C134</f>
        <v>0</v>
      </c>
      <c r="E134" s="115">
        <f>D134</f>
        <v>0</v>
      </c>
    </row>
    <row r="135" spans="1:10">
      <c r="A135" s="170" t="s">
        <v>202</v>
      </c>
      <c r="B135" s="171"/>
      <c r="C135" s="21">
        <f>C136+C140+C143+C146+C149</f>
        <v>834704</v>
      </c>
      <c r="D135" s="21">
        <f>D136+D140+D143+D146+D149</f>
        <v>834704</v>
      </c>
      <c r="E135" s="21">
        <f>E136+E140+E143+E146+E149</f>
        <v>834704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137457</v>
      </c>
      <c r="D136" s="2">
        <f>D137+D138+D139</f>
        <v>137457</v>
      </c>
      <c r="E136" s="2">
        <f>E137+E138+E139</f>
        <v>137457</v>
      </c>
    </row>
    <row r="137" spans="1:10" ht="15" customHeight="1" outlineLevel="2">
      <c r="A137" s="117"/>
      <c r="B137" s="116" t="s">
        <v>854</v>
      </c>
      <c r="C137" s="115"/>
      <c r="D137" s="115">
        <f>C137</f>
        <v>0</v>
      </c>
      <c r="E137" s="115">
        <f>D137</f>
        <v>0</v>
      </c>
    </row>
    <row r="138" spans="1:10" ht="15" customHeight="1" outlineLevel="2">
      <c r="A138" s="117"/>
      <c r="B138" s="116" t="s">
        <v>861</v>
      </c>
      <c r="C138" s="115">
        <v>55184</v>
      </c>
      <c r="D138" s="115">
        <f t="shared" ref="D138:E139" si="9">C138</f>
        <v>55184</v>
      </c>
      <c r="E138" s="115">
        <f t="shared" si="9"/>
        <v>55184</v>
      </c>
    </row>
    <row r="139" spans="1:10" ht="15" customHeight="1" outlineLevel="2">
      <c r="A139" s="117"/>
      <c r="B139" s="116" t="s">
        <v>860</v>
      </c>
      <c r="C139" s="115">
        <v>82273</v>
      </c>
      <c r="D139" s="115">
        <f t="shared" si="9"/>
        <v>82273</v>
      </c>
      <c r="E139" s="115">
        <f t="shared" si="9"/>
        <v>82273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17"/>
      <c r="B141" s="116" t="s">
        <v>854</v>
      </c>
      <c r="C141" s="115"/>
      <c r="D141" s="115">
        <f>C141</f>
        <v>0</v>
      </c>
      <c r="E141" s="115">
        <f>D141</f>
        <v>0</v>
      </c>
    </row>
    <row r="142" spans="1:10" ht="15" customHeight="1" outlineLevel="2">
      <c r="A142" s="117"/>
      <c r="B142" s="116" t="s">
        <v>859</v>
      </c>
      <c r="C142" s="115"/>
      <c r="D142" s="115">
        <f>C142</f>
        <v>0</v>
      </c>
      <c r="E142" s="115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17"/>
      <c r="B144" s="116" t="s">
        <v>854</v>
      </c>
      <c r="C144" s="115"/>
      <c r="D144" s="115">
        <f>C144</f>
        <v>0</v>
      </c>
      <c r="E144" s="115">
        <f>D144</f>
        <v>0</v>
      </c>
    </row>
    <row r="145" spans="1:10" ht="15" customHeight="1" outlineLevel="2">
      <c r="A145" s="117"/>
      <c r="B145" s="116" t="s">
        <v>859</v>
      </c>
      <c r="C145" s="115"/>
      <c r="D145" s="115">
        <f>C145</f>
        <v>0</v>
      </c>
      <c r="E145" s="115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17"/>
      <c r="B147" s="116" t="s">
        <v>854</v>
      </c>
      <c r="C147" s="115"/>
      <c r="D147" s="115">
        <f>C147</f>
        <v>0</v>
      </c>
      <c r="E147" s="115">
        <f>D147</f>
        <v>0</v>
      </c>
    </row>
    <row r="148" spans="1:10" ht="15" customHeight="1" outlineLevel="2">
      <c r="A148" s="117"/>
      <c r="B148" s="116" t="s">
        <v>859</v>
      </c>
      <c r="C148" s="115"/>
      <c r="D148" s="115">
        <f>C148</f>
        <v>0</v>
      </c>
      <c r="E148" s="115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697247</v>
      </c>
      <c r="D149" s="2">
        <f>D150+D151</f>
        <v>697247</v>
      </c>
      <c r="E149" s="2">
        <f>E150+E151</f>
        <v>697247</v>
      </c>
    </row>
    <row r="150" spans="1:10" ht="15" customHeight="1" outlineLevel="2">
      <c r="A150" s="117"/>
      <c r="B150" s="116" t="s">
        <v>854</v>
      </c>
      <c r="C150" s="115">
        <v>697247</v>
      </c>
      <c r="D150" s="115">
        <f>C150</f>
        <v>697247</v>
      </c>
      <c r="E150" s="115">
        <f>D150</f>
        <v>697247</v>
      </c>
    </row>
    <row r="151" spans="1:10" ht="15" customHeight="1" outlineLevel="2">
      <c r="A151" s="117"/>
      <c r="B151" s="116" t="s">
        <v>859</v>
      </c>
      <c r="C151" s="115"/>
      <c r="D151" s="115">
        <f>C151</f>
        <v>0</v>
      </c>
      <c r="E151" s="115">
        <f>D151</f>
        <v>0</v>
      </c>
    </row>
    <row r="152" spans="1:10">
      <c r="A152" s="172" t="s">
        <v>581</v>
      </c>
      <c r="B152" s="17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17"/>
      <c r="B155" s="116" t="s">
        <v>854</v>
      </c>
      <c r="C155" s="115"/>
      <c r="D155" s="115">
        <f>C155</f>
        <v>0</v>
      </c>
      <c r="E155" s="115">
        <f>D155</f>
        <v>0</v>
      </c>
    </row>
    <row r="156" spans="1:10" ht="15" customHeight="1" outlineLevel="2">
      <c r="A156" s="117"/>
      <c r="B156" s="116" t="s">
        <v>859</v>
      </c>
      <c r="C156" s="115"/>
      <c r="D156" s="115">
        <f>C156</f>
        <v>0</v>
      </c>
      <c r="E156" s="115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17"/>
      <c r="B158" s="116" t="s">
        <v>854</v>
      </c>
      <c r="C158" s="115"/>
      <c r="D158" s="115">
        <f>C158</f>
        <v>0</v>
      </c>
      <c r="E158" s="115">
        <f>D158</f>
        <v>0</v>
      </c>
    </row>
    <row r="159" spans="1:10" ht="15" customHeight="1" outlineLevel="2">
      <c r="A159" s="117"/>
      <c r="B159" s="116" t="s">
        <v>859</v>
      </c>
      <c r="C159" s="115"/>
      <c r="D159" s="115">
        <f>C159</f>
        <v>0</v>
      </c>
      <c r="E159" s="115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17"/>
      <c r="B161" s="116" t="s">
        <v>854</v>
      </c>
      <c r="C161" s="115"/>
      <c r="D161" s="115">
        <f>C161</f>
        <v>0</v>
      </c>
      <c r="E161" s="115">
        <f>D161</f>
        <v>0</v>
      </c>
    </row>
    <row r="162" spans="1:10" ht="15" customHeight="1" outlineLevel="2">
      <c r="A162" s="117"/>
      <c r="B162" s="116" t="s">
        <v>859</v>
      </c>
      <c r="C162" s="115"/>
      <c r="D162" s="115">
        <f>C162</f>
        <v>0</v>
      </c>
      <c r="E162" s="115">
        <f>D162</f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17"/>
      <c r="B165" s="116" t="s">
        <v>854</v>
      </c>
      <c r="C165" s="115"/>
      <c r="D165" s="115">
        <f>C165</f>
        <v>0</v>
      </c>
      <c r="E165" s="115">
        <f>D165</f>
        <v>0</v>
      </c>
    </row>
    <row r="166" spans="1:10" ht="15" customHeight="1" outlineLevel="2">
      <c r="A166" s="117"/>
      <c r="B166" s="116" t="s">
        <v>859</v>
      </c>
      <c r="C166" s="115"/>
      <c r="D166" s="115">
        <f>C166</f>
        <v>0</v>
      </c>
      <c r="E166" s="115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17"/>
      <c r="B168" s="116" t="s">
        <v>854</v>
      </c>
      <c r="C168" s="115"/>
      <c r="D168" s="115">
        <f>C168</f>
        <v>0</v>
      </c>
      <c r="E168" s="115">
        <f>D168</f>
        <v>0</v>
      </c>
    </row>
    <row r="169" spans="1:10" ht="15" customHeight="1" outlineLevel="2">
      <c r="A169" s="117"/>
      <c r="B169" s="116" t="s">
        <v>859</v>
      </c>
      <c r="C169" s="115"/>
      <c r="D169" s="115">
        <f>C169</f>
        <v>0</v>
      </c>
      <c r="E169" s="115">
        <f>D169</f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17"/>
      <c r="B172" s="116" t="s">
        <v>854</v>
      </c>
      <c r="C172" s="115"/>
      <c r="D172" s="115">
        <f>C172</f>
        <v>0</v>
      </c>
      <c r="E172" s="115">
        <f>D172</f>
        <v>0</v>
      </c>
    </row>
    <row r="173" spans="1:10" ht="15" customHeight="1" outlineLevel="2">
      <c r="A173" s="117"/>
      <c r="B173" s="116" t="s">
        <v>859</v>
      </c>
      <c r="C173" s="115"/>
      <c r="D173" s="115">
        <f>C173</f>
        <v>0</v>
      </c>
      <c r="E173" s="115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17"/>
      <c r="B175" s="116" t="s">
        <v>854</v>
      </c>
      <c r="C175" s="115"/>
      <c r="D175" s="115">
        <f>C175</f>
        <v>0</v>
      </c>
      <c r="E175" s="115">
        <f>D175</f>
        <v>0</v>
      </c>
    </row>
    <row r="176" spans="1:10" ht="15" customHeight="1" outlineLevel="2">
      <c r="A176" s="117"/>
      <c r="B176" s="116" t="s">
        <v>859</v>
      </c>
      <c r="C176" s="115"/>
      <c r="D176" s="115">
        <f>C176</f>
        <v>0</v>
      </c>
      <c r="E176" s="115">
        <f>D176</f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848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17">
        <v>3</v>
      </c>
      <c r="B180" s="116" t="s">
        <v>856</v>
      </c>
      <c r="C180" s="115"/>
      <c r="D180" s="115">
        <f>D181</f>
        <v>0</v>
      </c>
      <c r="E180" s="115">
        <f>E181</f>
        <v>0</v>
      </c>
    </row>
    <row r="181" spans="1:10" outlineLevel="2">
      <c r="A181" s="75"/>
      <c r="B181" s="74" t="s">
        <v>854</v>
      </c>
      <c r="C181" s="114"/>
      <c r="D181" s="114">
        <f>C181</f>
        <v>0</v>
      </c>
      <c r="E181" s="114">
        <f>D181</f>
        <v>0</v>
      </c>
    </row>
    <row r="182" spans="1:10" outlineLevel="2">
      <c r="A182" s="117">
        <v>4</v>
      </c>
      <c r="B182" s="116" t="s">
        <v>857</v>
      </c>
      <c r="C182" s="115"/>
      <c r="D182" s="115">
        <f>D183</f>
        <v>0</v>
      </c>
      <c r="E182" s="115">
        <f>E183</f>
        <v>0</v>
      </c>
    </row>
    <row r="183" spans="1:10" outlineLevel="2">
      <c r="A183" s="75"/>
      <c r="B183" s="74" t="s">
        <v>854</v>
      </c>
      <c r="C183" s="114"/>
      <c r="D183" s="114">
        <f>C183</f>
        <v>0</v>
      </c>
      <c r="E183" s="114">
        <f>D183</f>
        <v>0</v>
      </c>
    </row>
    <row r="184" spans="1:10" outlineLevel="1">
      <c r="A184" s="176" t="s">
        <v>847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17">
        <v>2</v>
      </c>
      <c r="B185" s="116" t="s">
        <v>855</v>
      </c>
      <c r="C185" s="115">
        <f>C186+C187</f>
        <v>0</v>
      </c>
      <c r="D185" s="115">
        <f>D186+D187</f>
        <v>0</v>
      </c>
      <c r="E185" s="115">
        <f>E186+E187</f>
        <v>0</v>
      </c>
    </row>
    <row r="186" spans="1:10" outlineLevel="3">
      <c r="A186" s="75"/>
      <c r="B186" s="74" t="s">
        <v>854</v>
      </c>
      <c r="C186" s="114"/>
      <c r="D186" s="114">
        <f>C186</f>
        <v>0</v>
      </c>
      <c r="E186" s="114">
        <f>D186</f>
        <v>0</v>
      </c>
    </row>
    <row r="187" spans="1:10" outlineLevel="3">
      <c r="A187" s="75"/>
      <c r="B187" s="74" t="s">
        <v>846</v>
      </c>
      <c r="C187" s="114"/>
      <c r="D187" s="114">
        <f>C187</f>
        <v>0</v>
      </c>
      <c r="E187" s="114">
        <f>D187</f>
        <v>0</v>
      </c>
    </row>
    <row r="188" spans="1:10" outlineLevel="1">
      <c r="A188" s="176" t="s">
        <v>845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17">
        <v>1</v>
      </c>
      <c r="B189" s="116" t="s">
        <v>858</v>
      </c>
      <c r="C189" s="115">
        <f>C190+C191+C192</f>
        <v>0</v>
      </c>
      <c r="D189" s="115">
        <f>D190+D191+D192</f>
        <v>0</v>
      </c>
      <c r="E189" s="115">
        <f>E190+E191+E192</f>
        <v>0</v>
      </c>
    </row>
    <row r="190" spans="1:10" outlineLevel="3">
      <c r="A190" s="75"/>
      <c r="B190" s="74" t="s">
        <v>854</v>
      </c>
      <c r="C190" s="114">
        <v>0</v>
      </c>
      <c r="D190" s="114">
        <f t="shared" ref="D190:E192" si="10">C190</f>
        <v>0</v>
      </c>
      <c r="E190" s="114">
        <f t="shared" si="10"/>
        <v>0</v>
      </c>
    </row>
    <row r="191" spans="1:10" outlineLevel="3">
      <c r="A191" s="75"/>
      <c r="B191" s="74" t="s">
        <v>844</v>
      </c>
      <c r="C191" s="114">
        <v>0</v>
      </c>
      <c r="D191" s="114">
        <f t="shared" si="10"/>
        <v>0</v>
      </c>
      <c r="E191" s="114">
        <f t="shared" si="10"/>
        <v>0</v>
      </c>
    </row>
    <row r="192" spans="1:10" outlineLevel="3">
      <c r="A192" s="75"/>
      <c r="B192" s="74" t="s">
        <v>843</v>
      </c>
      <c r="C192" s="114">
        <v>0</v>
      </c>
      <c r="D192" s="114">
        <f t="shared" si="10"/>
        <v>0</v>
      </c>
      <c r="E192" s="114">
        <f t="shared" si="10"/>
        <v>0</v>
      </c>
    </row>
    <row r="193" spans="1:5" outlineLevel="2">
      <c r="A193" s="117">
        <v>3</v>
      </c>
      <c r="B193" s="116" t="s">
        <v>856</v>
      </c>
      <c r="C193" s="115">
        <f>C194</f>
        <v>0</v>
      </c>
      <c r="D193" s="115">
        <f>D194</f>
        <v>0</v>
      </c>
      <c r="E193" s="115">
        <f>E194</f>
        <v>0</v>
      </c>
    </row>
    <row r="194" spans="1:5" outlineLevel="3">
      <c r="A194" s="75"/>
      <c r="B194" s="74" t="s">
        <v>854</v>
      </c>
      <c r="C194" s="114">
        <v>0</v>
      </c>
      <c r="D194" s="114">
        <f>C194</f>
        <v>0</v>
      </c>
      <c r="E194" s="114">
        <f>D194</f>
        <v>0</v>
      </c>
    </row>
    <row r="195" spans="1:5" outlineLevel="2">
      <c r="A195" s="117">
        <v>4</v>
      </c>
      <c r="B195" s="116" t="s">
        <v>857</v>
      </c>
      <c r="C195" s="115">
        <f>C196</f>
        <v>0</v>
      </c>
      <c r="D195" s="115">
        <f>D196</f>
        <v>0</v>
      </c>
      <c r="E195" s="115">
        <f>E196</f>
        <v>0</v>
      </c>
    </row>
    <row r="196" spans="1:5" outlineLevel="3">
      <c r="A196" s="75"/>
      <c r="B196" s="74" t="s">
        <v>854</v>
      </c>
      <c r="C196" s="114">
        <v>0</v>
      </c>
      <c r="D196" s="114">
        <f>C196</f>
        <v>0</v>
      </c>
      <c r="E196" s="114">
        <f>D196</f>
        <v>0</v>
      </c>
    </row>
    <row r="197" spans="1:5" outlineLevel="1">
      <c r="A197" s="176" t="s">
        <v>842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17">
        <v>4</v>
      </c>
      <c r="B198" s="116" t="s">
        <v>857</v>
      </c>
      <c r="C198" s="115">
        <f t="shared" si="11"/>
        <v>0</v>
      </c>
      <c r="D198" s="115">
        <f t="shared" si="11"/>
        <v>0</v>
      </c>
      <c r="E198" s="115">
        <f t="shared" si="11"/>
        <v>0</v>
      </c>
    </row>
    <row r="199" spans="1:5" outlineLevel="3">
      <c r="A199" s="75"/>
      <c r="B199" s="74" t="s">
        <v>854</v>
      </c>
      <c r="C199" s="114">
        <v>0</v>
      </c>
      <c r="D199" s="114">
        <f>C199</f>
        <v>0</v>
      </c>
      <c r="E199" s="114">
        <f>D199</f>
        <v>0</v>
      </c>
    </row>
    <row r="200" spans="1:5" outlineLevel="1">
      <c r="A200" s="176" t="s">
        <v>841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17">
        <v>3</v>
      </c>
      <c r="B201" s="116" t="s">
        <v>856</v>
      </c>
      <c r="C201" s="115">
        <f>C202</f>
        <v>0</v>
      </c>
      <c r="D201" s="115">
        <f>D202</f>
        <v>0</v>
      </c>
      <c r="E201" s="115">
        <f>E202</f>
        <v>0</v>
      </c>
    </row>
    <row r="202" spans="1:5" outlineLevel="3">
      <c r="A202" s="75"/>
      <c r="B202" s="74" t="s">
        <v>854</v>
      </c>
      <c r="C202" s="114">
        <v>0</v>
      </c>
      <c r="D202" s="114">
        <f>C202</f>
        <v>0</v>
      </c>
      <c r="E202" s="114">
        <f>D202</f>
        <v>0</v>
      </c>
    </row>
    <row r="203" spans="1:5" outlineLevel="1">
      <c r="A203" s="176" t="s">
        <v>840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17">
        <v>1</v>
      </c>
      <c r="B204" s="116" t="s">
        <v>858</v>
      </c>
      <c r="C204" s="115">
        <f>C205+C206</f>
        <v>0</v>
      </c>
      <c r="D204" s="115">
        <f>D205+D206</f>
        <v>0</v>
      </c>
      <c r="E204" s="115">
        <f>E205+E206</f>
        <v>0</v>
      </c>
    </row>
    <row r="205" spans="1:5" outlineLevel="3">
      <c r="A205" s="75"/>
      <c r="B205" s="74" t="s">
        <v>854</v>
      </c>
      <c r="C205" s="114">
        <v>0</v>
      </c>
      <c r="D205" s="114">
        <f>C205</f>
        <v>0</v>
      </c>
      <c r="E205" s="114">
        <f>D205</f>
        <v>0</v>
      </c>
    </row>
    <row r="206" spans="1:5" outlineLevel="3">
      <c r="A206" s="75"/>
      <c r="B206" s="74" t="s">
        <v>838</v>
      </c>
      <c r="C206" s="114">
        <v>0</v>
      </c>
      <c r="D206" s="114">
        <f>C206</f>
        <v>0</v>
      </c>
      <c r="E206" s="114">
        <f>D206</f>
        <v>0</v>
      </c>
    </row>
    <row r="207" spans="1:5" outlineLevel="2">
      <c r="A207" s="117">
        <v>2</v>
      </c>
      <c r="B207" s="116" t="s">
        <v>855</v>
      </c>
      <c r="C207" s="115">
        <f>C209+C208+C210</f>
        <v>0</v>
      </c>
      <c r="D207" s="115">
        <f>D209+D208+D210</f>
        <v>0</v>
      </c>
      <c r="E207" s="115">
        <f>E209+E208+E210</f>
        <v>0</v>
      </c>
    </row>
    <row r="208" spans="1:5" outlineLevel="3">
      <c r="A208" s="75"/>
      <c r="B208" s="74" t="s">
        <v>854</v>
      </c>
      <c r="C208" s="114">
        <v>0</v>
      </c>
      <c r="D208" s="114">
        <f t="shared" ref="D208:E210" si="12">C208</f>
        <v>0</v>
      </c>
      <c r="E208" s="114">
        <f t="shared" si="12"/>
        <v>0</v>
      </c>
    </row>
    <row r="209" spans="1:5" outlineLevel="3">
      <c r="A209" s="75"/>
      <c r="B209" s="74" t="s">
        <v>837</v>
      </c>
      <c r="C209" s="114"/>
      <c r="D209" s="114">
        <f t="shared" si="12"/>
        <v>0</v>
      </c>
      <c r="E209" s="114">
        <f t="shared" si="12"/>
        <v>0</v>
      </c>
    </row>
    <row r="210" spans="1:5" outlineLevel="3">
      <c r="A210" s="75"/>
      <c r="B210" s="74" t="s">
        <v>854</v>
      </c>
      <c r="C210" s="114">
        <v>0</v>
      </c>
      <c r="D210" s="114">
        <f t="shared" si="12"/>
        <v>0</v>
      </c>
      <c r="E210" s="114">
        <f t="shared" si="12"/>
        <v>0</v>
      </c>
    </row>
    <row r="211" spans="1:5" outlineLevel="2">
      <c r="A211" s="117">
        <v>3</v>
      </c>
      <c r="B211" s="116" t="s">
        <v>856</v>
      </c>
      <c r="C211" s="115">
        <f>C212</f>
        <v>0</v>
      </c>
      <c r="D211" s="115">
        <f>D212</f>
        <v>0</v>
      </c>
      <c r="E211" s="115">
        <f>E212</f>
        <v>0</v>
      </c>
    </row>
    <row r="212" spans="1:5" outlineLevel="3">
      <c r="A212" s="75"/>
      <c r="B212" s="74" t="s">
        <v>854</v>
      </c>
      <c r="C212" s="114">
        <v>0</v>
      </c>
      <c r="D212" s="114">
        <f>C212</f>
        <v>0</v>
      </c>
      <c r="E212" s="114">
        <f>D212</f>
        <v>0</v>
      </c>
    </row>
    <row r="213" spans="1:5" outlineLevel="2">
      <c r="A213" s="117">
        <v>4</v>
      </c>
      <c r="B213" s="116" t="s">
        <v>857</v>
      </c>
      <c r="C213" s="115">
        <f>C214</f>
        <v>0</v>
      </c>
      <c r="D213" s="115">
        <f>D214</f>
        <v>0</v>
      </c>
      <c r="E213" s="115">
        <f>E214</f>
        <v>0</v>
      </c>
    </row>
    <row r="214" spans="1:5" outlineLevel="3">
      <c r="A214" s="75"/>
      <c r="B214" s="74" t="s">
        <v>854</v>
      </c>
      <c r="C214" s="114">
        <v>0</v>
      </c>
      <c r="D214" s="114">
        <f>C214</f>
        <v>0</v>
      </c>
      <c r="E214" s="114">
        <f>D214</f>
        <v>0</v>
      </c>
    </row>
    <row r="215" spans="1:5" outlineLevel="1">
      <c r="A215" s="176" t="s">
        <v>835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17">
        <v>2</v>
      </c>
      <c r="B216" s="116" t="s">
        <v>855</v>
      </c>
      <c r="C216" s="115">
        <f>C219+C218+C217</f>
        <v>0</v>
      </c>
      <c r="D216" s="115">
        <f>D219+D218+D217</f>
        <v>0</v>
      </c>
      <c r="E216" s="115">
        <f>E219+E218+E217</f>
        <v>0</v>
      </c>
    </row>
    <row r="217" spans="1:5" outlineLevel="3">
      <c r="A217" s="75"/>
      <c r="B217" s="74" t="s">
        <v>854</v>
      </c>
      <c r="C217" s="114">
        <v>0</v>
      </c>
      <c r="D217" s="114">
        <f t="shared" ref="D217:E219" si="13">C217</f>
        <v>0</v>
      </c>
      <c r="E217" s="114">
        <f t="shared" si="13"/>
        <v>0</v>
      </c>
    </row>
    <row r="218" spans="1:5" s="110" customFormat="1" outlineLevel="3">
      <c r="A218" s="120"/>
      <c r="B218" s="119" t="s">
        <v>834</v>
      </c>
      <c r="C218" s="118"/>
      <c r="D218" s="118">
        <f t="shared" si="13"/>
        <v>0</v>
      </c>
      <c r="E218" s="118">
        <f t="shared" si="13"/>
        <v>0</v>
      </c>
    </row>
    <row r="219" spans="1:5" s="110" customFormat="1" outlineLevel="3">
      <c r="A219" s="120"/>
      <c r="B219" s="119" t="s">
        <v>820</v>
      </c>
      <c r="C219" s="118"/>
      <c r="D219" s="118">
        <f t="shared" si="13"/>
        <v>0</v>
      </c>
      <c r="E219" s="118">
        <f t="shared" si="13"/>
        <v>0</v>
      </c>
    </row>
    <row r="220" spans="1:5" outlineLevel="2">
      <c r="A220" s="117">
        <v>3</v>
      </c>
      <c r="B220" s="116" t="s">
        <v>856</v>
      </c>
      <c r="C220" s="115">
        <f>C221</f>
        <v>0</v>
      </c>
      <c r="D220" s="115">
        <f>D221</f>
        <v>0</v>
      </c>
      <c r="E220" s="115">
        <f>E221</f>
        <v>0</v>
      </c>
    </row>
    <row r="221" spans="1:5" outlineLevel="3">
      <c r="A221" s="75"/>
      <c r="B221" s="74" t="s">
        <v>854</v>
      </c>
      <c r="C221" s="114">
        <v>0</v>
      </c>
      <c r="D221" s="114">
        <f>C221</f>
        <v>0</v>
      </c>
      <c r="E221" s="114">
        <f>D221</f>
        <v>0</v>
      </c>
    </row>
    <row r="222" spans="1:5" outlineLevel="1">
      <c r="A222" s="176" t="s">
        <v>833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17">
        <v>2</v>
      </c>
      <c r="B223" s="116" t="s">
        <v>855</v>
      </c>
      <c r="C223" s="115">
        <f>C225+C226+C227+C224</f>
        <v>0</v>
      </c>
      <c r="D223" s="115">
        <f>D225+D226+D227+D224</f>
        <v>0</v>
      </c>
      <c r="E223" s="115">
        <f>E225+E226+E227+E224</f>
        <v>0</v>
      </c>
    </row>
    <row r="224" spans="1:5" outlineLevel="3">
      <c r="A224" s="75"/>
      <c r="B224" s="74" t="s">
        <v>854</v>
      </c>
      <c r="C224" s="114">
        <v>0</v>
      </c>
      <c r="D224" s="114">
        <f>C224</f>
        <v>0</v>
      </c>
      <c r="E224" s="114">
        <f>D224</f>
        <v>0</v>
      </c>
    </row>
    <row r="225" spans="1:5" outlineLevel="3">
      <c r="A225" s="75"/>
      <c r="B225" s="74" t="s">
        <v>832</v>
      </c>
      <c r="C225" s="114"/>
      <c r="D225" s="114">
        <f t="shared" ref="D225:E227" si="14">C225</f>
        <v>0</v>
      </c>
      <c r="E225" s="114">
        <f t="shared" si="14"/>
        <v>0</v>
      </c>
    </row>
    <row r="226" spans="1:5" outlineLevel="3">
      <c r="A226" s="75"/>
      <c r="B226" s="74" t="s">
        <v>831</v>
      </c>
      <c r="C226" s="114"/>
      <c r="D226" s="114">
        <f t="shared" si="14"/>
        <v>0</v>
      </c>
      <c r="E226" s="114">
        <f t="shared" si="14"/>
        <v>0</v>
      </c>
    </row>
    <row r="227" spans="1:5" outlineLevel="3">
      <c r="A227" s="75"/>
      <c r="B227" s="74" t="s">
        <v>830</v>
      </c>
      <c r="C227" s="114"/>
      <c r="D227" s="114">
        <f t="shared" si="14"/>
        <v>0</v>
      </c>
      <c r="E227" s="114">
        <f t="shared" si="14"/>
        <v>0</v>
      </c>
    </row>
    <row r="228" spans="1:5" outlineLevel="1">
      <c r="A228" s="176" t="s">
        <v>829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17">
        <v>2</v>
      </c>
      <c r="B229" s="116" t="s">
        <v>855</v>
      </c>
      <c r="C229" s="115">
        <f>C231+C232+C230</f>
        <v>0</v>
      </c>
      <c r="D229" s="115">
        <f>D231+D232+D230</f>
        <v>0</v>
      </c>
      <c r="E229" s="115">
        <f>E231+E232+E230</f>
        <v>0</v>
      </c>
    </row>
    <row r="230" spans="1:5" outlineLevel="3">
      <c r="A230" s="75"/>
      <c r="B230" s="74" t="s">
        <v>854</v>
      </c>
      <c r="C230" s="114">
        <v>0</v>
      </c>
      <c r="D230" s="114">
        <f>C230</f>
        <v>0</v>
      </c>
      <c r="E230" s="114">
        <f>D230</f>
        <v>0</v>
      </c>
    </row>
    <row r="231" spans="1:5" outlineLevel="3">
      <c r="A231" s="75"/>
      <c r="B231" s="74" t="s">
        <v>828</v>
      </c>
      <c r="C231" s="114">
        <v>0</v>
      </c>
      <c r="D231" s="114">
        <f t="shared" ref="D231:E232" si="15">C231</f>
        <v>0</v>
      </c>
      <c r="E231" s="114">
        <f t="shared" si="15"/>
        <v>0</v>
      </c>
    </row>
    <row r="232" spans="1:5" outlineLevel="3">
      <c r="A232" s="75"/>
      <c r="B232" s="74" t="s">
        <v>818</v>
      </c>
      <c r="C232" s="114"/>
      <c r="D232" s="114">
        <f t="shared" si="15"/>
        <v>0</v>
      </c>
      <c r="E232" s="114">
        <f t="shared" si="15"/>
        <v>0</v>
      </c>
    </row>
    <row r="233" spans="1:5" outlineLevel="2">
      <c r="A233" s="117">
        <v>3</v>
      </c>
      <c r="B233" s="116" t="s">
        <v>856</v>
      </c>
      <c r="C233" s="115">
        <f>C234</f>
        <v>0</v>
      </c>
      <c r="D233" s="115">
        <f>D234</f>
        <v>0</v>
      </c>
      <c r="E233" s="115">
        <f>E234</f>
        <v>0</v>
      </c>
    </row>
    <row r="234" spans="1:5" outlineLevel="3">
      <c r="A234" s="75"/>
      <c r="B234" s="74" t="s">
        <v>854</v>
      </c>
      <c r="C234" s="114">
        <v>0</v>
      </c>
      <c r="D234" s="114">
        <f>C234</f>
        <v>0</v>
      </c>
      <c r="E234" s="114">
        <f>D234</f>
        <v>0</v>
      </c>
    </row>
    <row r="235" spans="1:5" outlineLevel="1">
      <c r="A235" s="176" t="s">
        <v>827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17">
        <v>3</v>
      </c>
      <c r="B236" s="116" t="s">
        <v>856</v>
      </c>
      <c r="C236" s="115">
        <f>C237</f>
        <v>0</v>
      </c>
      <c r="D236" s="115">
        <f>D237</f>
        <v>0</v>
      </c>
      <c r="E236" s="115">
        <f>E237</f>
        <v>0</v>
      </c>
    </row>
    <row r="237" spans="1:5" outlineLevel="3">
      <c r="A237" s="75"/>
      <c r="B237" s="74" t="s">
        <v>854</v>
      </c>
      <c r="C237" s="114">
        <v>0</v>
      </c>
      <c r="D237" s="114">
        <f>C237</f>
        <v>0</v>
      </c>
      <c r="E237" s="114">
        <f>D237</f>
        <v>0</v>
      </c>
    </row>
    <row r="238" spans="1:5" outlineLevel="1">
      <c r="A238" s="176" t="s">
        <v>825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17">
        <v>2</v>
      </c>
      <c r="B239" s="116" t="s">
        <v>855</v>
      </c>
      <c r="C239" s="115">
        <f>C241+C242+C240</f>
        <v>0</v>
      </c>
      <c r="D239" s="115">
        <f>D241+D242+D240</f>
        <v>0</v>
      </c>
      <c r="E239" s="115">
        <f>E241+E242+E240</f>
        <v>0</v>
      </c>
    </row>
    <row r="240" spans="1:5" outlineLevel="3">
      <c r="A240" s="75"/>
      <c r="B240" s="74" t="s">
        <v>854</v>
      </c>
      <c r="C240" s="114">
        <v>0</v>
      </c>
      <c r="D240" s="114">
        <f>C240</f>
        <v>0</v>
      </c>
      <c r="E240" s="114">
        <f>D240</f>
        <v>0</v>
      </c>
    </row>
    <row r="241" spans="1:10" outlineLevel="3">
      <c r="A241" s="75"/>
      <c r="B241" s="74" t="s">
        <v>824</v>
      </c>
      <c r="C241" s="114"/>
      <c r="D241" s="114">
        <f t="shared" ref="D241:E242" si="16">C241</f>
        <v>0</v>
      </c>
      <c r="E241" s="114">
        <f t="shared" si="16"/>
        <v>0</v>
      </c>
    </row>
    <row r="242" spans="1:10" outlineLevel="3">
      <c r="A242" s="75"/>
      <c r="B242" s="74" t="s">
        <v>823</v>
      </c>
      <c r="C242" s="114"/>
      <c r="D242" s="114">
        <f t="shared" si="16"/>
        <v>0</v>
      </c>
      <c r="E242" s="114">
        <f t="shared" si="16"/>
        <v>0</v>
      </c>
    </row>
    <row r="243" spans="1:10" outlineLevel="1">
      <c r="A243" s="176" t="s">
        <v>822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17">
        <v>2</v>
      </c>
      <c r="B244" s="116" t="s">
        <v>855</v>
      </c>
      <c r="C244" s="115">
        <f>C246+C247+C248+C249+C245</f>
        <v>0</v>
      </c>
      <c r="D244" s="115">
        <f>D246+D247+D248+D249+D245</f>
        <v>0</v>
      </c>
      <c r="E244" s="115">
        <f>E246+E247+E248+E249+E245</f>
        <v>0</v>
      </c>
    </row>
    <row r="245" spans="1:10" outlineLevel="3">
      <c r="A245" s="75"/>
      <c r="B245" s="74" t="s">
        <v>854</v>
      </c>
      <c r="C245" s="114">
        <v>0</v>
      </c>
      <c r="D245" s="114">
        <f>C245</f>
        <v>0</v>
      </c>
      <c r="E245" s="114">
        <f>D245</f>
        <v>0</v>
      </c>
    </row>
    <row r="246" spans="1:10" outlineLevel="3">
      <c r="A246" s="75"/>
      <c r="B246" s="74" t="s">
        <v>820</v>
      </c>
      <c r="C246" s="114"/>
      <c r="D246" s="114">
        <f t="shared" ref="D246:E249" si="17">C246</f>
        <v>0</v>
      </c>
      <c r="E246" s="114">
        <f t="shared" si="17"/>
        <v>0</v>
      </c>
    </row>
    <row r="247" spans="1:10" outlineLevel="3">
      <c r="A247" s="75"/>
      <c r="B247" s="74" t="s">
        <v>819</v>
      </c>
      <c r="C247" s="114"/>
      <c r="D247" s="114">
        <f t="shared" si="17"/>
        <v>0</v>
      </c>
      <c r="E247" s="114">
        <f t="shared" si="17"/>
        <v>0</v>
      </c>
    </row>
    <row r="248" spans="1:10" outlineLevel="3">
      <c r="A248" s="75"/>
      <c r="B248" s="74" t="s">
        <v>818</v>
      </c>
      <c r="C248" s="114"/>
      <c r="D248" s="114">
        <f t="shared" si="17"/>
        <v>0</v>
      </c>
      <c r="E248" s="114">
        <f t="shared" si="17"/>
        <v>0</v>
      </c>
    </row>
    <row r="249" spans="1:10" outlineLevel="3">
      <c r="A249" s="75"/>
      <c r="B249" s="74" t="s">
        <v>817</v>
      </c>
      <c r="C249" s="114"/>
      <c r="D249" s="114">
        <f t="shared" si="17"/>
        <v>0</v>
      </c>
      <c r="E249" s="114">
        <f t="shared" si="17"/>
        <v>0</v>
      </c>
    </row>
    <row r="250" spans="1:10" outlineLevel="1">
      <c r="A250" s="176" t="s">
        <v>816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75"/>
      <c r="B251" s="74" t="s">
        <v>854</v>
      </c>
      <c r="C251" s="114">
        <v>0</v>
      </c>
      <c r="D251" s="114">
        <f>C251</f>
        <v>0</v>
      </c>
      <c r="E251" s="114">
        <f>D251</f>
        <v>0</v>
      </c>
    </row>
    <row r="252" spans="1:10" outlineLevel="3">
      <c r="A252" s="75"/>
      <c r="B252" s="74" t="s">
        <v>853</v>
      </c>
      <c r="C252" s="114">
        <v>0</v>
      </c>
      <c r="D252" s="114">
        <f>C252</f>
        <v>0</v>
      </c>
      <c r="E252" s="114">
        <f>D252</f>
        <v>0</v>
      </c>
    </row>
    <row r="256" spans="1:10" ht="18.5">
      <c r="A256" s="167" t="s">
        <v>67</v>
      </c>
      <c r="B256" s="167"/>
      <c r="C256" s="167"/>
      <c r="D256" s="109" t="s">
        <v>852</v>
      </c>
      <c r="E256" s="109" t="s">
        <v>851</v>
      </c>
      <c r="G256" s="47" t="s">
        <v>589</v>
      </c>
      <c r="H256" s="48">
        <f>C257+C559</f>
        <v>4093904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f>C258+C550</f>
        <v>3019060</v>
      </c>
      <c r="D257" s="37">
        <v>3057060</v>
      </c>
      <c r="E257" s="37">
        <v>3057060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4" t="s">
        <v>266</v>
      </c>
      <c r="B258" s="185"/>
      <c r="C258" s="36">
        <f>C259+C339+C483+C547</f>
        <v>2842982</v>
      </c>
      <c r="D258" s="36">
        <f>D259+D339+D483+D547</f>
        <v>2842982</v>
      </c>
      <c r="E258" s="36">
        <f>E259+E339+E483+E547</f>
        <v>2804927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0" t="s">
        <v>267</v>
      </c>
      <c r="B259" s="181"/>
      <c r="C259" s="33">
        <f>C260+C263+C314</f>
        <v>1264773</v>
      </c>
      <c r="D259" s="33">
        <f>D260+D263+D314</f>
        <v>1264773</v>
      </c>
      <c r="E259" s="33">
        <f>E260+E263+E314</f>
        <v>1226718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8" t="s">
        <v>268</v>
      </c>
      <c r="B260" s="179"/>
      <c r="C260" s="32">
        <f>SUM(C261:C262)</f>
        <v>5886</v>
      </c>
      <c r="D260" s="32">
        <f>SUM(D261:D262)</f>
        <v>5886</v>
      </c>
      <c r="E260" s="32">
        <f>SUM(E261:E262)</f>
        <v>5886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</row>
    <row r="262" spans="1:10" outlineLevel="2">
      <c r="A262" s="6">
        <v>1100</v>
      </c>
      <c r="B262" s="4" t="s">
        <v>33</v>
      </c>
      <c r="C262" s="5">
        <v>4796</v>
      </c>
      <c r="D262" s="5">
        <f>C262</f>
        <v>4796</v>
      </c>
      <c r="E262" s="5">
        <f>D262</f>
        <v>4796</v>
      </c>
    </row>
    <row r="263" spans="1:10" outlineLevel="1">
      <c r="A263" s="178" t="s">
        <v>269</v>
      </c>
      <c r="B263" s="179"/>
      <c r="C263" s="32">
        <f>C264+C265+C289+C296+C298+C302+C305+C308+C313</f>
        <v>1239466</v>
      </c>
      <c r="D263" s="32">
        <f>D264+D265+D289+D296+D298+D302+D305+D308+D313</f>
        <v>1239466</v>
      </c>
      <c r="E263" s="32">
        <f>E264+E265+E289+E296+E298+E302+E305+E308+E313</f>
        <v>1201411</v>
      </c>
    </row>
    <row r="264" spans="1:10" outlineLevel="2">
      <c r="A264" s="6">
        <v>1101</v>
      </c>
      <c r="B264" s="4" t="s">
        <v>34</v>
      </c>
      <c r="C264" s="5">
        <v>528416</v>
      </c>
      <c r="D264" s="5">
        <f t="shared" ref="D264:E266" si="18">C264</f>
        <v>528416</v>
      </c>
      <c r="E264" s="5">
        <f t="shared" si="18"/>
        <v>528416</v>
      </c>
    </row>
    <row r="265" spans="1:10" outlineLevel="2">
      <c r="A265" s="6">
        <v>1101</v>
      </c>
      <c r="B265" s="4" t="s">
        <v>35</v>
      </c>
      <c r="C265" s="5">
        <v>450812</v>
      </c>
      <c r="D265" s="5">
        <f t="shared" si="18"/>
        <v>450812</v>
      </c>
      <c r="E265" s="5">
        <f t="shared" si="18"/>
        <v>450812</v>
      </c>
    </row>
    <row r="266" spans="1:10" hidden="1" outlineLevel="3">
      <c r="A266" s="29"/>
      <c r="B266" s="28" t="s">
        <v>218</v>
      </c>
      <c r="C266" s="30"/>
      <c r="D266" s="30">
        <f t="shared" si="18"/>
        <v>0</v>
      </c>
      <c r="E266" s="30">
        <f t="shared" si="18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idden="1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hidden="1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hidden="1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hidden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idden="1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idden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hidden="1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hidden="1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hidden="1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hidden="1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hidden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outlineLevel="2" collapsed="1">
      <c r="A289" s="6">
        <v>1101</v>
      </c>
      <c r="B289" s="4" t="s">
        <v>36</v>
      </c>
      <c r="C289" s="5">
        <v>18388</v>
      </c>
      <c r="D289" s="5">
        <f>C289</f>
        <v>18388</v>
      </c>
      <c r="E289" s="5">
        <f>D289</f>
        <v>18388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idden="1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hidden="1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hidden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idden="1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outlineLevel="2" collapsed="1">
      <c r="A296" s="6">
        <v>1101</v>
      </c>
      <c r="B296" s="4" t="s">
        <v>247</v>
      </c>
      <c r="C296" s="5">
        <v>2000</v>
      </c>
      <c r="D296" s="5">
        <f>C296</f>
        <v>2000</v>
      </c>
      <c r="E296" s="5">
        <f>D296</f>
        <v>2000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 collapsed="1">
      <c r="A298" s="6">
        <v>1101</v>
      </c>
      <c r="B298" s="4" t="s">
        <v>37</v>
      </c>
      <c r="C298" s="5">
        <v>42255</v>
      </c>
      <c r="D298" s="5">
        <f>C298</f>
        <v>42255</v>
      </c>
      <c r="E298" s="5">
        <f>D302</f>
        <v>4200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2">C300</f>
        <v>0</v>
      </c>
      <c r="E300" s="30">
        <f t="shared" si="22"/>
        <v>0</v>
      </c>
    </row>
    <row r="301" spans="1:5" hidden="1" outlineLevel="3">
      <c r="A301" s="29"/>
      <c r="B301" s="28" t="s">
        <v>250</v>
      </c>
      <c r="C301" s="30"/>
      <c r="D301" s="30">
        <f t="shared" si="22"/>
        <v>0</v>
      </c>
      <c r="E301" s="30">
        <f t="shared" si="22"/>
        <v>0</v>
      </c>
    </row>
    <row r="302" spans="1:5" outlineLevel="2" collapsed="1">
      <c r="A302" s="6">
        <v>1101</v>
      </c>
      <c r="B302" s="4" t="s">
        <v>251</v>
      </c>
      <c r="C302" s="5">
        <v>4200</v>
      </c>
      <c r="D302" s="5">
        <f t="shared" ref="D302:E309" si="23">C302</f>
        <v>4200</v>
      </c>
      <c r="E302" s="5">
        <f t="shared" si="23"/>
        <v>4200</v>
      </c>
    </row>
    <row r="303" spans="1:5" hidden="1" outlineLevel="3">
      <c r="A303" s="29"/>
      <c r="B303" s="28" t="s">
        <v>252</v>
      </c>
      <c r="C303" s="30">
        <v>0</v>
      </c>
      <c r="D303" s="30">
        <f t="shared" si="23"/>
        <v>0</v>
      </c>
      <c r="E303" s="30">
        <f t="shared" si="23"/>
        <v>0</v>
      </c>
    </row>
    <row r="304" spans="1:5" hidden="1" outlineLevel="3">
      <c r="A304" s="29"/>
      <c r="B304" s="28" t="s">
        <v>253</v>
      </c>
      <c r="C304" s="30">
        <v>0</v>
      </c>
      <c r="D304" s="30">
        <f t="shared" si="23"/>
        <v>0</v>
      </c>
      <c r="E304" s="30">
        <f t="shared" si="23"/>
        <v>0</v>
      </c>
    </row>
    <row r="305" spans="1:5" outlineLevel="2" collapsed="1">
      <c r="A305" s="6">
        <v>1101</v>
      </c>
      <c r="B305" s="4" t="s">
        <v>38</v>
      </c>
      <c r="C305" s="5">
        <v>20000</v>
      </c>
      <c r="D305" s="5">
        <f t="shared" si="23"/>
        <v>20000</v>
      </c>
      <c r="E305" s="5">
        <f t="shared" si="23"/>
        <v>20000</v>
      </c>
    </row>
    <row r="306" spans="1:5" hidden="1" outlineLevel="3">
      <c r="A306" s="29"/>
      <c r="B306" s="28" t="s">
        <v>254</v>
      </c>
      <c r="C306" s="30"/>
      <c r="D306" s="30">
        <f t="shared" si="23"/>
        <v>0</v>
      </c>
      <c r="E306" s="30">
        <f t="shared" si="23"/>
        <v>0</v>
      </c>
    </row>
    <row r="307" spans="1:5" hidden="1" outlineLevel="3">
      <c r="A307" s="29"/>
      <c r="B307" s="28" t="s">
        <v>255</v>
      </c>
      <c r="C307" s="30"/>
      <c r="D307" s="30">
        <f t="shared" si="23"/>
        <v>0</v>
      </c>
      <c r="E307" s="30">
        <f t="shared" si="23"/>
        <v>0</v>
      </c>
    </row>
    <row r="308" spans="1:5" outlineLevel="2" collapsed="1">
      <c r="A308" s="6">
        <v>1101</v>
      </c>
      <c r="B308" s="4" t="s">
        <v>39</v>
      </c>
      <c r="C308" s="5">
        <v>173395</v>
      </c>
      <c r="D308" s="5">
        <f t="shared" si="23"/>
        <v>173395</v>
      </c>
      <c r="E308" s="5">
        <f t="shared" si="23"/>
        <v>173395</v>
      </c>
    </row>
    <row r="309" spans="1:5" hidden="1" outlineLevel="3">
      <c r="A309" s="29"/>
      <c r="B309" s="28" t="s">
        <v>256</v>
      </c>
      <c r="C309" s="30"/>
      <c r="D309" s="30">
        <f t="shared" si="23"/>
        <v>0</v>
      </c>
      <c r="E309" s="30">
        <f t="shared" si="23"/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4">C310</f>
        <v>0</v>
      </c>
      <c r="E310" s="30">
        <f t="shared" si="24"/>
        <v>0</v>
      </c>
    </row>
    <row r="311" spans="1:5" hidden="1" outlineLevel="3">
      <c r="A311" s="29"/>
      <c r="B311" s="28" t="s">
        <v>258</v>
      </c>
      <c r="C311" s="30"/>
      <c r="D311" s="30">
        <f t="shared" si="24"/>
        <v>0</v>
      </c>
      <c r="E311" s="30">
        <f t="shared" si="24"/>
        <v>0</v>
      </c>
    </row>
    <row r="312" spans="1:5" hidden="1" outlineLevel="3">
      <c r="A312" s="29"/>
      <c r="B312" s="28" t="s">
        <v>259</v>
      </c>
      <c r="C312" s="30"/>
      <c r="D312" s="30">
        <f t="shared" si="24"/>
        <v>0</v>
      </c>
      <c r="E312" s="30">
        <f t="shared" si="24"/>
        <v>0</v>
      </c>
    </row>
    <row r="313" spans="1:5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8" t="s">
        <v>601</v>
      </c>
      <c r="B314" s="179"/>
      <c r="C314" s="32">
        <f>C315+C325+C331+C336+C337+C338+C328</f>
        <v>19421</v>
      </c>
      <c r="D314" s="32">
        <f>D315+D325+D331+D336+D337+D338+D328</f>
        <v>19421</v>
      </c>
      <c r="E314" s="32">
        <f>E315+E325+E331+E336+E337+E338+E328</f>
        <v>19421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5">C317</f>
        <v>0</v>
      </c>
      <c r="E317" s="30">
        <f t="shared" si="25"/>
        <v>0</v>
      </c>
    </row>
    <row r="318" spans="1:5" outlineLevel="3">
      <c r="A318" s="29"/>
      <c r="B318" s="28" t="s">
        <v>261</v>
      </c>
      <c r="C318" s="30"/>
      <c r="D318" s="30">
        <f t="shared" si="25"/>
        <v>0</v>
      </c>
      <c r="E318" s="30">
        <f t="shared" si="25"/>
        <v>0</v>
      </c>
    </row>
    <row r="319" spans="1:5" outlineLevel="3">
      <c r="A319" s="29"/>
      <c r="B319" s="28" t="s">
        <v>248</v>
      </c>
      <c r="C319" s="30"/>
      <c r="D319" s="30">
        <f t="shared" si="25"/>
        <v>0</v>
      </c>
      <c r="E319" s="30">
        <f t="shared" si="25"/>
        <v>0</v>
      </c>
    </row>
    <row r="320" spans="1:5" outlineLevel="3">
      <c r="A320" s="29"/>
      <c r="B320" s="28" t="s">
        <v>262</v>
      </c>
      <c r="C320" s="30"/>
      <c r="D320" s="30">
        <f t="shared" si="25"/>
        <v>0</v>
      </c>
      <c r="E320" s="30">
        <f t="shared" si="25"/>
        <v>0</v>
      </c>
    </row>
    <row r="321" spans="1:5" outlineLevel="3">
      <c r="A321" s="29"/>
      <c r="B321" s="28" t="s">
        <v>252</v>
      </c>
      <c r="C321" s="30"/>
      <c r="D321" s="30">
        <f t="shared" si="25"/>
        <v>0</v>
      </c>
      <c r="E321" s="30">
        <f t="shared" si="25"/>
        <v>0</v>
      </c>
    </row>
    <row r="322" spans="1:5" outlineLevel="3">
      <c r="A322" s="29"/>
      <c r="B322" s="28" t="s">
        <v>253</v>
      </c>
      <c r="C322" s="30"/>
      <c r="D322" s="30">
        <f t="shared" si="25"/>
        <v>0</v>
      </c>
      <c r="E322" s="30">
        <f t="shared" si="25"/>
        <v>0</v>
      </c>
    </row>
    <row r="323" spans="1:5" outlineLevel="3">
      <c r="A323" s="29"/>
      <c r="B323" s="28" t="s">
        <v>238</v>
      </c>
      <c r="C323" s="30"/>
      <c r="D323" s="30">
        <f t="shared" si="25"/>
        <v>0</v>
      </c>
      <c r="E323" s="30">
        <f t="shared" si="25"/>
        <v>0</v>
      </c>
    </row>
    <row r="324" spans="1:5" outlineLevel="3">
      <c r="A324" s="29"/>
      <c r="B324" s="28" t="s">
        <v>239</v>
      </c>
      <c r="C324" s="30"/>
      <c r="D324" s="30">
        <f t="shared" si="25"/>
        <v>0</v>
      </c>
      <c r="E324" s="30">
        <f t="shared" si="25"/>
        <v>0</v>
      </c>
    </row>
    <row r="325" spans="1:5" outlineLevel="2">
      <c r="A325" s="6">
        <v>1102</v>
      </c>
      <c r="B325" s="4" t="s">
        <v>263</v>
      </c>
      <c r="C325" s="5">
        <v>16534</v>
      </c>
      <c r="D325" s="5">
        <f t="shared" ref="D325:E327" si="26">C325</f>
        <v>16534</v>
      </c>
      <c r="E325" s="5">
        <f t="shared" si="26"/>
        <v>16534</v>
      </c>
    </row>
    <row r="326" spans="1:5" hidden="1" outlineLevel="3">
      <c r="A326" s="29"/>
      <c r="B326" s="28" t="s">
        <v>264</v>
      </c>
      <c r="C326" s="30">
        <v>0</v>
      </c>
      <c r="D326" s="30">
        <f t="shared" si="26"/>
        <v>0</v>
      </c>
      <c r="E326" s="30">
        <f t="shared" si="26"/>
        <v>0</v>
      </c>
    </row>
    <row r="327" spans="1:5" hidden="1" outlineLevel="3">
      <c r="A327" s="29"/>
      <c r="B327" s="28" t="s">
        <v>265</v>
      </c>
      <c r="C327" s="30">
        <v>0</v>
      </c>
      <c r="D327" s="30">
        <f t="shared" si="26"/>
        <v>0</v>
      </c>
      <c r="E327" s="30">
        <f t="shared" si="26"/>
        <v>0</v>
      </c>
    </row>
    <row r="328" spans="1:5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 t="shared" ref="D329:E332" si="27">C329</f>
        <v>0</v>
      </c>
      <c r="E329" s="30">
        <f t="shared" si="27"/>
        <v>0</v>
      </c>
    </row>
    <row r="330" spans="1:5" outlineLevel="3">
      <c r="A330" s="29"/>
      <c r="B330" s="28" t="s">
        <v>255</v>
      </c>
      <c r="C330" s="30"/>
      <c r="D330" s="30">
        <f t="shared" si="27"/>
        <v>0</v>
      </c>
      <c r="E330" s="30">
        <f t="shared" si="27"/>
        <v>0</v>
      </c>
    </row>
    <row r="331" spans="1:5" outlineLevel="2">
      <c r="A331" s="6">
        <v>1102</v>
      </c>
      <c r="B331" s="4" t="s">
        <v>39</v>
      </c>
      <c r="C331" s="5">
        <v>2887</v>
      </c>
      <c r="D331" s="5">
        <f t="shared" si="27"/>
        <v>2887</v>
      </c>
      <c r="E331" s="5">
        <f t="shared" si="27"/>
        <v>2887</v>
      </c>
    </row>
    <row r="332" spans="1:5" hidden="1" outlineLevel="3">
      <c r="A332" s="29"/>
      <c r="B332" s="28" t="s">
        <v>256</v>
      </c>
      <c r="C332" s="30"/>
      <c r="D332" s="30">
        <f t="shared" si="27"/>
        <v>0</v>
      </c>
      <c r="E332" s="30">
        <f t="shared" si="27"/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8">C333</f>
        <v>0</v>
      </c>
      <c r="E333" s="30">
        <f t="shared" si="28"/>
        <v>0</v>
      </c>
    </row>
    <row r="334" spans="1:5" hidden="1" outlineLevel="3">
      <c r="A334" s="29"/>
      <c r="B334" s="28" t="s">
        <v>258</v>
      </c>
      <c r="C334" s="30"/>
      <c r="D334" s="30">
        <f t="shared" si="28"/>
        <v>0</v>
      </c>
      <c r="E334" s="30">
        <f t="shared" si="28"/>
        <v>0</v>
      </c>
    </row>
    <row r="335" spans="1:5" hidden="1" outlineLevel="3">
      <c r="A335" s="29"/>
      <c r="B335" s="28" t="s">
        <v>259</v>
      </c>
      <c r="C335" s="30"/>
      <c r="D335" s="30">
        <f t="shared" si="28"/>
        <v>0</v>
      </c>
      <c r="E335" s="30">
        <f t="shared" si="28"/>
        <v>0</v>
      </c>
    </row>
    <row r="336" spans="1:5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9">C337</f>
        <v>0</v>
      </c>
      <c r="E337" s="5">
        <f t="shared" si="29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9"/>
        <v>0</v>
      </c>
      <c r="E338" s="5">
        <f t="shared" si="29"/>
        <v>0</v>
      </c>
    </row>
    <row r="339" spans="1:10">
      <c r="A339" s="180" t="s">
        <v>270</v>
      </c>
      <c r="B339" s="181"/>
      <c r="C339" s="33">
        <f>C340+C444+C482</f>
        <v>1274350</v>
      </c>
      <c r="D339" s="33">
        <f>D340+D444+D482</f>
        <v>1274350</v>
      </c>
      <c r="E339" s="33">
        <f>E340+E444+E482</f>
        <v>1274350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8" t="s">
        <v>271</v>
      </c>
      <c r="B340" s="179"/>
      <c r="C340" s="32">
        <f>C341+C342+C343+C344+C347+C348+C353+C356+C357+C362+C367+BG290668+C371+C372+C373+C376+C377+C378+C382+C388+C391+C392+C395+C398+C399+C404+C407+C408+C409+C412+C415+C416+C419+C420+C421+C422+C429+C443</f>
        <v>723850</v>
      </c>
      <c r="D340" s="32">
        <f>D341+D342+D343+D344+D347+D348+D353+D356+D357+D362+D367+BH290668+D371+D372+D373+D376+D377+D378+D382+D388+D391+D392+D395+D398+D399+D404+D407+D408+D409+D412+D415+D416+D419+D420+D421+D422+D429+D443</f>
        <v>723850</v>
      </c>
      <c r="E340" s="32">
        <f>E341+E342+E343+E344+E347+E348+E353+E356+E357+E362+E367+BI290668+E371+E372+E373+E376+E377+E378+E382+E388+E391+E392+E395+E398+E399+E404+E407+E408+E409+E412+E415+E416+E419+E420+E421+E422+E429+E443</f>
        <v>723850</v>
      </c>
    </row>
    <row r="341" spans="1:10" outlineLevel="2">
      <c r="A341" s="6">
        <v>2201</v>
      </c>
      <c r="B341" s="34" t="s">
        <v>272</v>
      </c>
      <c r="C341" s="5">
        <v>20000</v>
      </c>
      <c r="D341" s="5">
        <f>C341</f>
        <v>20000</v>
      </c>
      <c r="E341" s="5">
        <f>D341</f>
        <v>20000</v>
      </c>
    </row>
    <row r="342" spans="1:10" outlineLevel="2">
      <c r="A342" s="6">
        <v>2201</v>
      </c>
      <c r="B342" s="4" t="s">
        <v>40</v>
      </c>
      <c r="C342" s="5">
        <v>12000</v>
      </c>
      <c r="D342" s="5">
        <f t="shared" ref="D342:E343" si="30">C342</f>
        <v>12000</v>
      </c>
      <c r="E342" s="5">
        <f t="shared" si="30"/>
        <v>12000</v>
      </c>
    </row>
    <row r="343" spans="1:10" outlineLevel="2">
      <c r="A343" s="6">
        <v>2201</v>
      </c>
      <c r="B343" s="4" t="s">
        <v>41</v>
      </c>
      <c r="C343" s="5">
        <v>305000</v>
      </c>
      <c r="D343" s="5">
        <f t="shared" si="30"/>
        <v>305000</v>
      </c>
      <c r="E343" s="5">
        <f t="shared" si="30"/>
        <v>305000</v>
      </c>
    </row>
    <row r="344" spans="1:10" outlineLevel="2">
      <c r="A344" s="6">
        <v>2201</v>
      </c>
      <c r="B344" s="4" t="s">
        <v>273</v>
      </c>
      <c r="C344" s="5">
        <f>SUM(C345:C346)</f>
        <v>7500</v>
      </c>
      <c r="D344" s="5">
        <f>SUM(D345:D346)</f>
        <v>7500</v>
      </c>
      <c r="E344" s="5">
        <f>SUM(E345:E346)</f>
        <v>7500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1">C345</f>
        <v>5000</v>
      </c>
      <c r="E345" s="30">
        <f t="shared" si="31"/>
        <v>5000</v>
      </c>
    </row>
    <row r="346" spans="1:10" outlineLevel="3">
      <c r="A346" s="29"/>
      <c r="B346" s="28" t="s">
        <v>275</v>
      </c>
      <c r="C346" s="30">
        <v>2500</v>
      </c>
      <c r="D346" s="30">
        <f t="shared" si="31"/>
        <v>2500</v>
      </c>
      <c r="E346" s="30">
        <f t="shared" si="31"/>
        <v>2500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1"/>
        <v>5000</v>
      </c>
      <c r="E347" s="5">
        <f t="shared" si="31"/>
        <v>5000</v>
      </c>
    </row>
    <row r="348" spans="1:10" outlineLevel="2">
      <c r="A348" s="6">
        <v>2201</v>
      </c>
      <c r="B348" s="4" t="s">
        <v>277</v>
      </c>
      <c r="C348" s="5">
        <f>SUM(C349:C352)</f>
        <v>100000</v>
      </c>
      <c r="D348" s="5">
        <f>SUM(D349:D352)</f>
        <v>100000</v>
      </c>
      <c r="E348" s="5">
        <f>SUM(E349:E352)</f>
        <v>100000</v>
      </c>
    </row>
    <row r="349" spans="1:10" outlineLevel="3">
      <c r="A349" s="29"/>
      <c r="B349" s="28" t="s">
        <v>278</v>
      </c>
      <c r="C349" s="30">
        <v>80000</v>
      </c>
      <c r="D349" s="30">
        <f>C349</f>
        <v>80000</v>
      </c>
      <c r="E349" s="30">
        <f>D349</f>
        <v>80000</v>
      </c>
    </row>
    <row r="350" spans="1:10" outlineLevel="3">
      <c r="A350" s="29"/>
      <c r="B350" s="28" t="s">
        <v>279</v>
      </c>
      <c r="C350" s="30">
        <v>6000</v>
      </c>
      <c r="D350" s="30">
        <f t="shared" ref="D350:E352" si="32">C350</f>
        <v>6000</v>
      </c>
      <c r="E350" s="30">
        <f t="shared" si="32"/>
        <v>6000</v>
      </c>
    </row>
    <row r="351" spans="1:10" outlineLevel="3">
      <c r="A351" s="29"/>
      <c r="B351" s="28" t="s">
        <v>280</v>
      </c>
      <c r="C351" s="30">
        <v>8000</v>
      </c>
      <c r="D351" s="30">
        <f t="shared" si="32"/>
        <v>8000</v>
      </c>
      <c r="E351" s="30">
        <f t="shared" si="32"/>
        <v>8000</v>
      </c>
    </row>
    <row r="352" spans="1:10" outlineLevel="3">
      <c r="A352" s="29"/>
      <c r="B352" s="28" t="s">
        <v>281</v>
      </c>
      <c r="C352" s="30">
        <v>6000</v>
      </c>
      <c r="D352" s="30">
        <f t="shared" si="32"/>
        <v>6000</v>
      </c>
      <c r="E352" s="30">
        <f t="shared" si="32"/>
        <v>6000</v>
      </c>
    </row>
    <row r="353" spans="1:5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</row>
    <row r="354" spans="1:5" outlineLevel="3">
      <c r="A354" s="29"/>
      <c r="B354" s="28" t="s">
        <v>42</v>
      </c>
      <c r="C354" s="30">
        <v>1500</v>
      </c>
      <c r="D354" s="30">
        <f t="shared" ref="D354:E356" si="33">C354</f>
        <v>1500</v>
      </c>
      <c r="E354" s="30">
        <f t="shared" si="33"/>
        <v>1500</v>
      </c>
    </row>
    <row r="355" spans="1:5" outlineLevel="3">
      <c r="A355" s="29"/>
      <c r="B355" s="28" t="s">
        <v>283</v>
      </c>
      <c r="C355" s="30">
        <v>500</v>
      </c>
      <c r="D355" s="30">
        <f t="shared" si="33"/>
        <v>500</v>
      </c>
      <c r="E355" s="30">
        <f t="shared" si="33"/>
        <v>500</v>
      </c>
    </row>
    <row r="356" spans="1:5" outlineLevel="2">
      <c r="A356" s="6">
        <v>2201</v>
      </c>
      <c r="B356" s="4" t="s">
        <v>284</v>
      </c>
      <c r="C356" s="5">
        <v>3000</v>
      </c>
      <c r="D356" s="5">
        <f t="shared" si="33"/>
        <v>3000</v>
      </c>
      <c r="E356" s="5">
        <f t="shared" si="33"/>
        <v>3000</v>
      </c>
    </row>
    <row r="357" spans="1:5" outlineLevel="2">
      <c r="A357" s="6">
        <v>2201</v>
      </c>
      <c r="B357" s="4" t="s">
        <v>285</v>
      </c>
      <c r="C357" s="5">
        <f>SUM(C358:C361)</f>
        <v>18500</v>
      </c>
      <c r="D357" s="5">
        <f>SUM(D358:D361)</f>
        <v>18500</v>
      </c>
      <c r="E357" s="5">
        <f>SUM(E358:E361)</f>
        <v>18500</v>
      </c>
    </row>
    <row r="358" spans="1:5" outlineLevel="3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</row>
    <row r="359" spans="1:5" outlineLevel="3">
      <c r="A359" s="29"/>
      <c r="B359" s="28" t="s">
        <v>287</v>
      </c>
      <c r="C359" s="30"/>
      <c r="D359" s="30">
        <f t="shared" ref="D359:E361" si="34">C359</f>
        <v>0</v>
      </c>
      <c r="E359" s="30">
        <f t="shared" si="34"/>
        <v>0</v>
      </c>
    </row>
    <row r="360" spans="1:5" outlineLevel="3">
      <c r="A360" s="29"/>
      <c r="B360" s="28" t="s">
        <v>288</v>
      </c>
      <c r="C360" s="30">
        <v>3500</v>
      </c>
      <c r="D360" s="30">
        <f t="shared" si="34"/>
        <v>3500</v>
      </c>
      <c r="E360" s="30">
        <f t="shared" si="34"/>
        <v>3500</v>
      </c>
    </row>
    <row r="361" spans="1:5" outlineLevel="3">
      <c r="A361" s="29"/>
      <c r="B361" s="28" t="s">
        <v>289</v>
      </c>
      <c r="C361" s="30"/>
      <c r="D361" s="30">
        <f t="shared" si="34"/>
        <v>0</v>
      </c>
      <c r="E361" s="30">
        <f t="shared" si="34"/>
        <v>0</v>
      </c>
    </row>
    <row r="362" spans="1:5" outlineLevel="2">
      <c r="A362" s="6">
        <v>2201</v>
      </c>
      <c r="B362" s="4" t="s">
        <v>290</v>
      </c>
      <c r="C362" s="5">
        <f>SUM(C363:C366)</f>
        <v>130000</v>
      </c>
      <c r="D362" s="5">
        <f>SUM(D363:D366)</f>
        <v>130000</v>
      </c>
      <c r="E362" s="5">
        <f>SUM(E363:E366)</f>
        <v>130000</v>
      </c>
    </row>
    <row r="363" spans="1:5" outlineLevel="3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</row>
    <row r="364" spans="1:5" outlineLevel="3">
      <c r="A364" s="29"/>
      <c r="B364" s="28" t="s">
        <v>292</v>
      </c>
      <c r="C364" s="30">
        <v>110000</v>
      </c>
      <c r="D364" s="30">
        <f t="shared" ref="D364:E366" si="35">C364</f>
        <v>110000</v>
      </c>
      <c r="E364" s="30">
        <f t="shared" si="35"/>
        <v>110000</v>
      </c>
    </row>
    <row r="365" spans="1:5" outlineLevel="3">
      <c r="A365" s="29"/>
      <c r="B365" s="28" t="s">
        <v>293</v>
      </c>
      <c r="C365" s="30">
        <v>5000</v>
      </c>
      <c r="D365" s="30">
        <f t="shared" si="35"/>
        <v>5000</v>
      </c>
      <c r="E365" s="30">
        <f t="shared" si="35"/>
        <v>5000</v>
      </c>
    </row>
    <row r="366" spans="1:5" outlineLevel="3">
      <c r="A366" s="29"/>
      <c r="B366" s="28" t="s">
        <v>294</v>
      </c>
      <c r="C366" s="30"/>
      <c r="D366" s="30">
        <f t="shared" si="35"/>
        <v>0</v>
      </c>
      <c r="E366" s="30">
        <f t="shared" si="35"/>
        <v>0</v>
      </c>
    </row>
    <row r="367" spans="1:5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</row>
    <row r="371" spans="1:5" outlineLevel="2">
      <c r="A371" s="6">
        <v>2201</v>
      </c>
      <c r="B371" s="4" t="s">
        <v>44</v>
      </c>
      <c r="C371" s="5">
        <v>8000</v>
      </c>
      <c r="D371" s="5">
        <f t="shared" si="36"/>
        <v>8000</v>
      </c>
      <c r="E371" s="5">
        <f t="shared" si="36"/>
        <v>8000</v>
      </c>
    </row>
    <row r="372" spans="1:5" outlineLevel="2">
      <c r="A372" s="6">
        <v>2201</v>
      </c>
      <c r="B372" s="4" t="s">
        <v>45</v>
      </c>
      <c r="C372" s="5">
        <v>15000</v>
      </c>
      <c r="D372" s="5">
        <f t="shared" si="36"/>
        <v>15000</v>
      </c>
      <c r="E372" s="5">
        <f t="shared" si="36"/>
        <v>15000</v>
      </c>
    </row>
    <row r="373" spans="1:5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</row>
    <row r="374" spans="1:5" outlineLevel="3">
      <c r="A374" s="29"/>
      <c r="B374" s="28" t="s">
        <v>299</v>
      </c>
      <c r="C374" s="30">
        <v>1000</v>
      </c>
      <c r="D374" s="30">
        <f t="shared" ref="D374:E377" si="37">C374</f>
        <v>1000</v>
      </c>
      <c r="E374" s="30">
        <f t="shared" si="37"/>
        <v>1000</v>
      </c>
    </row>
    <row r="375" spans="1:5" outlineLevel="3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</row>
    <row r="376" spans="1:5" outlineLevel="2">
      <c r="A376" s="6">
        <v>2201</v>
      </c>
      <c r="B376" s="4" t="s">
        <v>301</v>
      </c>
      <c r="C376" s="5">
        <v>1700</v>
      </c>
      <c r="D376" s="5">
        <f t="shared" si="37"/>
        <v>1700</v>
      </c>
      <c r="E376" s="5">
        <f t="shared" si="37"/>
        <v>1700</v>
      </c>
    </row>
    <row r="377" spans="1:5" outlineLevel="2" collapsed="1">
      <c r="A377" s="6">
        <v>2201</v>
      </c>
      <c r="B377" s="4" t="s">
        <v>302</v>
      </c>
      <c r="C377" s="5">
        <v>5000</v>
      </c>
      <c r="D377" s="5">
        <f t="shared" si="37"/>
        <v>5000</v>
      </c>
      <c r="E377" s="5">
        <f t="shared" si="37"/>
        <v>5000</v>
      </c>
    </row>
    <row r="378" spans="1:5" outlineLevel="2">
      <c r="A378" s="6">
        <v>2201</v>
      </c>
      <c r="B378" s="4" t="s">
        <v>303</v>
      </c>
      <c r="C378" s="5">
        <f>SUM(C379:C381)</f>
        <v>14000</v>
      </c>
      <c r="D378" s="5">
        <f>SUM(D379:D381)</f>
        <v>14000</v>
      </c>
      <c r="E378" s="5">
        <f>SUM(E379:E381)</f>
        <v>14000</v>
      </c>
    </row>
    <row r="379" spans="1:5" outlineLevel="3">
      <c r="A379" s="29"/>
      <c r="B379" s="28" t="s">
        <v>46</v>
      </c>
      <c r="C379" s="30">
        <v>9000</v>
      </c>
      <c r="D379" s="30">
        <f>C379</f>
        <v>9000</v>
      </c>
      <c r="E379" s="30">
        <f>D379</f>
        <v>9000</v>
      </c>
    </row>
    <row r="380" spans="1:5" outlineLevel="3">
      <c r="A380" s="29"/>
      <c r="B380" s="28" t="s">
        <v>113</v>
      </c>
      <c r="C380" s="30"/>
      <c r="D380" s="30">
        <f t="shared" ref="D380:E381" si="38">C380</f>
        <v>0</v>
      </c>
      <c r="E380" s="30">
        <f t="shared" si="38"/>
        <v>0</v>
      </c>
    </row>
    <row r="381" spans="1:5" outlineLevel="3">
      <c r="A381" s="29"/>
      <c r="B381" s="28" t="s">
        <v>47</v>
      </c>
      <c r="C381" s="30">
        <v>5000</v>
      </c>
      <c r="D381" s="30">
        <f t="shared" si="38"/>
        <v>5000</v>
      </c>
      <c r="E381" s="30">
        <f t="shared" si="38"/>
        <v>5000</v>
      </c>
    </row>
    <row r="382" spans="1:5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</row>
    <row r="383" spans="1:5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</row>
    <row r="384" spans="1:5" outlineLevel="3">
      <c r="A384" s="29"/>
      <c r="B384" s="28" t="s">
        <v>305</v>
      </c>
      <c r="C384" s="30"/>
      <c r="D384" s="30">
        <f t="shared" ref="D384:E387" si="39">C384</f>
        <v>0</v>
      </c>
      <c r="E384" s="30">
        <f t="shared" si="39"/>
        <v>0</v>
      </c>
    </row>
    <row r="385" spans="1:5" outlineLevel="3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</row>
    <row r="386" spans="1:5" outlineLevel="3">
      <c r="A386" s="29"/>
      <c r="B386" s="28" t="s">
        <v>307</v>
      </c>
      <c r="C386" s="30">
        <v>2500</v>
      </c>
      <c r="D386" s="30">
        <f t="shared" si="39"/>
        <v>2500</v>
      </c>
      <c r="E386" s="30">
        <f t="shared" si="39"/>
        <v>2500</v>
      </c>
    </row>
    <row r="387" spans="1:5" outlineLevel="3">
      <c r="A387" s="29"/>
      <c r="B387" s="28" t="s">
        <v>308</v>
      </c>
      <c r="C387" s="30"/>
      <c r="D387" s="30">
        <f t="shared" si="39"/>
        <v>0</v>
      </c>
      <c r="E387" s="30">
        <f t="shared" si="39"/>
        <v>0</v>
      </c>
    </row>
    <row r="388" spans="1:5" outlineLevel="2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</row>
    <row r="389" spans="1:5" outlineLevel="3">
      <c r="A389" s="29"/>
      <c r="B389" s="28" t="s">
        <v>48</v>
      </c>
      <c r="C389" s="30">
        <v>3000</v>
      </c>
      <c r="D389" s="30">
        <f t="shared" ref="D389:E391" si="40">C389</f>
        <v>3000</v>
      </c>
      <c r="E389" s="30">
        <f t="shared" si="40"/>
        <v>3000</v>
      </c>
    </row>
    <row r="390" spans="1:5" outlineLevel="3">
      <c r="A390" s="29"/>
      <c r="B390" s="28" t="s">
        <v>310</v>
      </c>
      <c r="C390" s="30">
        <v>0</v>
      </c>
      <c r="D390" s="30">
        <f t="shared" si="40"/>
        <v>0</v>
      </c>
      <c r="E390" s="30">
        <f t="shared" si="40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40"/>
        <v>0</v>
      </c>
      <c r="E391" s="5">
        <f t="shared" si="40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22000</v>
      </c>
      <c r="D392" s="5">
        <f>SUM(D393:D394)</f>
        <v>22000</v>
      </c>
      <c r="E392" s="5">
        <f>SUM(E393:E394)</f>
        <v>22000</v>
      </c>
    </row>
    <row r="393" spans="1:5" outlineLevel="3">
      <c r="A393" s="29"/>
      <c r="B393" s="28" t="s">
        <v>313</v>
      </c>
      <c r="C393" s="30">
        <v>7000</v>
      </c>
      <c r="D393" s="30">
        <f>C393</f>
        <v>7000</v>
      </c>
      <c r="E393" s="30">
        <f>D393</f>
        <v>7000</v>
      </c>
    </row>
    <row r="394" spans="1:5" outlineLevel="3">
      <c r="A394" s="29"/>
      <c r="B394" s="28" t="s">
        <v>314</v>
      </c>
      <c r="C394" s="30">
        <v>15000</v>
      </c>
      <c r="D394" s="30">
        <f>C394</f>
        <v>15000</v>
      </c>
      <c r="E394" s="30">
        <f>D394</f>
        <v>15000</v>
      </c>
    </row>
    <row r="395" spans="1:5" outlineLevel="2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</row>
    <row r="396" spans="1:5" outlineLevel="3">
      <c r="A396" s="29"/>
      <c r="B396" s="28" t="s">
        <v>315</v>
      </c>
      <c r="C396" s="30">
        <v>1500</v>
      </c>
      <c r="D396" s="30">
        <f t="shared" ref="D396:E398" si="41">C396</f>
        <v>1500</v>
      </c>
      <c r="E396" s="30">
        <f t="shared" si="41"/>
        <v>1500</v>
      </c>
    </row>
    <row r="397" spans="1:5" outlineLevel="3">
      <c r="A397" s="29"/>
      <c r="B397" s="28" t="s">
        <v>316</v>
      </c>
      <c r="C397" s="30">
        <v>0</v>
      </c>
      <c r="D397" s="30">
        <f t="shared" si="41"/>
        <v>0</v>
      </c>
      <c r="E397" s="30">
        <f t="shared" si="41"/>
        <v>0</v>
      </c>
    </row>
    <row r="398" spans="1:5" outlineLevel="2">
      <c r="A398" s="6">
        <v>2201</v>
      </c>
      <c r="B398" s="4" t="s">
        <v>317</v>
      </c>
      <c r="C398" s="5">
        <v>300</v>
      </c>
      <c r="D398" s="5">
        <f t="shared" si="41"/>
        <v>300</v>
      </c>
      <c r="E398" s="5">
        <f t="shared" si="41"/>
        <v>300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42">C401</f>
        <v>0</v>
      </c>
      <c r="E401" s="30">
        <f t="shared" si="42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42"/>
        <v>0</v>
      </c>
      <c r="E402" s="30">
        <f t="shared" si="42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42"/>
        <v>0</v>
      </c>
      <c r="E403" s="30">
        <f t="shared" si="42"/>
        <v>0</v>
      </c>
    </row>
    <row r="404" spans="1:5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</row>
    <row r="405" spans="1:5" outlineLevel="3">
      <c r="A405" s="29"/>
      <c r="B405" s="28" t="s">
        <v>323</v>
      </c>
      <c r="C405" s="30">
        <v>500</v>
      </c>
      <c r="D405" s="30">
        <f t="shared" ref="D405:E408" si="43">C405</f>
        <v>500</v>
      </c>
      <c r="E405" s="30">
        <f t="shared" si="43"/>
        <v>500</v>
      </c>
    </row>
    <row r="406" spans="1:5" outlineLevel="3">
      <c r="A406" s="29"/>
      <c r="B406" s="28" t="s">
        <v>324</v>
      </c>
      <c r="C406" s="30">
        <v>1500</v>
      </c>
      <c r="D406" s="30">
        <f t="shared" si="43"/>
        <v>1500</v>
      </c>
      <c r="E406" s="30">
        <f t="shared" si="43"/>
        <v>1500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43"/>
        <v>0</v>
      </c>
      <c r="E407" s="5">
        <f t="shared" si="43"/>
        <v>0</v>
      </c>
    </row>
    <row r="408" spans="1:5" outlineLevel="2" collapsed="1">
      <c r="A408" s="6">
        <v>2201</v>
      </c>
      <c r="B408" s="4" t="s">
        <v>326</v>
      </c>
      <c r="C408" s="5">
        <v>500</v>
      </c>
      <c r="D408" s="5">
        <f t="shared" si="43"/>
        <v>500</v>
      </c>
      <c r="E408" s="5">
        <f t="shared" si="43"/>
        <v>500</v>
      </c>
    </row>
    <row r="409" spans="1:5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</row>
    <row r="410" spans="1:5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</row>
    <row r="413" spans="1:5" outlineLevel="3" collapsed="1">
      <c r="A413" s="29"/>
      <c r="B413" s="28" t="s">
        <v>328</v>
      </c>
      <c r="C413" s="30">
        <v>6000</v>
      </c>
      <c r="D413" s="30">
        <f t="shared" ref="D413:E415" si="44">C413</f>
        <v>6000</v>
      </c>
      <c r="E413" s="30">
        <f t="shared" si="44"/>
        <v>6000</v>
      </c>
    </row>
    <row r="414" spans="1:5" outlineLevel="3">
      <c r="A414" s="29"/>
      <c r="B414" s="28" t="s">
        <v>329</v>
      </c>
      <c r="C414" s="30">
        <v>0</v>
      </c>
      <c r="D414" s="30">
        <f t="shared" si="44"/>
        <v>0</v>
      </c>
      <c r="E414" s="30">
        <f t="shared" si="44"/>
        <v>0</v>
      </c>
    </row>
    <row r="415" spans="1:5" outlineLevel="2">
      <c r="A415" s="6">
        <v>2201</v>
      </c>
      <c r="B415" s="4" t="s">
        <v>118</v>
      </c>
      <c r="C415" s="5">
        <v>5000</v>
      </c>
      <c r="D415" s="5">
        <f t="shared" si="44"/>
        <v>5000</v>
      </c>
      <c r="E415" s="5">
        <f t="shared" si="44"/>
        <v>5000</v>
      </c>
    </row>
    <row r="416" spans="1:5" outlineLevel="2" collapsed="1">
      <c r="A416" s="6">
        <v>2201</v>
      </c>
      <c r="B416" s="4" t="s">
        <v>332</v>
      </c>
      <c r="C416" s="5">
        <f>SUM(C417:C418)</f>
        <v>6500</v>
      </c>
      <c r="D416" s="5">
        <f>SUM(D417:D418)</f>
        <v>6500</v>
      </c>
      <c r="E416" s="5">
        <f>SUM(E417:E418)</f>
        <v>6500</v>
      </c>
    </row>
    <row r="417" spans="1:5" outlineLevel="3" collapsed="1">
      <c r="A417" s="29"/>
      <c r="B417" s="28" t="s">
        <v>330</v>
      </c>
      <c r="C417" s="30">
        <v>6500</v>
      </c>
      <c r="D417" s="30">
        <f t="shared" ref="D417:E421" si="45">C417</f>
        <v>6500</v>
      </c>
      <c r="E417" s="30">
        <f t="shared" si="45"/>
        <v>6500</v>
      </c>
    </row>
    <row r="418" spans="1:5" outlineLevel="3">
      <c r="A418" s="29"/>
      <c r="B418" s="28" t="s">
        <v>331</v>
      </c>
      <c r="C418" s="30">
        <v>0</v>
      </c>
      <c r="D418" s="30">
        <f t="shared" si="45"/>
        <v>0</v>
      </c>
      <c r="E418" s="30">
        <f t="shared" si="45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5"/>
        <v>0</v>
      </c>
      <c r="E419" s="5">
        <f t="shared" si="45"/>
        <v>0</v>
      </c>
    </row>
    <row r="420" spans="1:5" outlineLevel="2">
      <c r="A420" s="6">
        <v>2201</v>
      </c>
      <c r="B420" s="4" t="s">
        <v>334</v>
      </c>
      <c r="C420" s="5">
        <v>4000</v>
      </c>
      <c r="D420" s="5">
        <f t="shared" si="45"/>
        <v>4000</v>
      </c>
      <c r="E420" s="5">
        <f t="shared" si="45"/>
        <v>4000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5"/>
        <v>0</v>
      </c>
      <c r="E421" s="5">
        <f t="shared" si="45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1350</v>
      </c>
      <c r="D422" s="5">
        <f>SUM(D423:D428)</f>
        <v>1350</v>
      </c>
      <c r="E422" s="5">
        <f>SUM(E423:E428)</f>
        <v>1350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>
        <v>1000</v>
      </c>
      <c r="D424" s="30">
        <f t="shared" ref="D424:E428" si="46">C424</f>
        <v>1000</v>
      </c>
      <c r="E424" s="30">
        <f t="shared" si="46"/>
        <v>1000</v>
      </c>
    </row>
    <row r="425" spans="1:5" outlineLevel="3">
      <c r="A425" s="29"/>
      <c r="B425" s="28" t="s">
        <v>338</v>
      </c>
      <c r="C425" s="30"/>
      <c r="D425" s="30">
        <f t="shared" si="46"/>
        <v>0</v>
      </c>
      <c r="E425" s="30">
        <f t="shared" si="46"/>
        <v>0</v>
      </c>
    </row>
    <row r="426" spans="1:5" outlineLevel="3">
      <c r="A426" s="29"/>
      <c r="B426" s="28" t="s">
        <v>339</v>
      </c>
      <c r="C426" s="30"/>
      <c r="D426" s="30">
        <f t="shared" si="46"/>
        <v>0</v>
      </c>
      <c r="E426" s="30">
        <f t="shared" si="46"/>
        <v>0</v>
      </c>
    </row>
    <row r="427" spans="1:5" outlineLevel="3">
      <c r="A427" s="29"/>
      <c r="B427" s="28" t="s">
        <v>340</v>
      </c>
      <c r="C427" s="30">
        <v>350</v>
      </c>
      <c r="D427" s="30">
        <f t="shared" si="46"/>
        <v>350</v>
      </c>
      <c r="E427" s="30">
        <f t="shared" si="46"/>
        <v>350</v>
      </c>
    </row>
    <row r="428" spans="1:5" outlineLevel="3">
      <c r="A428" s="29"/>
      <c r="B428" s="28" t="s">
        <v>341</v>
      </c>
      <c r="C428" s="30">
        <v>0</v>
      </c>
      <c r="D428" s="30">
        <f t="shared" si="46"/>
        <v>0</v>
      </c>
      <c r="E428" s="30">
        <f t="shared" si="46"/>
        <v>0</v>
      </c>
    </row>
    <row r="429" spans="1:5" outlineLevel="2">
      <c r="A429" s="6">
        <v>2201</v>
      </c>
      <c r="B429" s="4" t="s">
        <v>342</v>
      </c>
      <c r="C429" s="5">
        <f>SUM(C430:C442)</f>
        <v>13000</v>
      </c>
      <c r="D429" s="5">
        <f>SUM(D430:D442)</f>
        <v>13000</v>
      </c>
      <c r="E429" s="5">
        <f>SUM(E430:E442)</f>
        <v>13000</v>
      </c>
    </row>
    <row r="430" spans="1:5" outlineLevel="3">
      <c r="A430" s="29"/>
      <c r="B430" s="28" t="s">
        <v>343</v>
      </c>
      <c r="C430" s="30">
        <v>2000</v>
      </c>
      <c r="D430" s="30">
        <f>C430</f>
        <v>2000</v>
      </c>
      <c r="E430" s="30">
        <f>D430</f>
        <v>2000</v>
      </c>
    </row>
    <row r="431" spans="1:5" outlineLevel="3">
      <c r="A431" s="29"/>
      <c r="B431" s="28" t="s">
        <v>344</v>
      </c>
      <c r="C431" s="30">
        <v>354</v>
      </c>
      <c r="D431" s="30">
        <f t="shared" ref="D431:E442" si="47">C431</f>
        <v>354</v>
      </c>
      <c r="E431" s="30">
        <f t="shared" si="47"/>
        <v>354</v>
      </c>
    </row>
    <row r="432" spans="1:5" outlineLevel="3">
      <c r="A432" s="29"/>
      <c r="B432" s="28" t="s">
        <v>345</v>
      </c>
      <c r="C432" s="30">
        <v>1884</v>
      </c>
      <c r="D432" s="30">
        <f t="shared" si="47"/>
        <v>1884</v>
      </c>
      <c r="E432" s="30">
        <f t="shared" si="47"/>
        <v>1884</v>
      </c>
    </row>
    <row r="433" spans="1:5" outlineLevel="3">
      <c r="A433" s="29"/>
      <c r="B433" s="28" t="s">
        <v>346</v>
      </c>
      <c r="C433" s="30">
        <v>1863</v>
      </c>
      <c r="D433" s="30">
        <f t="shared" si="47"/>
        <v>1863</v>
      </c>
      <c r="E433" s="30">
        <f t="shared" si="47"/>
        <v>1863</v>
      </c>
    </row>
    <row r="434" spans="1:5" outlineLevel="3">
      <c r="A434" s="29"/>
      <c r="B434" s="28" t="s">
        <v>347</v>
      </c>
      <c r="C434" s="30"/>
      <c r="D434" s="30">
        <f t="shared" si="47"/>
        <v>0</v>
      </c>
      <c r="E434" s="30">
        <f t="shared" si="47"/>
        <v>0</v>
      </c>
    </row>
    <row r="435" spans="1:5" outlineLevel="3">
      <c r="A435" s="29"/>
      <c r="B435" s="28" t="s">
        <v>348</v>
      </c>
      <c r="C435" s="30"/>
      <c r="D435" s="30">
        <f t="shared" si="47"/>
        <v>0</v>
      </c>
      <c r="E435" s="30">
        <f t="shared" si="47"/>
        <v>0</v>
      </c>
    </row>
    <row r="436" spans="1:5" outlineLevel="3">
      <c r="A436" s="29"/>
      <c r="B436" s="28" t="s">
        <v>349</v>
      </c>
      <c r="C436" s="30">
        <v>232</v>
      </c>
      <c r="D436" s="30">
        <f t="shared" si="47"/>
        <v>232</v>
      </c>
      <c r="E436" s="30">
        <f t="shared" si="47"/>
        <v>232</v>
      </c>
    </row>
    <row r="437" spans="1:5" outlineLevel="3">
      <c r="A437" s="29"/>
      <c r="B437" s="28" t="s">
        <v>350</v>
      </c>
      <c r="C437" s="30"/>
      <c r="D437" s="30">
        <f t="shared" si="47"/>
        <v>0</v>
      </c>
      <c r="E437" s="30">
        <f t="shared" si="47"/>
        <v>0</v>
      </c>
    </row>
    <row r="438" spans="1:5" outlineLevel="3">
      <c r="A438" s="29"/>
      <c r="B438" s="28" t="s">
        <v>351</v>
      </c>
      <c r="C438" s="30"/>
      <c r="D438" s="30">
        <f t="shared" si="47"/>
        <v>0</v>
      </c>
      <c r="E438" s="30">
        <f t="shared" si="47"/>
        <v>0</v>
      </c>
    </row>
    <row r="439" spans="1:5" outlineLevel="3">
      <c r="A439" s="29"/>
      <c r="B439" s="28" t="s">
        <v>352</v>
      </c>
      <c r="C439" s="30"/>
      <c r="D439" s="30">
        <f t="shared" si="47"/>
        <v>0</v>
      </c>
      <c r="E439" s="30">
        <f t="shared" si="47"/>
        <v>0</v>
      </c>
    </row>
    <row r="440" spans="1:5" outlineLevel="3">
      <c r="A440" s="29"/>
      <c r="B440" s="28" t="s">
        <v>353</v>
      </c>
      <c r="C440" s="30"/>
      <c r="D440" s="30">
        <f t="shared" si="47"/>
        <v>0</v>
      </c>
      <c r="E440" s="30">
        <f t="shared" si="47"/>
        <v>0</v>
      </c>
    </row>
    <row r="441" spans="1:5" outlineLevel="3">
      <c r="A441" s="29"/>
      <c r="B441" s="28" t="s">
        <v>354</v>
      </c>
      <c r="C441" s="30">
        <v>1683</v>
      </c>
      <c r="D441" s="30">
        <f t="shared" si="47"/>
        <v>1683</v>
      </c>
      <c r="E441" s="30">
        <f t="shared" si="47"/>
        <v>1683</v>
      </c>
    </row>
    <row r="442" spans="1:5" outlineLevel="3">
      <c r="A442" s="29"/>
      <c r="B442" s="28" t="s">
        <v>355</v>
      </c>
      <c r="C442" s="30">
        <v>4984</v>
      </c>
      <c r="D442" s="30">
        <f t="shared" si="47"/>
        <v>4984</v>
      </c>
      <c r="E442" s="30">
        <f t="shared" si="47"/>
        <v>4984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8" t="s">
        <v>357</v>
      </c>
      <c r="B444" s="179"/>
      <c r="C444" s="32">
        <f>C445+C454+C455+C459+C462+C463+C468+C474+C477+C480+C481+C450</f>
        <v>550500</v>
      </c>
      <c r="D444" s="32">
        <f>D445+D454+D455+D459+D462+D463+D468+D474+D477+D480+D481+D450</f>
        <v>550500</v>
      </c>
      <c r="E444" s="32">
        <f>E445+E454+E455+E459+E462+E463+E468+E474+E477+E480+E481+E450</f>
        <v>550500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5500</v>
      </c>
      <c r="D445" s="5">
        <f>SUM(D446:D449)</f>
        <v>5500</v>
      </c>
      <c r="E445" s="5">
        <f>SUM(E446:E449)</f>
        <v>5500</v>
      </c>
    </row>
    <row r="446" spans="1:5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</row>
    <row r="447" spans="1:5" ht="15" customHeight="1" outlineLevel="3">
      <c r="A447" s="28"/>
      <c r="B447" s="28" t="s">
        <v>360</v>
      </c>
      <c r="C447" s="30">
        <v>5000</v>
      </c>
      <c r="D447" s="30">
        <f t="shared" ref="D447:E449" si="48">C447</f>
        <v>5000</v>
      </c>
      <c r="E447" s="30">
        <f t="shared" si="48"/>
        <v>5000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8"/>
        <v>0</v>
      </c>
      <c r="E448" s="30">
        <f t="shared" si="48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8"/>
        <v>0</v>
      </c>
      <c r="E449" s="30">
        <f t="shared" si="48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460000</v>
      </c>
      <c r="D450" s="5">
        <f>SUM(D451:D453)</f>
        <v>460000</v>
      </c>
      <c r="E450" s="5">
        <f>SUM(E451:E453)</f>
        <v>460000</v>
      </c>
    </row>
    <row r="451" spans="1:5" ht="15" customHeight="1" outlineLevel="3">
      <c r="A451" s="28"/>
      <c r="B451" s="28" t="s">
        <v>364</v>
      </c>
      <c r="C451" s="30">
        <v>445000</v>
      </c>
      <c r="D451" s="30">
        <f>C451</f>
        <v>445000</v>
      </c>
      <c r="E451" s="30">
        <f>D451</f>
        <v>445000</v>
      </c>
    </row>
    <row r="452" spans="1:5" ht="15" customHeight="1" outlineLevel="3">
      <c r="A452" s="28"/>
      <c r="B452" s="28" t="s">
        <v>365</v>
      </c>
      <c r="C452" s="30">
        <v>15000</v>
      </c>
      <c r="D452" s="30">
        <f t="shared" ref="D452:E453" si="49">C452</f>
        <v>15000</v>
      </c>
      <c r="E452" s="30">
        <f t="shared" si="49"/>
        <v>15000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9"/>
        <v>0</v>
      </c>
      <c r="E453" s="30">
        <f t="shared" si="49"/>
        <v>0</v>
      </c>
    </row>
    <row r="454" spans="1:5" ht="15" customHeight="1" outlineLevel="2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</row>
    <row r="455" spans="1:5" outlineLevel="2">
      <c r="A455" s="6">
        <v>2202</v>
      </c>
      <c r="B455" s="4" t="s">
        <v>120</v>
      </c>
      <c r="C455" s="5">
        <f>SUM(C456:C458)</f>
        <v>41000</v>
      </c>
      <c r="D455" s="5">
        <f>SUM(D456:D458)</f>
        <v>41000</v>
      </c>
      <c r="E455" s="5">
        <f>SUM(E456:E458)</f>
        <v>41000</v>
      </c>
    </row>
    <row r="456" spans="1:5" ht="15" customHeight="1" outlineLevel="3">
      <c r="A456" s="28"/>
      <c r="B456" s="28" t="s">
        <v>367</v>
      </c>
      <c r="C456" s="30">
        <v>40000</v>
      </c>
      <c r="D456" s="30">
        <f>C456</f>
        <v>40000</v>
      </c>
      <c r="E456" s="30">
        <f>D456</f>
        <v>40000</v>
      </c>
    </row>
    <row r="457" spans="1:5" ht="15" customHeight="1" outlineLevel="3">
      <c r="A457" s="28"/>
      <c r="B457" s="28" t="s">
        <v>368</v>
      </c>
      <c r="C457" s="30">
        <v>1000</v>
      </c>
      <c r="D457" s="30">
        <f t="shared" ref="D457:E458" si="50">C457</f>
        <v>1000</v>
      </c>
      <c r="E457" s="30">
        <f t="shared" si="50"/>
        <v>1000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50"/>
        <v>0</v>
      </c>
      <c r="E458" s="30">
        <f t="shared" si="50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51">C460</f>
        <v>0</v>
      </c>
      <c r="E460" s="30">
        <f t="shared" si="51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51"/>
        <v>0</v>
      </c>
      <c r="E461" s="30">
        <f t="shared" si="51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51"/>
        <v>0</v>
      </c>
      <c r="E462" s="5">
        <f t="shared" si="51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52">C465</f>
        <v>0</v>
      </c>
      <c r="E465" s="30">
        <f t="shared" si="52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52"/>
        <v>0</v>
      </c>
      <c r="E466" s="30">
        <f t="shared" si="52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52"/>
        <v>0</v>
      </c>
      <c r="E467" s="30">
        <f t="shared" si="52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53">C470</f>
        <v>0</v>
      </c>
      <c r="E470" s="30">
        <f t="shared" si="53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53"/>
        <v>0</v>
      </c>
      <c r="E471" s="30">
        <f t="shared" si="53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53"/>
        <v>0</v>
      </c>
      <c r="E472" s="30">
        <f t="shared" si="53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53"/>
        <v>0</v>
      </c>
      <c r="E473" s="30">
        <f t="shared" si="53"/>
        <v>0</v>
      </c>
    </row>
    <row r="474" spans="1:5" outlineLevel="2">
      <c r="A474" s="6">
        <v>2202</v>
      </c>
      <c r="B474" s="4" t="s">
        <v>122</v>
      </c>
      <c r="C474" s="5">
        <f>SUM(C475:C476)</f>
        <v>6000</v>
      </c>
      <c r="D474" s="5">
        <f>SUM(D475:D476)</f>
        <v>6000</v>
      </c>
      <c r="E474" s="5">
        <f>SUM(E475:E476)</f>
        <v>6000</v>
      </c>
    </row>
    <row r="475" spans="1:5" ht="15" customHeight="1" outlineLevel="3">
      <c r="A475" s="28"/>
      <c r="B475" s="28" t="s">
        <v>383</v>
      </c>
      <c r="C475" s="30">
        <v>6000</v>
      </c>
      <c r="D475" s="30">
        <f>C475</f>
        <v>6000</v>
      </c>
      <c r="E475" s="30">
        <f>D475</f>
        <v>6000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</row>
    <row r="478" spans="1:5" ht="15" customHeight="1" outlineLevel="3">
      <c r="A478" s="28"/>
      <c r="B478" s="28" t="s">
        <v>383</v>
      </c>
      <c r="C478" s="30">
        <v>3000</v>
      </c>
      <c r="D478" s="30">
        <f t="shared" ref="D478:E481" si="54">C478</f>
        <v>3000</v>
      </c>
      <c r="E478" s="30">
        <f t="shared" si="54"/>
        <v>3000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4"/>
        <v>0</v>
      </c>
      <c r="E479" s="30">
        <f t="shared" si="54"/>
        <v>0</v>
      </c>
    </row>
    <row r="480" spans="1:5" outlineLevel="2">
      <c r="A480" s="6">
        <v>2202</v>
      </c>
      <c r="B480" s="4" t="s">
        <v>386</v>
      </c>
      <c r="C480" s="5">
        <v>15000</v>
      </c>
      <c r="D480" s="5">
        <f t="shared" si="54"/>
        <v>15000</v>
      </c>
      <c r="E480" s="5">
        <f t="shared" si="54"/>
        <v>15000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4"/>
        <v>0</v>
      </c>
      <c r="E481" s="5">
        <f t="shared" si="54"/>
        <v>0</v>
      </c>
    </row>
    <row r="482" spans="1:10" outlineLevel="1">
      <c r="A482" s="178" t="s">
        <v>388</v>
      </c>
      <c r="B482" s="179"/>
      <c r="C482" s="32">
        <v>0</v>
      </c>
      <c r="D482" s="32">
        <v>0</v>
      </c>
      <c r="E482" s="32">
        <v>0</v>
      </c>
    </row>
    <row r="483" spans="1:10">
      <c r="A483" s="188" t="s">
        <v>389</v>
      </c>
      <c r="B483" s="189"/>
      <c r="C483" s="35">
        <f>C484+C504+C509+C522+C528+C538</f>
        <v>303859</v>
      </c>
      <c r="D483" s="35">
        <f>D484+D504+D509+D522+D528+D538</f>
        <v>303859</v>
      </c>
      <c r="E483" s="35">
        <f>E484+E504+E509+E522+E528+E538</f>
        <v>303859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8" t="s">
        <v>390</v>
      </c>
      <c r="B484" s="179"/>
      <c r="C484" s="32">
        <f>C485+C486+C490+C491+C494+C497+C500+C501+C502+C503</f>
        <v>123250</v>
      </c>
      <c r="D484" s="32">
        <f>D485+D486+D490+D491+D494+D497+D500+D501+D502+D503</f>
        <v>123250</v>
      </c>
      <c r="E484" s="32">
        <f>E485+E486+E490+E491+E494+E497+E500+E501+E502+E503</f>
        <v>123250</v>
      </c>
    </row>
    <row r="485" spans="1:10" outlineLevel="2">
      <c r="A485" s="6">
        <v>3302</v>
      </c>
      <c r="B485" s="4" t="s">
        <v>391</v>
      </c>
      <c r="C485" s="5">
        <v>49250</v>
      </c>
      <c r="D485" s="5">
        <f>C485</f>
        <v>49250</v>
      </c>
      <c r="E485" s="5">
        <f>D485</f>
        <v>49250</v>
      </c>
    </row>
    <row r="486" spans="1:10" outlineLevel="2">
      <c r="A486" s="6">
        <v>3302</v>
      </c>
      <c r="B486" s="4" t="s">
        <v>392</v>
      </c>
      <c r="C486" s="5">
        <f>SUM(C487:C489)</f>
        <v>60000</v>
      </c>
      <c r="D486" s="5">
        <f>SUM(D487:D489)</f>
        <v>60000</v>
      </c>
      <c r="E486" s="5">
        <f>SUM(E487:E489)</f>
        <v>60000</v>
      </c>
    </row>
    <row r="487" spans="1:10" ht="15" customHeight="1" outlineLevel="3">
      <c r="A487" s="28"/>
      <c r="B487" s="28" t="s">
        <v>393</v>
      </c>
      <c r="C487" s="30">
        <v>40000</v>
      </c>
      <c r="D487" s="30">
        <f>C487</f>
        <v>40000</v>
      </c>
      <c r="E487" s="30">
        <f>D487</f>
        <v>40000</v>
      </c>
    </row>
    <row r="488" spans="1:10" ht="15" customHeight="1" outlineLevel="3">
      <c r="A488" s="28"/>
      <c r="B488" s="28" t="s">
        <v>394</v>
      </c>
      <c r="C488" s="30">
        <v>20000</v>
      </c>
      <c r="D488" s="30">
        <f t="shared" ref="D488:E489" si="55">C488</f>
        <v>20000</v>
      </c>
      <c r="E488" s="30">
        <f t="shared" si="55"/>
        <v>20000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5"/>
        <v>0</v>
      </c>
      <c r="E489" s="30">
        <f t="shared" si="55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5000</v>
      </c>
      <c r="D494" s="5">
        <f>SUM(D495:D496)</f>
        <v>5000</v>
      </c>
      <c r="E494" s="5">
        <f>SUM(E495:E496)</f>
        <v>5000</v>
      </c>
    </row>
    <row r="495" spans="1:10" ht="15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8000</v>
      </c>
      <c r="D497" s="5">
        <f>SUM(D498:D499)</f>
        <v>8000</v>
      </c>
      <c r="E497" s="5">
        <f>SUM(E498:E499)</f>
        <v>8000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6">C498</f>
        <v>0</v>
      </c>
      <c r="E498" s="30">
        <f t="shared" si="56"/>
        <v>0</v>
      </c>
    </row>
    <row r="499" spans="1:12" ht="15" customHeight="1" outlineLevel="3">
      <c r="A499" s="28"/>
      <c r="B499" s="28" t="s">
        <v>405</v>
      </c>
      <c r="C499" s="30">
        <v>8000</v>
      </c>
      <c r="D499" s="30">
        <f t="shared" si="56"/>
        <v>8000</v>
      </c>
      <c r="E499" s="30">
        <f t="shared" si="56"/>
        <v>8000</v>
      </c>
    </row>
    <row r="500" spans="1:12" outlineLevel="2">
      <c r="A500" s="6">
        <v>3302</v>
      </c>
      <c r="B500" s="4" t="s">
        <v>406</v>
      </c>
      <c r="C500" s="5"/>
      <c r="D500" s="5">
        <f t="shared" si="56"/>
        <v>0</v>
      </c>
      <c r="E500" s="5">
        <f t="shared" si="56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6"/>
        <v>0</v>
      </c>
      <c r="E501" s="5">
        <f t="shared" si="56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6"/>
        <v>0</v>
      </c>
      <c r="E502" s="5">
        <f t="shared" si="56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6"/>
        <v>0</v>
      </c>
      <c r="E503" s="5">
        <f t="shared" si="56"/>
        <v>0</v>
      </c>
    </row>
    <row r="504" spans="1:12" outlineLevel="1">
      <c r="A504" s="178" t="s">
        <v>410</v>
      </c>
      <c r="B504" s="179"/>
      <c r="C504" s="32">
        <f>SUM(C505:C508)</f>
        <v>6400</v>
      </c>
      <c r="D504" s="32">
        <f>SUM(D505:D508)</f>
        <v>6400</v>
      </c>
      <c r="E504" s="32">
        <f>SUM(E505:E508)</f>
        <v>6400</v>
      </c>
    </row>
    <row r="505" spans="1:12" outlineLevel="2" collapsed="1">
      <c r="A505" s="6">
        <v>3303</v>
      </c>
      <c r="B505" s="4" t="s">
        <v>411</v>
      </c>
      <c r="C505" s="5">
        <v>6400</v>
      </c>
      <c r="D505" s="5">
        <f>C505</f>
        <v>6400</v>
      </c>
      <c r="E505" s="5">
        <f>D505</f>
        <v>6400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7">C506</f>
        <v>0</v>
      </c>
      <c r="E506" s="5">
        <f t="shared" si="57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7"/>
        <v>0</v>
      </c>
      <c r="E507" s="5">
        <f t="shared" si="57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7"/>
        <v>0</v>
      </c>
      <c r="E508" s="5">
        <f t="shared" si="57"/>
        <v>0</v>
      </c>
    </row>
    <row r="509" spans="1:12" outlineLevel="1">
      <c r="A509" s="178" t="s">
        <v>414</v>
      </c>
      <c r="B509" s="179"/>
      <c r="C509" s="32">
        <f>C510+C511+C512+C513+C517+C518+C519+C520+C521</f>
        <v>170950</v>
      </c>
      <c r="D509" s="32">
        <f>D510+D511+D512+D513+D517+D518+D519+D520+D521</f>
        <v>170950</v>
      </c>
      <c r="E509" s="32">
        <f>E510+E511+E512+E513+E517+E518+E519+E520+E521</f>
        <v>170950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8">C511</f>
        <v>0</v>
      </c>
      <c r="E511" s="5">
        <f t="shared" si="58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8"/>
        <v>0</v>
      </c>
      <c r="E512" s="5">
        <f t="shared" si="58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9">C514</f>
        <v>0</v>
      </c>
      <c r="E514" s="30">
        <f t="shared" si="59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9"/>
        <v>0</v>
      </c>
      <c r="E515" s="30">
        <f t="shared" si="59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9"/>
        <v>0</v>
      </c>
      <c r="E516" s="30">
        <f t="shared" si="59"/>
        <v>0</v>
      </c>
    </row>
    <row r="517" spans="1:5" outlineLevel="2">
      <c r="A517" s="6">
        <v>3305</v>
      </c>
      <c r="B517" s="4" t="s">
        <v>422</v>
      </c>
      <c r="C517" s="5">
        <v>60100</v>
      </c>
      <c r="D517" s="5">
        <f t="shared" si="59"/>
        <v>60100</v>
      </c>
      <c r="E517" s="5">
        <f t="shared" si="59"/>
        <v>60100</v>
      </c>
    </row>
    <row r="518" spans="1:5" outlineLevel="2">
      <c r="A518" s="6">
        <v>3305</v>
      </c>
      <c r="B518" s="4" t="s">
        <v>423</v>
      </c>
      <c r="C518" s="5">
        <v>5000</v>
      </c>
      <c r="D518" s="5">
        <f t="shared" si="59"/>
        <v>5000</v>
      </c>
      <c r="E518" s="5">
        <f t="shared" si="59"/>
        <v>5000</v>
      </c>
    </row>
    <row r="519" spans="1:5" outlineLevel="2">
      <c r="A519" s="6">
        <v>3305</v>
      </c>
      <c r="B519" s="4" t="s">
        <v>424</v>
      </c>
      <c r="C519" s="5">
        <v>2250</v>
      </c>
      <c r="D519" s="5">
        <f t="shared" si="59"/>
        <v>2250</v>
      </c>
      <c r="E519" s="5">
        <f t="shared" si="59"/>
        <v>2250</v>
      </c>
    </row>
    <row r="520" spans="1:5" outlineLevel="2">
      <c r="A520" s="6">
        <v>3305</v>
      </c>
      <c r="B520" s="4" t="s">
        <v>425</v>
      </c>
      <c r="C520" s="5">
        <v>103600</v>
      </c>
      <c r="D520" s="5">
        <f t="shared" si="59"/>
        <v>103600</v>
      </c>
      <c r="E520" s="5">
        <f t="shared" si="59"/>
        <v>103600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9"/>
        <v>0</v>
      </c>
      <c r="E521" s="5">
        <f t="shared" si="59"/>
        <v>0</v>
      </c>
    </row>
    <row r="522" spans="1:5" outlineLevel="1">
      <c r="A522" s="178" t="s">
        <v>426</v>
      </c>
      <c r="B522" s="17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60">C524</f>
        <v>0</v>
      </c>
      <c r="E524" s="5">
        <f t="shared" si="60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60"/>
        <v>0</v>
      </c>
      <c r="E525" s="5">
        <f t="shared" si="60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60"/>
        <v>0</v>
      </c>
      <c r="E526" s="5">
        <f t="shared" si="60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60"/>
        <v>0</v>
      </c>
      <c r="E527" s="5">
        <f t="shared" si="60"/>
        <v>0</v>
      </c>
    </row>
    <row r="528" spans="1:5" outlineLevel="1">
      <c r="A528" s="178" t="s">
        <v>432</v>
      </c>
      <c r="B528" s="17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61">C533</f>
        <v>0</v>
      </c>
      <c r="E533" s="30">
        <f t="shared" si="61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61"/>
        <v>0</v>
      </c>
      <c r="E534" s="30">
        <f t="shared" si="61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61"/>
        <v>0</v>
      </c>
      <c r="E535" s="30">
        <f t="shared" si="61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61"/>
        <v>0</v>
      </c>
      <c r="E536" s="30">
        <f t="shared" si="61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8" t="s">
        <v>441</v>
      </c>
      <c r="B538" s="179"/>
      <c r="C538" s="32">
        <f>SUM(C539:C544)</f>
        <v>3259</v>
      </c>
      <c r="D538" s="32">
        <f>SUM(D539:D544)</f>
        <v>3259</v>
      </c>
      <c r="E538" s="32">
        <f>SUM(E539:E544)</f>
        <v>3259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3259</v>
      </c>
      <c r="D540" s="5">
        <f t="shared" ref="D540:E543" si="62">C540</f>
        <v>3259</v>
      </c>
      <c r="E540" s="5">
        <f t="shared" si="62"/>
        <v>3259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62"/>
        <v>0</v>
      </c>
      <c r="E541" s="5">
        <f t="shared" si="62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62"/>
        <v>0</v>
      </c>
      <c r="E542" s="5">
        <f t="shared" si="62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62"/>
        <v>0</v>
      </c>
      <c r="E543" s="5">
        <f t="shared" si="62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6" t="s">
        <v>449</v>
      </c>
      <c r="B547" s="18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8" t="s">
        <v>450</v>
      </c>
      <c r="B548" s="179"/>
      <c r="C548" s="32"/>
      <c r="D548" s="32">
        <f>C548</f>
        <v>0</v>
      </c>
      <c r="E548" s="32">
        <f>D548</f>
        <v>0</v>
      </c>
    </row>
    <row r="549" spans="1:10" outlineLevel="1">
      <c r="A549" s="178" t="s">
        <v>451</v>
      </c>
      <c r="B549" s="179"/>
      <c r="C549" s="32">
        <v>0</v>
      </c>
      <c r="D549" s="32">
        <f>C549</f>
        <v>0</v>
      </c>
      <c r="E549" s="32">
        <f>D549</f>
        <v>0</v>
      </c>
    </row>
    <row r="550" spans="1:10">
      <c r="A550" s="184" t="s">
        <v>455</v>
      </c>
      <c r="B550" s="185"/>
      <c r="C550" s="36">
        <f>C551</f>
        <v>176078</v>
      </c>
      <c r="D550" s="36">
        <f>D551</f>
        <v>176078</v>
      </c>
      <c r="E550" s="36">
        <f>E551</f>
        <v>176078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0" t="s">
        <v>456</v>
      </c>
      <c r="B551" s="181"/>
      <c r="C551" s="33">
        <f>C552+C556</f>
        <v>176078</v>
      </c>
      <c r="D551" s="33">
        <f>D552+D556</f>
        <v>176078</v>
      </c>
      <c r="E551" s="33">
        <f>E552+E556</f>
        <v>176078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8" t="s">
        <v>457</v>
      </c>
      <c r="B552" s="179"/>
      <c r="C552" s="32">
        <f>SUM(C553:C555)</f>
        <v>176078</v>
      </c>
      <c r="D552" s="32">
        <f>SUM(D553:D555)</f>
        <v>176078</v>
      </c>
      <c r="E552" s="32">
        <f>SUM(E553:E555)</f>
        <v>176078</v>
      </c>
    </row>
    <row r="553" spans="1:10" outlineLevel="2" collapsed="1">
      <c r="A553" s="6">
        <v>5500</v>
      </c>
      <c r="B553" s="4" t="s">
        <v>458</v>
      </c>
      <c r="C553" s="5">
        <v>176078</v>
      </c>
      <c r="D553" s="5">
        <f t="shared" ref="D553:E555" si="63">C553</f>
        <v>176078</v>
      </c>
      <c r="E553" s="5">
        <f t="shared" si="63"/>
        <v>176078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3"/>
        <v>0</v>
      </c>
      <c r="E554" s="5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3"/>
        <v>0</v>
      </c>
      <c r="E555" s="5">
        <f t="shared" si="63"/>
        <v>0</v>
      </c>
    </row>
    <row r="556" spans="1:10" outlineLevel="1">
      <c r="A556" s="178" t="s">
        <v>461</v>
      </c>
      <c r="B556" s="17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2" t="s">
        <v>62</v>
      </c>
      <c r="B559" s="183"/>
      <c r="C559" s="37">
        <f>C560+C716+C725</f>
        <v>1074844</v>
      </c>
      <c r="D559" s="37">
        <v>1109073.2169999999</v>
      </c>
      <c r="E559" s="37">
        <v>1109073.2169999999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4" t="s">
        <v>464</v>
      </c>
      <c r="B560" s="185"/>
      <c r="C560" s="36">
        <f>C561+C638+C642+C645</f>
        <v>798133</v>
      </c>
      <c r="D560" s="36">
        <f>D561+D638+D642+D645</f>
        <v>798133</v>
      </c>
      <c r="E560" s="36">
        <f>E561+E638+E642+E645</f>
        <v>798133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0" t="s">
        <v>465</v>
      </c>
      <c r="B561" s="181"/>
      <c r="C561" s="38">
        <f>C562+C567+C568+C569+C576+C577+C581+C584+C585+C586+C587+C592+C595+C599+C603+C610+C616+C628</f>
        <v>798133</v>
      </c>
      <c r="D561" s="38">
        <f>D562+D567+D568+D569+D576+D577+D581+D584+D585+D586+D587+D592+D595+D599+D603+D610+D616+D628</f>
        <v>798133</v>
      </c>
      <c r="E561" s="38">
        <f>E562+E567+E568+E569+E576+E577+E581+E584+E585+E586+E587+E592+E595+E599+E603+E610+E616+E628</f>
        <v>798133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8" t="s">
        <v>466</v>
      </c>
      <c r="B562" s="179"/>
      <c r="C562" s="32">
        <f>SUM(C563:C566)</f>
        <v>18881</v>
      </c>
      <c r="D562" s="32">
        <f>SUM(D563:D566)</f>
        <v>18881</v>
      </c>
      <c r="E562" s="32">
        <f>SUM(E563:E566)</f>
        <v>18881</v>
      </c>
    </row>
    <row r="563" spans="1:10" outlineLevel="2">
      <c r="A563" s="7">
        <v>6600</v>
      </c>
      <c r="B563" s="4" t="s">
        <v>468</v>
      </c>
      <c r="C563" s="5">
        <v>9570</v>
      </c>
      <c r="D563" s="5">
        <f>C563</f>
        <v>9570</v>
      </c>
      <c r="E563" s="5">
        <f>D563</f>
        <v>9570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4">C564</f>
        <v>0</v>
      </c>
      <c r="E564" s="5">
        <f t="shared" si="64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4"/>
        <v>0</v>
      </c>
      <c r="E565" s="5">
        <f t="shared" si="64"/>
        <v>0</v>
      </c>
    </row>
    <row r="566" spans="1:10" outlineLevel="2">
      <c r="A566" s="6">
        <v>6600</v>
      </c>
      <c r="B566" s="4" t="s">
        <v>471</v>
      </c>
      <c r="C566" s="5">
        <v>9311</v>
      </c>
      <c r="D566" s="5">
        <f t="shared" si="64"/>
        <v>9311</v>
      </c>
      <c r="E566" s="5">
        <f t="shared" si="64"/>
        <v>9311</v>
      </c>
    </row>
    <row r="567" spans="1:10" outlineLevel="1">
      <c r="A567" s="178" t="s">
        <v>467</v>
      </c>
      <c r="B567" s="179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8" t="s">
        <v>472</v>
      </c>
      <c r="B568" s="179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8" t="s">
        <v>473</v>
      </c>
      <c r="B569" s="179"/>
      <c r="C569" s="32">
        <f>SUM(C570:C575)</f>
        <v>25000</v>
      </c>
      <c r="D569" s="32">
        <f>SUM(D570:D575)</f>
        <v>25000</v>
      </c>
      <c r="E569" s="32">
        <f>SUM(E570:E575)</f>
        <v>25000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5">C571</f>
        <v>0</v>
      </c>
      <c r="E571" s="5">
        <f t="shared" si="65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5"/>
        <v>0</v>
      </c>
      <c r="E572" s="5">
        <f t="shared" si="65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5"/>
        <v>0</v>
      </c>
      <c r="E573" s="5">
        <f t="shared" si="65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5"/>
        <v>0</v>
      </c>
      <c r="E574" s="5">
        <f t="shared" si="65"/>
        <v>0</v>
      </c>
    </row>
    <row r="575" spans="1:10" outlineLevel="2">
      <c r="A575" s="7">
        <v>6603</v>
      </c>
      <c r="B575" s="4" t="s">
        <v>479</v>
      </c>
      <c r="C575" s="5">
        <v>25000</v>
      </c>
      <c r="D575" s="5">
        <f t="shared" si="65"/>
        <v>25000</v>
      </c>
      <c r="E575" s="5">
        <f t="shared" si="65"/>
        <v>25000</v>
      </c>
    </row>
    <row r="576" spans="1:10" outlineLevel="1">
      <c r="A576" s="178" t="s">
        <v>480</v>
      </c>
      <c r="B576" s="179"/>
      <c r="C576" s="32">
        <v>8000</v>
      </c>
      <c r="D576" s="32">
        <f>C576</f>
        <v>8000</v>
      </c>
      <c r="E576" s="32">
        <f>D576</f>
        <v>8000</v>
      </c>
    </row>
    <row r="577" spans="1:5" outlineLevel="1">
      <c r="A577" s="178" t="s">
        <v>481</v>
      </c>
      <c r="B577" s="179"/>
      <c r="C577" s="32">
        <f>SUM(C578:C580)</f>
        <v>7000</v>
      </c>
      <c r="D577" s="32">
        <f>SUM(D578:D580)</f>
        <v>7000</v>
      </c>
      <c r="E577" s="32">
        <f>SUM(E578:E580)</f>
        <v>7000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6">C578</f>
        <v>0</v>
      </c>
      <c r="E578" s="5">
        <f t="shared" si="66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6"/>
        <v>0</v>
      </c>
      <c r="E579" s="5">
        <f t="shared" si="66"/>
        <v>0</v>
      </c>
    </row>
    <row r="580" spans="1:5" outlineLevel="2">
      <c r="A580" s="7">
        <v>6605</v>
      </c>
      <c r="B580" s="4" t="s">
        <v>484</v>
      </c>
      <c r="C580" s="5">
        <v>7000</v>
      </c>
      <c r="D580" s="5">
        <f t="shared" si="66"/>
        <v>7000</v>
      </c>
      <c r="E580" s="5">
        <f t="shared" si="66"/>
        <v>7000</v>
      </c>
    </row>
    <row r="581" spans="1:5" outlineLevel="1">
      <c r="A581" s="178" t="s">
        <v>485</v>
      </c>
      <c r="B581" s="179"/>
      <c r="C581" s="32">
        <f>SUM(C582:C583)</f>
        <v>11680</v>
      </c>
      <c r="D581" s="32">
        <f>SUM(D582:D583)</f>
        <v>11680</v>
      </c>
      <c r="E581" s="32">
        <f>SUM(E582:E583)</f>
        <v>11680</v>
      </c>
    </row>
    <row r="582" spans="1:5" outlineLevel="2">
      <c r="A582" s="7">
        <v>6606</v>
      </c>
      <c r="B582" s="4" t="s">
        <v>486</v>
      </c>
      <c r="C582" s="5">
        <v>8000</v>
      </c>
      <c r="D582" s="5">
        <f t="shared" ref="D582:E586" si="67">C582</f>
        <v>8000</v>
      </c>
      <c r="E582" s="5">
        <f t="shared" si="67"/>
        <v>8000</v>
      </c>
    </row>
    <row r="583" spans="1:5" outlineLevel="2">
      <c r="A583" s="7">
        <v>6606</v>
      </c>
      <c r="B583" s="4" t="s">
        <v>487</v>
      </c>
      <c r="C583" s="5">
        <v>3680</v>
      </c>
      <c r="D583" s="5">
        <f t="shared" si="67"/>
        <v>3680</v>
      </c>
      <c r="E583" s="5">
        <f t="shared" si="67"/>
        <v>3680</v>
      </c>
    </row>
    <row r="584" spans="1:5" outlineLevel="1">
      <c r="A584" s="178" t="s">
        <v>488</v>
      </c>
      <c r="B584" s="179"/>
      <c r="C584" s="32">
        <v>0</v>
      </c>
      <c r="D584" s="32">
        <f t="shared" si="67"/>
        <v>0</v>
      </c>
      <c r="E584" s="32">
        <f t="shared" si="67"/>
        <v>0</v>
      </c>
    </row>
    <row r="585" spans="1:5" outlineLevel="1" collapsed="1">
      <c r="A585" s="178" t="s">
        <v>489</v>
      </c>
      <c r="B585" s="179"/>
      <c r="C585" s="32">
        <v>0</v>
      </c>
      <c r="D585" s="32">
        <f t="shared" si="67"/>
        <v>0</v>
      </c>
      <c r="E585" s="32">
        <f t="shared" si="67"/>
        <v>0</v>
      </c>
    </row>
    <row r="586" spans="1:5" outlineLevel="1" collapsed="1">
      <c r="A586" s="178" t="s">
        <v>490</v>
      </c>
      <c r="B586" s="179"/>
      <c r="C586" s="32">
        <v>0</v>
      </c>
      <c r="D586" s="32">
        <f t="shared" si="67"/>
        <v>0</v>
      </c>
      <c r="E586" s="32">
        <f t="shared" si="67"/>
        <v>0</v>
      </c>
    </row>
    <row r="587" spans="1:5" outlineLevel="1">
      <c r="A587" s="178" t="s">
        <v>491</v>
      </c>
      <c r="B587" s="17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8">C589</f>
        <v>0</v>
      </c>
      <c r="E589" s="5">
        <f t="shared" si="68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8"/>
        <v>0</v>
      </c>
      <c r="E590" s="5">
        <f t="shared" si="68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8"/>
        <v>0</v>
      </c>
      <c r="E591" s="5">
        <f t="shared" si="68"/>
        <v>0</v>
      </c>
    </row>
    <row r="592" spans="1:5" outlineLevel="1">
      <c r="A592" s="178" t="s">
        <v>498</v>
      </c>
      <c r="B592" s="17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8" t="s">
        <v>502</v>
      </c>
      <c r="B595" s="179"/>
      <c r="C595" s="32">
        <f>SUM(C596:C598)</f>
        <v>60000</v>
      </c>
      <c r="D595" s="32">
        <f>SUM(D596:D598)</f>
        <v>60000</v>
      </c>
      <c r="E595" s="32">
        <f>SUM(E596:E598)</f>
        <v>60000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60000</v>
      </c>
      <c r="D597" s="5">
        <f t="shared" ref="D597:E598" si="69">C597</f>
        <v>60000</v>
      </c>
      <c r="E597" s="5">
        <f t="shared" si="69"/>
        <v>60000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9"/>
        <v>0</v>
      </c>
      <c r="E598" s="5">
        <f t="shared" si="69"/>
        <v>0</v>
      </c>
    </row>
    <row r="599" spans="1:5" outlineLevel="1">
      <c r="A599" s="178" t="s">
        <v>503</v>
      </c>
      <c r="B599" s="179"/>
      <c r="C599" s="32">
        <f>SUM(C600:C602)</f>
        <v>333062</v>
      </c>
      <c r="D599" s="32">
        <f>SUM(D600:D602)</f>
        <v>333062</v>
      </c>
      <c r="E599" s="32">
        <f>SUM(E600:E602)</f>
        <v>333062</v>
      </c>
    </row>
    <row r="600" spans="1:5" outlineLevel="2">
      <c r="A600" s="7">
        <v>6613</v>
      </c>
      <c r="B600" s="4" t="s">
        <v>504</v>
      </c>
      <c r="C600" s="5">
        <v>10000</v>
      </c>
      <c r="D600" s="5">
        <f t="shared" ref="D600:E602" si="70">C600</f>
        <v>10000</v>
      </c>
      <c r="E600" s="5">
        <f t="shared" si="70"/>
        <v>10000</v>
      </c>
    </row>
    <row r="601" spans="1:5" outlineLevel="2">
      <c r="A601" s="7">
        <v>6613</v>
      </c>
      <c r="B601" s="4" t="s">
        <v>505</v>
      </c>
      <c r="C601" s="5">
        <v>281062</v>
      </c>
      <c r="D601" s="5">
        <f t="shared" si="70"/>
        <v>281062</v>
      </c>
      <c r="E601" s="5">
        <f t="shared" si="70"/>
        <v>281062</v>
      </c>
    </row>
    <row r="602" spans="1:5" outlineLevel="2">
      <c r="A602" s="7">
        <v>6613</v>
      </c>
      <c r="B602" s="4" t="s">
        <v>501</v>
      </c>
      <c r="C602" s="5">
        <v>42000</v>
      </c>
      <c r="D602" s="5">
        <f t="shared" si="70"/>
        <v>42000</v>
      </c>
      <c r="E602" s="5">
        <f t="shared" si="70"/>
        <v>42000</v>
      </c>
    </row>
    <row r="603" spans="1:5" outlineLevel="1">
      <c r="A603" s="178" t="s">
        <v>506</v>
      </c>
      <c r="B603" s="179"/>
      <c r="C603" s="32">
        <f>SUM(C604:C609)</f>
        <v>40974</v>
      </c>
      <c r="D603" s="32">
        <f>SUM(D604:D609)</f>
        <v>40974</v>
      </c>
      <c r="E603" s="32">
        <f>SUM(E604:E609)</f>
        <v>40974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71">C605</f>
        <v>0</v>
      </c>
      <c r="E605" s="5">
        <f t="shared" si="71"/>
        <v>0</v>
      </c>
    </row>
    <row r="606" spans="1:5" outlineLevel="2">
      <c r="A606" s="7">
        <v>6614</v>
      </c>
      <c r="B606" s="4" t="s">
        <v>509</v>
      </c>
      <c r="C606" s="5">
        <v>9893</v>
      </c>
      <c r="D606" s="5">
        <f t="shared" si="71"/>
        <v>9893</v>
      </c>
      <c r="E606" s="5">
        <f t="shared" si="71"/>
        <v>9893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71"/>
        <v>0</v>
      </c>
      <c r="E607" s="5">
        <f t="shared" si="71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71"/>
        <v>0</v>
      </c>
      <c r="E608" s="5">
        <f t="shared" si="71"/>
        <v>0</v>
      </c>
    </row>
    <row r="609" spans="1:5" outlineLevel="2">
      <c r="A609" s="7">
        <v>6614</v>
      </c>
      <c r="B609" s="4" t="s">
        <v>512</v>
      </c>
      <c r="C609" s="5">
        <v>31081</v>
      </c>
      <c r="D609" s="5">
        <f t="shared" si="71"/>
        <v>31081</v>
      </c>
      <c r="E609" s="5">
        <f t="shared" si="71"/>
        <v>31081</v>
      </c>
    </row>
    <row r="610" spans="1:5" outlineLevel="1">
      <c r="A610" s="178" t="s">
        <v>513</v>
      </c>
      <c r="B610" s="179"/>
      <c r="C610" s="32">
        <f>SUM(C611:C615)</f>
        <v>53174</v>
      </c>
      <c r="D610" s="32">
        <f>SUM(D611:D615)</f>
        <v>53174</v>
      </c>
      <c r="E610" s="32">
        <f>SUM(E611:E615)</f>
        <v>53174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43174</v>
      </c>
      <c r="D612" s="5">
        <f t="shared" ref="D612:E615" si="72">C612</f>
        <v>43174</v>
      </c>
      <c r="E612" s="5">
        <f t="shared" si="72"/>
        <v>43174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72"/>
        <v>0</v>
      </c>
      <c r="E613" s="5">
        <f t="shared" si="72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72"/>
        <v>0</v>
      </c>
      <c r="E614" s="5">
        <f t="shared" si="72"/>
        <v>0</v>
      </c>
    </row>
    <row r="615" spans="1:5" outlineLevel="2">
      <c r="A615" s="7">
        <v>6615</v>
      </c>
      <c r="B615" s="4" t="s">
        <v>518</v>
      </c>
      <c r="C615" s="5">
        <v>10000</v>
      </c>
      <c r="D615" s="5">
        <f t="shared" si="72"/>
        <v>10000</v>
      </c>
      <c r="E615" s="5">
        <f t="shared" si="72"/>
        <v>10000</v>
      </c>
    </row>
    <row r="616" spans="1:5" outlineLevel="1">
      <c r="A616" s="178" t="s">
        <v>519</v>
      </c>
      <c r="B616" s="179"/>
      <c r="C616" s="32">
        <f>SUM(C617:C627)</f>
        <v>117000</v>
      </c>
      <c r="D616" s="32">
        <f>SUM(D617:D627)</f>
        <v>117000</v>
      </c>
      <c r="E616" s="32">
        <f>SUM(E617:E627)</f>
        <v>117000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73">C618</f>
        <v>0</v>
      </c>
      <c r="E618" s="5">
        <f t="shared" si="73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73"/>
        <v>0</v>
      </c>
      <c r="E619" s="5">
        <f t="shared" si="73"/>
        <v>0</v>
      </c>
    </row>
    <row r="620" spans="1:5" outlineLevel="2">
      <c r="A620" s="7">
        <v>6616</v>
      </c>
      <c r="B620" s="4" t="s">
        <v>523</v>
      </c>
      <c r="C620" s="5">
        <v>100000</v>
      </c>
      <c r="D620" s="5">
        <f t="shared" si="73"/>
        <v>100000</v>
      </c>
      <c r="E620" s="5">
        <f t="shared" si="73"/>
        <v>100000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73"/>
        <v>0</v>
      </c>
      <c r="E621" s="5">
        <f t="shared" si="73"/>
        <v>0</v>
      </c>
    </row>
    <row r="622" spans="1:5" outlineLevel="2">
      <c r="A622" s="7">
        <v>6616</v>
      </c>
      <c r="B622" s="4" t="s">
        <v>525</v>
      </c>
      <c r="C622" s="5">
        <v>12000</v>
      </c>
      <c r="D622" s="5">
        <f t="shared" si="73"/>
        <v>12000</v>
      </c>
      <c r="E622" s="5">
        <f t="shared" si="73"/>
        <v>12000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73"/>
        <v>0</v>
      </c>
      <c r="E623" s="5">
        <f t="shared" si="73"/>
        <v>0</v>
      </c>
    </row>
    <row r="624" spans="1:5" outlineLevel="2">
      <c r="A624" s="7">
        <v>6616</v>
      </c>
      <c r="B624" s="4" t="s">
        <v>527</v>
      </c>
      <c r="C624" s="5">
        <v>5000</v>
      </c>
      <c r="D624" s="5">
        <f t="shared" si="73"/>
        <v>5000</v>
      </c>
      <c r="E624" s="5">
        <f t="shared" si="73"/>
        <v>5000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3"/>
        <v>0</v>
      </c>
      <c r="E625" s="5">
        <f t="shared" si="73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3"/>
        <v>0</v>
      </c>
      <c r="E626" s="5">
        <f t="shared" si="73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3"/>
        <v>0</v>
      </c>
      <c r="E627" s="5">
        <f t="shared" si="73"/>
        <v>0</v>
      </c>
    </row>
    <row r="628" spans="1:10" outlineLevel="1">
      <c r="A628" s="178" t="s">
        <v>531</v>
      </c>
      <c r="B628" s="179"/>
      <c r="C628" s="32">
        <f>SUM(C629:C637)</f>
        <v>123362</v>
      </c>
      <c r="D628" s="32">
        <f>SUM(D629:D637)</f>
        <v>123362</v>
      </c>
      <c r="E628" s="32">
        <f>SUM(E629:E637)</f>
        <v>123362</v>
      </c>
    </row>
    <row r="629" spans="1:10" outlineLevel="2">
      <c r="A629" s="7">
        <v>6617</v>
      </c>
      <c r="B629" s="4" t="s">
        <v>532</v>
      </c>
      <c r="C629" s="5">
        <v>123362</v>
      </c>
      <c r="D629" s="5">
        <f>C629</f>
        <v>123362</v>
      </c>
      <c r="E629" s="5">
        <f>D629</f>
        <v>123362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4">C630</f>
        <v>0</v>
      </c>
      <c r="E630" s="5">
        <f t="shared" si="74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4"/>
        <v>0</v>
      </c>
      <c r="E631" s="5">
        <f t="shared" si="74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4"/>
        <v>0</v>
      </c>
      <c r="E632" s="5">
        <f t="shared" si="74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4"/>
        <v>0</v>
      </c>
      <c r="E633" s="5">
        <f t="shared" si="74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4"/>
        <v>0</v>
      </c>
      <c r="E634" s="5">
        <f t="shared" si="74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4"/>
        <v>0</v>
      </c>
      <c r="E635" s="5">
        <f t="shared" si="74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4"/>
        <v>0</v>
      </c>
      <c r="E636" s="5">
        <f t="shared" si="74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4"/>
        <v>0</v>
      </c>
      <c r="E637" s="5">
        <f t="shared" si="74"/>
        <v>0</v>
      </c>
    </row>
    <row r="638" spans="1:10">
      <c r="A638" s="180" t="s">
        <v>541</v>
      </c>
      <c r="B638" s="18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8" t="s">
        <v>542</v>
      </c>
      <c r="B639" s="179"/>
      <c r="C639" s="32">
        <v>0</v>
      </c>
      <c r="D639" s="32">
        <f t="shared" ref="D639:E641" si="75">C639</f>
        <v>0</v>
      </c>
      <c r="E639" s="32">
        <f t="shared" si="75"/>
        <v>0</v>
      </c>
    </row>
    <row r="640" spans="1:10" outlineLevel="1">
      <c r="A640" s="178" t="s">
        <v>543</v>
      </c>
      <c r="B640" s="179"/>
      <c r="C640" s="32">
        <v>0</v>
      </c>
      <c r="D640" s="32">
        <f t="shared" si="75"/>
        <v>0</v>
      </c>
      <c r="E640" s="32">
        <f t="shared" si="75"/>
        <v>0</v>
      </c>
    </row>
    <row r="641" spans="1:10" outlineLevel="1">
      <c r="A641" s="178" t="s">
        <v>544</v>
      </c>
      <c r="B641" s="179"/>
      <c r="C641" s="32">
        <v>0</v>
      </c>
      <c r="D641" s="32">
        <f t="shared" si="75"/>
        <v>0</v>
      </c>
      <c r="E641" s="32">
        <f t="shared" si="75"/>
        <v>0</v>
      </c>
    </row>
    <row r="642" spans="1:10">
      <c r="A642" s="180" t="s">
        <v>545</v>
      </c>
      <c r="B642" s="18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8" t="s">
        <v>546</v>
      </c>
      <c r="B643" s="179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8" t="s">
        <v>547</v>
      </c>
      <c r="B644" s="179"/>
      <c r="C644" s="32">
        <v>0</v>
      </c>
      <c r="D644" s="32">
        <f>C644</f>
        <v>0</v>
      </c>
      <c r="E644" s="32">
        <f>D644</f>
        <v>0</v>
      </c>
    </row>
    <row r="645" spans="1:10">
      <c r="A645" s="180" t="s">
        <v>548</v>
      </c>
      <c r="B645" s="18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8" t="s">
        <v>549</v>
      </c>
      <c r="B646" s="17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6">C648</f>
        <v>0</v>
      </c>
      <c r="E648" s="5">
        <f t="shared" si="76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6"/>
        <v>0</v>
      </c>
      <c r="E649" s="5">
        <f t="shared" si="76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6"/>
        <v>0</v>
      </c>
      <c r="E650" s="5">
        <f t="shared" si="76"/>
        <v>0</v>
      </c>
    </row>
    <row r="651" spans="1:10" outlineLevel="1">
      <c r="A651" s="178" t="s">
        <v>550</v>
      </c>
      <c r="B651" s="179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8" t="s">
        <v>551</v>
      </c>
      <c r="B652" s="179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8" t="s">
        <v>552</v>
      </c>
      <c r="B653" s="17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7">C655</f>
        <v>0</v>
      </c>
      <c r="E655" s="5">
        <f t="shared" si="77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7"/>
        <v>0</v>
      </c>
      <c r="E656" s="5">
        <f t="shared" si="77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7"/>
        <v>0</v>
      </c>
      <c r="E657" s="5">
        <f t="shared" si="77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7"/>
        <v>0</v>
      </c>
      <c r="E658" s="5">
        <f t="shared" si="77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7"/>
        <v>0</v>
      </c>
      <c r="E659" s="5">
        <f t="shared" si="77"/>
        <v>0</v>
      </c>
    </row>
    <row r="660" spans="1:5" outlineLevel="1">
      <c r="A660" s="178" t="s">
        <v>553</v>
      </c>
      <c r="B660" s="179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8" t="s">
        <v>554</v>
      </c>
      <c r="B661" s="17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8">C662</f>
        <v>0</v>
      </c>
      <c r="E662" s="5">
        <f t="shared" si="78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8"/>
        <v>0</v>
      </c>
      <c r="E663" s="5">
        <f t="shared" si="78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8"/>
        <v>0</v>
      </c>
      <c r="E664" s="5">
        <f t="shared" si="78"/>
        <v>0</v>
      </c>
    </row>
    <row r="665" spans="1:5" outlineLevel="1">
      <c r="A665" s="178" t="s">
        <v>555</v>
      </c>
      <c r="B665" s="17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9">C666</f>
        <v>0</v>
      </c>
      <c r="E666" s="5">
        <f t="shared" si="79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9"/>
        <v>0</v>
      </c>
      <c r="E667" s="5">
        <f t="shared" si="79"/>
        <v>0</v>
      </c>
    </row>
    <row r="668" spans="1:5" outlineLevel="1">
      <c r="A668" s="178" t="s">
        <v>556</v>
      </c>
      <c r="B668" s="179"/>
      <c r="C668" s="32">
        <v>0</v>
      </c>
      <c r="D668" s="32">
        <f t="shared" si="79"/>
        <v>0</v>
      </c>
      <c r="E668" s="32">
        <f t="shared" si="79"/>
        <v>0</v>
      </c>
    </row>
    <row r="669" spans="1:5" outlineLevel="1" collapsed="1">
      <c r="A669" s="178" t="s">
        <v>557</v>
      </c>
      <c r="B669" s="179"/>
      <c r="C669" s="32">
        <v>0</v>
      </c>
      <c r="D669" s="32">
        <f t="shared" si="79"/>
        <v>0</v>
      </c>
      <c r="E669" s="32">
        <f t="shared" si="79"/>
        <v>0</v>
      </c>
    </row>
    <row r="670" spans="1:5" outlineLevel="1" collapsed="1">
      <c r="A670" s="178" t="s">
        <v>558</v>
      </c>
      <c r="B670" s="179"/>
      <c r="C670" s="32">
        <v>0</v>
      </c>
      <c r="D670" s="32">
        <f t="shared" si="79"/>
        <v>0</v>
      </c>
      <c r="E670" s="32">
        <f t="shared" si="79"/>
        <v>0</v>
      </c>
    </row>
    <row r="671" spans="1:5" outlineLevel="1">
      <c r="A671" s="178" t="s">
        <v>559</v>
      </c>
      <c r="B671" s="17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80">C673</f>
        <v>0</v>
      </c>
      <c r="E673" s="5">
        <f t="shared" si="80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80"/>
        <v>0</v>
      </c>
      <c r="E674" s="5">
        <f t="shared" si="80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80"/>
        <v>0</v>
      </c>
      <c r="E675" s="5">
        <f t="shared" si="80"/>
        <v>0</v>
      </c>
    </row>
    <row r="676" spans="1:5" outlineLevel="1">
      <c r="A676" s="178" t="s">
        <v>560</v>
      </c>
      <c r="B676" s="17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8" t="s">
        <v>561</v>
      </c>
      <c r="B679" s="17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81">C681</f>
        <v>0</v>
      </c>
      <c r="E681" s="5">
        <f t="shared" si="81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81"/>
        <v>0</v>
      </c>
      <c r="E682" s="5">
        <f t="shared" si="81"/>
        <v>0</v>
      </c>
    </row>
    <row r="683" spans="1:5" outlineLevel="1">
      <c r="A683" s="178" t="s">
        <v>562</v>
      </c>
      <c r="B683" s="17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82">C684</f>
        <v>0</v>
      </c>
      <c r="E684" s="5">
        <f t="shared" si="82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82"/>
        <v>0</v>
      </c>
      <c r="E685" s="5">
        <f t="shared" si="82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82"/>
        <v>0</v>
      </c>
      <c r="E686" s="5">
        <f t="shared" si="82"/>
        <v>0</v>
      </c>
    </row>
    <row r="687" spans="1:5" outlineLevel="1">
      <c r="A687" s="178" t="s">
        <v>563</v>
      </c>
      <c r="B687" s="17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83">C689</f>
        <v>0</v>
      </c>
      <c r="E689" s="5">
        <f t="shared" si="83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83"/>
        <v>0</v>
      </c>
      <c r="E690" s="5">
        <f t="shared" si="83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83"/>
        <v>0</v>
      </c>
      <c r="E691" s="5">
        <f t="shared" si="83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83"/>
        <v>0</v>
      </c>
      <c r="E692" s="5">
        <f t="shared" si="83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83"/>
        <v>0</v>
      </c>
      <c r="E693" s="5">
        <f t="shared" si="83"/>
        <v>0</v>
      </c>
    </row>
    <row r="694" spans="1:5" outlineLevel="1">
      <c r="A694" s="178" t="s">
        <v>564</v>
      </c>
      <c r="B694" s="17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4">C696</f>
        <v>0</v>
      </c>
      <c r="E696" s="5">
        <f t="shared" si="84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4"/>
        <v>0</v>
      </c>
      <c r="E697" s="5">
        <f t="shared" si="84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4"/>
        <v>0</v>
      </c>
      <c r="E698" s="5">
        <f t="shared" si="84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4"/>
        <v>0</v>
      </c>
      <c r="E699" s="5">
        <f t="shared" si="84"/>
        <v>0</v>
      </c>
    </row>
    <row r="700" spans="1:5" outlineLevel="1">
      <c r="A700" s="178" t="s">
        <v>565</v>
      </c>
      <c r="B700" s="17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5">C702</f>
        <v>0</v>
      </c>
      <c r="E702" s="5">
        <f t="shared" si="85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5"/>
        <v>0</v>
      </c>
      <c r="E703" s="5">
        <f t="shared" si="85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5"/>
        <v>0</v>
      </c>
      <c r="E704" s="5">
        <f t="shared" si="85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5"/>
        <v>0</v>
      </c>
      <c r="E705" s="5">
        <f t="shared" si="85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5"/>
        <v>0</v>
      </c>
      <c r="E706" s="5">
        <f t="shared" si="85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5"/>
        <v>0</v>
      </c>
      <c r="E707" s="5">
        <f t="shared" si="85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5"/>
        <v>0</v>
      </c>
      <c r="E708" s="5">
        <f t="shared" si="85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5"/>
        <v>0</v>
      </c>
      <c r="E709" s="5">
        <f t="shared" si="85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5"/>
        <v>0</v>
      </c>
      <c r="E710" s="5">
        <f t="shared" si="85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5"/>
        <v>0</v>
      </c>
      <c r="E711" s="5">
        <f t="shared" si="85"/>
        <v>0</v>
      </c>
    </row>
    <row r="712" spans="1:10" outlineLevel="1">
      <c r="A712" s="178" t="s">
        <v>566</v>
      </c>
      <c r="B712" s="179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8" t="s">
        <v>567</v>
      </c>
      <c r="B713" s="179"/>
      <c r="C713" s="32">
        <v>0</v>
      </c>
      <c r="D713" s="31">
        <f t="shared" ref="D713:E715" si="86">C713</f>
        <v>0</v>
      </c>
      <c r="E713" s="31">
        <f t="shared" si="86"/>
        <v>0</v>
      </c>
    </row>
    <row r="714" spans="1:10" outlineLevel="1">
      <c r="A714" s="178" t="s">
        <v>568</v>
      </c>
      <c r="B714" s="179"/>
      <c r="C714" s="32">
        <v>0</v>
      </c>
      <c r="D714" s="31">
        <f t="shared" si="86"/>
        <v>0</v>
      </c>
      <c r="E714" s="31">
        <f t="shared" si="86"/>
        <v>0</v>
      </c>
    </row>
    <row r="715" spans="1:10" outlineLevel="1">
      <c r="A715" s="178" t="s">
        <v>569</v>
      </c>
      <c r="B715" s="179"/>
      <c r="C715" s="32">
        <v>0</v>
      </c>
      <c r="D715" s="31">
        <f t="shared" si="86"/>
        <v>0</v>
      </c>
      <c r="E715" s="31">
        <f t="shared" si="86"/>
        <v>0</v>
      </c>
    </row>
    <row r="716" spans="1:10">
      <c r="A716" s="184" t="s">
        <v>570</v>
      </c>
      <c r="B716" s="185"/>
      <c r="C716" s="36">
        <f>C717</f>
        <v>276711</v>
      </c>
      <c r="D716" s="36">
        <f>D717</f>
        <v>276711</v>
      </c>
      <c r="E716" s="36">
        <f>E717</f>
        <v>276711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0" t="s">
        <v>571</v>
      </c>
      <c r="B717" s="181"/>
      <c r="C717" s="33">
        <f>C718+C722</f>
        <v>276711</v>
      </c>
      <c r="D717" s="33">
        <f>D718+D722</f>
        <v>276711</v>
      </c>
      <c r="E717" s="33">
        <f>E718+E722</f>
        <v>276711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0" t="s">
        <v>850</v>
      </c>
      <c r="B718" s="191"/>
      <c r="C718" s="31">
        <f>SUM(C719:C721)</f>
        <v>276711</v>
      </c>
      <c r="D718" s="31">
        <f>SUM(D719:D721)</f>
        <v>276711</v>
      </c>
      <c r="E718" s="31">
        <f>SUM(E719:E721)</f>
        <v>276711</v>
      </c>
    </row>
    <row r="719" spans="1:10" ht="15" customHeight="1" outlineLevel="2">
      <c r="A719" s="6">
        <v>10950</v>
      </c>
      <c r="B719" s="4" t="s">
        <v>572</v>
      </c>
      <c r="C719" s="5">
        <v>276711</v>
      </c>
      <c r="D719" s="5">
        <f>C719</f>
        <v>276711</v>
      </c>
      <c r="E719" s="5">
        <f>D719</f>
        <v>276711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7">C720</f>
        <v>0</v>
      </c>
      <c r="E720" s="5">
        <f t="shared" si="87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7"/>
        <v>0</v>
      </c>
      <c r="E721" s="5">
        <f t="shared" si="87"/>
        <v>0</v>
      </c>
    </row>
    <row r="722" spans="1:10" outlineLevel="1">
      <c r="A722" s="190" t="s">
        <v>849</v>
      </c>
      <c r="B722" s="191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4" t="s">
        <v>577</v>
      </c>
      <c r="B725" s="18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0" t="s">
        <v>588</v>
      </c>
      <c r="B726" s="18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0" t="s">
        <v>848</v>
      </c>
      <c r="B727" s="19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826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836</v>
      </c>
      <c r="C729" s="5"/>
      <c r="D729" s="5">
        <f>C729</f>
        <v>0</v>
      </c>
      <c r="E729" s="5">
        <f>D729</f>
        <v>0</v>
      </c>
    </row>
    <row r="730" spans="1:10" outlineLevel="1">
      <c r="A730" s="190" t="s">
        <v>847</v>
      </c>
      <c r="B730" s="191"/>
      <c r="C730" s="31">
        <f t="shared" ref="C730:E731" si="88">C731</f>
        <v>0</v>
      </c>
      <c r="D730" s="31">
        <f t="shared" si="88"/>
        <v>0</v>
      </c>
      <c r="E730" s="31">
        <f t="shared" si="88"/>
        <v>0</v>
      </c>
    </row>
    <row r="731" spans="1:10" outlineLevel="2">
      <c r="A731" s="6">
        <v>2</v>
      </c>
      <c r="B731" s="4" t="s">
        <v>821</v>
      </c>
      <c r="C731" s="5">
        <f t="shared" si="88"/>
        <v>0</v>
      </c>
      <c r="D731" s="5">
        <f t="shared" si="88"/>
        <v>0</v>
      </c>
      <c r="E731" s="5">
        <f t="shared" si="88"/>
        <v>0</v>
      </c>
    </row>
    <row r="732" spans="1:10" outlineLevel="3">
      <c r="A732" s="29"/>
      <c r="B732" s="28" t="s">
        <v>846</v>
      </c>
      <c r="C732" s="30"/>
      <c r="D732" s="30">
        <f>C732</f>
        <v>0</v>
      </c>
      <c r="E732" s="30">
        <f>D732</f>
        <v>0</v>
      </c>
    </row>
    <row r="733" spans="1:10" outlineLevel="1">
      <c r="A733" s="190" t="s">
        <v>845</v>
      </c>
      <c r="B733" s="19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844</v>
      </c>
      <c r="C735" s="30">
        <v>0</v>
      </c>
      <c r="D735" s="30">
        <f t="shared" ref="D735:E738" si="89">C735</f>
        <v>0</v>
      </c>
      <c r="E735" s="30">
        <f t="shared" si="89"/>
        <v>0</v>
      </c>
    </row>
    <row r="736" spans="1:10" outlineLevel="3">
      <c r="A736" s="29"/>
      <c r="B736" s="28" t="s">
        <v>843</v>
      </c>
      <c r="C736" s="30">
        <v>0</v>
      </c>
      <c r="D736" s="30">
        <f t="shared" si="89"/>
        <v>0</v>
      </c>
      <c r="E736" s="30">
        <f t="shared" si="89"/>
        <v>0</v>
      </c>
    </row>
    <row r="737" spans="1:5" outlineLevel="2">
      <c r="A737" s="6">
        <v>3</v>
      </c>
      <c r="B737" s="4" t="s">
        <v>826</v>
      </c>
      <c r="C737" s="5"/>
      <c r="D737" s="5">
        <f t="shared" si="89"/>
        <v>0</v>
      </c>
      <c r="E737" s="5">
        <f t="shared" si="89"/>
        <v>0</v>
      </c>
    </row>
    <row r="738" spans="1:5" outlineLevel="2">
      <c r="A738" s="6">
        <v>4</v>
      </c>
      <c r="B738" s="4" t="s">
        <v>836</v>
      </c>
      <c r="C738" s="5"/>
      <c r="D738" s="5">
        <f t="shared" si="89"/>
        <v>0</v>
      </c>
      <c r="E738" s="5">
        <f t="shared" si="89"/>
        <v>0</v>
      </c>
    </row>
    <row r="739" spans="1:5" outlineLevel="1">
      <c r="A739" s="190" t="s">
        <v>842</v>
      </c>
      <c r="B739" s="19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836</v>
      </c>
      <c r="C740" s="5"/>
      <c r="D740" s="5">
        <f>C740</f>
        <v>0</v>
      </c>
      <c r="E740" s="5">
        <f>D740</f>
        <v>0</v>
      </c>
    </row>
    <row r="741" spans="1:5" outlineLevel="1">
      <c r="A741" s="190" t="s">
        <v>841</v>
      </c>
      <c r="B741" s="19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826</v>
      </c>
      <c r="C742" s="5"/>
      <c r="D742" s="5">
        <f>C742</f>
        <v>0</v>
      </c>
      <c r="E742" s="5">
        <f>D742</f>
        <v>0</v>
      </c>
    </row>
    <row r="743" spans="1:5" outlineLevel="1">
      <c r="A743" s="190" t="s">
        <v>840</v>
      </c>
      <c r="B743" s="19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838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821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837</v>
      </c>
      <c r="C747" s="30"/>
      <c r="D747" s="30">
        <f t="shared" ref="D747:E749" si="90">C747</f>
        <v>0</v>
      </c>
      <c r="E747" s="30">
        <f t="shared" si="90"/>
        <v>0</v>
      </c>
    </row>
    <row r="748" spans="1:5" outlineLevel="2">
      <c r="A748" s="6">
        <v>3</v>
      </c>
      <c r="B748" s="4" t="s">
        <v>826</v>
      </c>
      <c r="C748" s="5"/>
      <c r="D748" s="5">
        <f t="shared" si="90"/>
        <v>0</v>
      </c>
      <c r="E748" s="5">
        <f t="shared" si="90"/>
        <v>0</v>
      </c>
    </row>
    <row r="749" spans="1:5" outlineLevel="2">
      <c r="A749" s="6">
        <v>4</v>
      </c>
      <c r="B749" s="4" t="s">
        <v>836</v>
      </c>
      <c r="C749" s="5"/>
      <c r="D749" s="5">
        <f t="shared" si="90"/>
        <v>0</v>
      </c>
      <c r="E749" s="5">
        <f t="shared" si="90"/>
        <v>0</v>
      </c>
    </row>
    <row r="750" spans="1:5" outlineLevel="1">
      <c r="A750" s="190" t="s">
        <v>835</v>
      </c>
      <c r="B750" s="19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0" customFormat="1" outlineLevel="3">
      <c r="A752" s="113"/>
      <c r="B752" s="112" t="s">
        <v>834</v>
      </c>
      <c r="C752" s="111"/>
      <c r="D752" s="111">
        <f t="shared" ref="D752:E754" si="91">C752</f>
        <v>0</v>
      </c>
      <c r="E752" s="111">
        <f t="shared" si="91"/>
        <v>0</v>
      </c>
    </row>
    <row r="753" spans="1:5" s="110" customFormat="1" outlineLevel="3">
      <c r="A753" s="113"/>
      <c r="B753" s="112" t="s">
        <v>820</v>
      </c>
      <c r="C753" s="111"/>
      <c r="D753" s="111">
        <f t="shared" si="91"/>
        <v>0</v>
      </c>
      <c r="E753" s="111">
        <f t="shared" si="91"/>
        <v>0</v>
      </c>
    </row>
    <row r="754" spans="1:5" outlineLevel="2">
      <c r="A754" s="6">
        <v>3</v>
      </c>
      <c r="B754" s="4" t="s">
        <v>826</v>
      </c>
      <c r="C754" s="5"/>
      <c r="D754" s="5">
        <f t="shared" si="91"/>
        <v>0</v>
      </c>
      <c r="E754" s="5">
        <f t="shared" si="91"/>
        <v>0</v>
      </c>
    </row>
    <row r="755" spans="1:5" outlineLevel="1">
      <c r="A755" s="190" t="s">
        <v>833</v>
      </c>
      <c r="B755" s="19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832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831</v>
      </c>
      <c r="C758" s="30"/>
      <c r="D758" s="30">
        <f t="shared" ref="D758:E759" si="92">C758</f>
        <v>0</v>
      </c>
      <c r="E758" s="30">
        <f t="shared" si="92"/>
        <v>0</v>
      </c>
    </row>
    <row r="759" spans="1:5" outlineLevel="3">
      <c r="A759" s="29"/>
      <c r="B759" s="28" t="s">
        <v>830</v>
      </c>
      <c r="C759" s="30"/>
      <c r="D759" s="30">
        <f t="shared" si="92"/>
        <v>0</v>
      </c>
      <c r="E759" s="30">
        <f t="shared" si="92"/>
        <v>0</v>
      </c>
    </row>
    <row r="760" spans="1:5" outlineLevel="1">
      <c r="A760" s="190" t="s">
        <v>829</v>
      </c>
      <c r="B760" s="19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828</v>
      </c>
      <c r="C762" s="30">
        <v>0</v>
      </c>
      <c r="D762" s="30">
        <f t="shared" ref="D762:E764" si="93">C762</f>
        <v>0</v>
      </c>
      <c r="E762" s="30">
        <f t="shared" si="93"/>
        <v>0</v>
      </c>
    </row>
    <row r="763" spans="1:5" outlineLevel="3">
      <c r="A763" s="29"/>
      <c r="B763" s="28" t="s">
        <v>818</v>
      </c>
      <c r="C763" s="30"/>
      <c r="D763" s="30">
        <f t="shared" si="93"/>
        <v>0</v>
      </c>
      <c r="E763" s="30">
        <f t="shared" si="93"/>
        <v>0</v>
      </c>
    </row>
    <row r="764" spans="1:5" outlineLevel="2">
      <c r="A764" s="6">
        <v>3</v>
      </c>
      <c r="B764" s="4" t="s">
        <v>826</v>
      </c>
      <c r="C764" s="5">
        <v>0</v>
      </c>
      <c r="D764" s="5">
        <f t="shared" si="93"/>
        <v>0</v>
      </c>
      <c r="E764" s="5">
        <f t="shared" si="93"/>
        <v>0</v>
      </c>
    </row>
    <row r="765" spans="1:5" outlineLevel="1">
      <c r="A765" s="190" t="s">
        <v>827</v>
      </c>
      <c r="B765" s="19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826</v>
      </c>
      <c r="C766" s="5"/>
      <c r="D766" s="5">
        <f>C766</f>
        <v>0</v>
      </c>
      <c r="E766" s="5">
        <f>D766</f>
        <v>0</v>
      </c>
    </row>
    <row r="767" spans="1:5" outlineLevel="1">
      <c r="A767" s="190" t="s">
        <v>825</v>
      </c>
      <c r="B767" s="19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824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823</v>
      </c>
      <c r="C770" s="30"/>
      <c r="D770" s="30">
        <f>C770</f>
        <v>0</v>
      </c>
      <c r="E770" s="30">
        <f>D770</f>
        <v>0</v>
      </c>
    </row>
    <row r="771" spans="1:5" outlineLevel="1">
      <c r="A771" s="190" t="s">
        <v>822</v>
      </c>
      <c r="B771" s="19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820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819</v>
      </c>
      <c r="C774" s="30"/>
      <c r="D774" s="30">
        <f t="shared" ref="D774:E776" si="94">C774</f>
        <v>0</v>
      </c>
      <c r="E774" s="30">
        <f t="shared" si="94"/>
        <v>0</v>
      </c>
    </row>
    <row r="775" spans="1:5" outlineLevel="3">
      <c r="A775" s="29"/>
      <c r="B775" s="28" t="s">
        <v>818</v>
      </c>
      <c r="C775" s="30"/>
      <c r="D775" s="30">
        <f t="shared" si="94"/>
        <v>0</v>
      </c>
      <c r="E775" s="30">
        <f t="shared" si="94"/>
        <v>0</v>
      </c>
    </row>
    <row r="776" spans="1:5" outlineLevel="3">
      <c r="A776" s="29"/>
      <c r="B776" s="28" t="s">
        <v>817</v>
      </c>
      <c r="C776" s="30"/>
      <c r="D776" s="30">
        <f t="shared" si="94"/>
        <v>0</v>
      </c>
      <c r="E776" s="30">
        <f t="shared" si="94"/>
        <v>0</v>
      </c>
    </row>
    <row r="777" spans="1:5" outlineLevel="1">
      <c r="A777" s="190" t="s">
        <v>816</v>
      </c>
      <c r="B777" s="19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100-000000000000}">
      <formula1>0</formula1>
    </dataValidation>
    <dataValidation type="custom" allowBlank="1" showInputMessage="1" showErrorMessage="1" sqref="J1:J4 J547 J339 J560:J561 J550:J551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725:J726 J645 J716:J717 J642" xr:uid="{00000000-0002-0000-0100-000006000000}">
      <formula1>C639+C793</formula1>
    </dataValidation>
    <dataValidation type="custom" allowBlank="1" showInputMessage="1" showErrorMessage="1" sqref="J97 J67:J68 J61 J3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Q29"/>
  <sheetViews>
    <sheetView rightToLeft="1" workbookViewId="0">
      <selection activeCell="D2" sqref="D2"/>
    </sheetView>
  </sheetViews>
  <sheetFormatPr defaultColWidth="9.1796875" defaultRowHeight="14.5"/>
  <cols>
    <col min="1" max="1" width="19.81640625" style="10" bestFit="1" customWidth="1"/>
    <col min="2" max="2" width="10.26953125" style="10" customWidth="1"/>
    <col min="3" max="3" width="10.453125" style="10" customWidth="1"/>
    <col min="4" max="4" width="29.453125" style="96" customWidth="1"/>
    <col min="5" max="10" width="9.1796875" style="103"/>
    <col min="11" max="12" width="0" style="103" hidden="1" customWidth="1"/>
    <col min="13" max="43" width="9.1796875" style="103"/>
  </cols>
  <sheetData>
    <row r="1" spans="1:12">
      <c r="A1" s="79" t="s">
        <v>751</v>
      </c>
      <c r="B1" s="79" t="s">
        <v>752</v>
      </c>
      <c r="C1" s="79" t="s">
        <v>753</v>
      </c>
      <c r="D1" s="95" t="s">
        <v>754</v>
      </c>
    </row>
    <row r="2" spans="1:12" ht="15.5">
      <c r="A2" s="13"/>
    </row>
    <row r="3" spans="1:12" ht="15.5">
      <c r="A3" s="13"/>
      <c r="K3" s="103" t="s">
        <v>755</v>
      </c>
      <c r="L3" s="103" t="s">
        <v>757</v>
      </c>
    </row>
    <row r="4" spans="1:12" ht="15.5">
      <c r="A4" s="13"/>
      <c r="K4" s="103" t="s">
        <v>756</v>
      </c>
      <c r="L4" s="103" t="s">
        <v>758</v>
      </c>
    </row>
    <row r="5" spans="1:12" ht="15.5">
      <c r="A5" s="13"/>
      <c r="L5" s="103" t="s">
        <v>759</v>
      </c>
    </row>
    <row r="6" spans="1:12" ht="15.5">
      <c r="A6" s="13"/>
      <c r="L6" s="103" t="s">
        <v>760</v>
      </c>
    </row>
    <row r="7" spans="1:12" ht="15.5">
      <c r="A7" s="13"/>
    </row>
    <row r="8" spans="1:12" ht="15.5">
      <c r="A8" s="13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300-000000000000}">
      <formula1>$K$3:$K$4</formula1>
    </dataValidation>
    <dataValidation type="list" allowBlank="1" showInputMessage="1" showErrorMessage="1" sqref="C2:C1048576" xr:uid="{00000000-0002-0000-1300-000001000000}">
      <formula1>$L$3:$L$6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29"/>
  <sheetViews>
    <sheetView rightToLeft="1" workbookViewId="0">
      <selection activeCell="A2" sqref="A2"/>
    </sheetView>
  </sheetViews>
  <sheetFormatPr defaultColWidth="9.1796875" defaultRowHeight="14.5"/>
  <cols>
    <col min="1" max="1" width="19.81640625" style="10" bestFit="1" customWidth="1"/>
    <col min="2" max="2" width="10.26953125" style="10" customWidth="1"/>
    <col min="3" max="3" width="29.453125" style="96" customWidth="1"/>
    <col min="4" max="9" width="9.1796875" style="103"/>
    <col min="10" max="11" width="0" style="103" hidden="1" customWidth="1"/>
    <col min="12" max="36" width="9.1796875" style="103"/>
  </cols>
  <sheetData>
    <row r="1" spans="1:36" s="80" customFormat="1" ht="19.5" customHeight="1">
      <c r="A1" s="100" t="s">
        <v>761</v>
      </c>
      <c r="B1" s="100" t="s">
        <v>752</v>
      </c>
      <c r="C1" s="108" t="s">
        <v>754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</row>
    <row r="2" spans="1:36" ht="15.5">
      <c r="A2" s="13"/>
    </row>
    <row r="3" spans="1:36" ht="15.5">
      <c r="A3" s="13"/>
      <c r="J3" s="103" t="s">
        <v>755</v>
      </c>
      <c r="K3" s="103" t="s">
        <v>757</v>
      </c>
    </row>
    <row r="4" spans="1:36" ht="15.5">
      <c r="A4" s="13"/>
      <c r="J4" s="103" t="s">
        <v>756</v>
      </c>
      <c r="K4" s="103" t="s">
        <v>758</v>
      </c>
    </row>
    <row r="5" spans="1:36" ht="15.5">
      <c r="A5" s="13"/>
      <c r="K5" s="103" t="s">
        <v>759</v>
      </c>
    </row>
    <row r="6" spans="1:36" ht="15.5">
      <c r="A6" s="13"/>
      <c r="K6" s="103" t="s">
        <v>760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400-000000000000}">
      <formula1>$J$3:$J$4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B10"/>
  <sheetViews>
    <sheetView rightToLeft="1" workbookViewId="0">
      <selection activeCell="B10" sqref="B10"/>
    </sheetView>
  </sheetViews>
  <sheetFormatPr defaultColWidth="9.1796875" defaultRowHeight="14.5"/>
  <cols>
    <col min="1" max="1" width="38.453125" style="10" customWidth="1"/>
    <col min="2" max="28" width="9.1796875" style="103"/>
  </cols>
  <sheetData>
    <row r="1" spans="1:1">
      <c r="A1" s="123" t="s">
        <v>869</v>
      </c>
    </row>
    <row r="2" spans="1:1">
      <c r="A2" s="123" t="s">
        <v>870</v>
      </c>
    </row>
    <row r="3" spans="1:1">
      <c r="A3" s="123" t="s">
        <v>871</v>
      </c>
    </row>
    <row r="4" spans="1:1">
      <c r="A4" s="123" t="s">
        <v>872</v>
      </c>
    </row>
    <row r="5" spans="1:1">
      <c r="A5" s="123" t="s">
        <v>873</v>
      </c>
    </row>
    <row r="6" spans="1:1">
      <c r="A6" s="123" t="s">
        <v>874</v>
      </c>
    </row>
    <row r="7" spans="1:1">
      <c r="A7" s="123" t="s">
        <v>875</v>
      </c>
    </row>
    <row r="8" spans="1:1">
      <c r="A8" s="123" t="s">
        <v>876</v>
      </c>
    </row>
    <row r="9" spans="1:1">
      <c r="A9" s="123" t="s">
        <v>877</v>
      </c>
    </row>
    <row r="10" spans="1:1">
      <c r="A10" s="123" t="s">
        <v>878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AV478"/>
  <sheetViews>
    <sheetView rightToLeft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8" sqref="M18"/>
    </sheetView>
  </sheetViews>
  <sheetFormatPr defaultColWidth="9.1796875" defaultRowHeight="14.5"/>
  <cols>
    <col min="1" max="1" width="4" style="64" bestFit="1" customWidth="1"/>
    <col min="2" max="2" width="38.7265625" style="10" customWidth="1"/>
    <col min="3" max="3" width="19.81640625" style="10" bestFit="1" customWidth="1"/>
    <col min="4" max="4" width="9.26953125" style="10" bestFit="1" customWidth="1"/>
    <col min="5" max="5" width="12.453125" style="10" customWidth="1"/>
    <col min="6" max="6" width="19" style="10" bestFit="1" customWidth="1"/>
    <col min="7" max="7" width="13.26953125" style="10" customWidth="1"/>
    <col min="8" max="12" width="9.1796875" style="10"/>
    <col min="13" max="13" width="14.54296875" style="61" bestFit="1" customWidth="1"/>
    <col min="14" max="14" width="15.1796875" style="61" customWidth="1"/>
    <col min="15" max="15" width="19" style="61" customWidth="1"/>
    <col min="16" max="16" width="14" style="61" bestFit="1" customWidth="1"/>
    <col min="17" max="17" width="16.453125" style="61" bestFit="1" customWidth="1"/>
    <col min="18" max="18" width="14" style="61" bestFit="1" customWidth="1"/>
    <col min="19" max="19" width="14.1796875" style="61" bestFit="1" customWidth="1"/>
    <col min="20" max="20" width="15.1796875" style="61" customWidth="1"/>
    <col min="21" max="21" width="19" style="61" customWidth="1"/>
    <col min="22" max="22" width="14" style="61" bestFit="1" customWidth="1"/>
    <col min="23" max="23" width="14" style="61" customWidth="1"/>
    <col min="24" max="24" width="16.453125" style="61" bestFit="1" customWidth="1"/>
    <col min="25" max="25" width="14" style="61" bestFit="1" customWidth="1"/>
    <col min="26" max="26" width="13.81640625" style="12" customWidth="1"/>
    <col min="27" max="27" width="15" style="12" customWidth="1"/>
    <col min="28" max="28" width="15.26953125" style="12" customWidth="1"/>
    <col min="29" max="29" width="16.453125" style="12" customWidth="1"/>
    <col min="30" max="31" width="14.81640625" style="12" customWidth="1"/>
    <col min="32" max="32" width="9.1796875" style="10"/>
    <col min="33" max="33" width="11" style="10" customWidth="1"/>
    <col min="34" max="34" width="9.453125" style="62" bestFit="1" customWidth="1"/>
    <col min="35" max="35" width="16.453125" style="12" bestFit="1" customWidth="1"/>
    <col min="36" max="36" width="66.81640625" style="10" customWidth="1"/>
    <col min="44" max="44" width="9.1796875" style="54" hidden="1" customWidth="1"/>
    <col min="45" max="45" width="11.81640625" style="54" hidden="1" customWidth="1"/>
    <col min="46" max="46" width="26.26953125" style="55" hidden="1" customWidth="1"/>
    <col min="47" max="47" width="9.1796875" style="54" hidden="1" customWidth="1"/>
    <col min="48" max="48" width="10.1796875" style="54" hidden="1" customWidth="1"/>
  </cols>
  <sheetData>
    <row r="1" spans="1:48">
      <c r="B1" s="226" t="s">
        <v>602</v>
      </c>
      <c r="C1" s="228" t="s">
        <v>603</v>
      </c>
      <c r="D1" s="228" t="s">
        <v>604</v>
      </c>
      <c r="E1" s="228" t="s">
        <v>605</v>
      </c>
      <c r="F1" s="228" t="s">
        <v>606</v>
      </c>
      <c r="G1" s="228" t="s">
        <v>607</v>
      </c>
      <c r="H1" s="228" t="s">
        <v>608</v>
      </c>
      <c r="I1" s="228" t="s">
        <v>609</v>
      </c>
      <c r="J1" s="228" t="s">
        <v>610</v>
      </c>
      <c r="K1" s="228" t="s">
        <v>611</v>
      </c>
      <c r="L1" s="228" t="s">
        <v>612</v>
      </c>
      <c r="M1" s="224" t="s">
        <v>736</v>
      </c>
      <c r="N1" s="213" t="s">
        <v>613</v>
      </c>
      <c r="O1" s="213"/>
      <c r="P1" s="213"/>
      <c r="Q1" s="213"/>
      <c r="R1" s="213"/>
      <c r="S1" s="224" t="s">
        <v>737</v>
      </c>
      <c r="T1" s="213" t="s">
        <v>613</v>
      </c>
      <c r="U1" s="213"/>
      <c r="V1" s="213"/>
      <c r="W1" s="213"/>
      <c r="X1" s="213"/>
      <c r="Y1" s="213"/>
      <c r="Z1" s="214" t="s">
        <v>614</v>
      </c>
      <c r="AA1" s="214" t="s">
        <v>615</v>
      </c>
      <c r="AB1" s="214" t="s">
        <v>616</v>
      </c>
      <c r="AC1" s="214" t="s">
        <v>617</v>
      </c>
      <c r="AD1" s="214" t="s">
        <v>618</v>
      </c>
      <c r="AE1" s="214" t="s">
        <v>619</v>
      </c>
      <c r="AF1" s="216" t="s">
        <v>620</v>
      </c>
      <c r="AG1" s="218" t="s">
        <v>621</v>
      </c>
      <c r="AH1" s="220" t="s">
        <v>622</v>
      </c>
      <c r="AI1" s="222" t="s">
        <v>623</v>
      </c>
      <c r="AJ1" s="211" t="s">
        <v>624</v>
      </c>
      <c r="AR1" s="52"/>
      <c r="AS1" s="52"/>
      <c r="AT1" s="53"/>
      <c r="AU1" s="52"/>
      <c r="AV1" s="52"/>
    </row>
    <row r="2" spans="1:48" ht="26.5" thickBot="1">
      <c r="B2" s="227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5"/>
      <c r="N2" s="63" t="s">
        <v>625</v>
      </c>
      <c r="O2" s="63" t="s">
        <v>626</v>
      </c>
      <c r="P2" s="63" t="s">
        <v>627</v>
      </c>
      <c r="Q2" s="63" t="s">
        <v>628</v>
      </c>
      <c r="R2" s="63" t="s">
        <v>629</v>
      </c>
      <c r="S2" s="225"/>
      <c r="T2" s="63" t="s">
        <v>625</v>
      </c>
      <c r="U2" s="63" t="s">
        <v>626</v>
      </c>
      <c r="V2" s="63" t="s">
        <v>627</v>
      </c>
      <c r="W2" s="149" t="s">
        <v>906</v>
      </c>
      <c r="X2" s="63" t="s">
        <v>628</v>
      </c>
      <c r="Y2" s="63" t="s">
        <v>629</v>
      </c>
      <c r="Z2" s="215"/>
      <c r="AA2" s="215"/>
      <c r="AB2" s="215"/>
      <c r="AC2" s="215"/>
      <c r="AD2" s="215"/>
      <c r="AE2" s="215"/>
      <c r="AF2" s="217"/>
      <c r="AG2" s="219"/>
      <c r="AH2" s="221"/>
      <c r="AI2" s="223"/>
      <c r="AJ2" s="212"/>
      <c r="AT2" s="55" t="s">
        <v>630</v>
      </c>
    </row>
    <row r="3" spans="1:48" s="56" customFormat="1" ht="21">
      <c r="A3" s="65">
        <v>1</v>
      </c>
      <c r="B3" s="146" t="s">
        <v>901</v>
      </c>
      <c r="C3" s="132"/>
      <c r="D3" s="131"/>
      <c r="E3" s="131" t="s">
        <v>632</v>
      </c>
      <c r="F3" s="131"/>
      <c r="G3" s="131">
        <v>2010</v>
      </c>
      <c r="H3" s="131"/>
      <c r="I3" s="131"/>
      <c r="J3" s="131"/>
      <c r="K3" s="131"/>
      <c r="L3" s="131"/>
      <c r="M3" s="133">
        <f t="shared" ref="M3:M66" si="0">N3+O3+P3+Q3+R3</f>
        <v>0</v>
      </c>
      <c r="N3" s="134"/>
      <c r="O3" s="134"/>
      <c r="P3" s="134"/>
      <c r="Q3" s="134"/>
      <c r="R3" s="134"/>
      <c r="S3" s="133">
        <f t="shared" ref="S3:S66" si="1">T3+U3+V3+X3+Y3</f>
        <v>403.34199999999998</v>
      </c>
      <c r="T3" s="134">
        <v>121.002</v>
      </c>
      <c r="U3" s="134">
        <v>149.23699999999999</v>
      </c>
      <c r="V3" s="134">
        <v>133.10300000000001</v>
      </c>
      <c r="W3" s="134"/>
      <c r="X3" s="134"/>
      <c r="Y3" s="134"/>
      <c r="Z3" s="135"/>
      <c r="AA3" s="135"/>
      <c r="AB3" s="135"/>
      <c r="AC3" s="135"/>
      <c r="AD3" s="135"/>
      <c r="AE3" s="135"/>
      <c r="AF3" s="136"/>
      <c r="AG3" s="136"/>
      <c r="AH3" s="137">
        <v>1</v>
      </c>
      <c r="AI3" s="138"/>
      <c r="AJ3" s="138"/>
      <c r="AR3" s="57" t="s">
        <v>633</v>
      </c>
      <c r="AS3" s="57"/>
      <c r="AT3" s="58" t="s">
        <v>634</v>
      </c>
      <c r="AU3" s="57" t="s">
        <v>631</v>
      </c>
      <c r="AV3" s="57" t="s">
        <v>632</v>
      </c>
    </row>
    <row r="4" spans="1:48" s="56" customFormat="1" ht="21">
      <c r="A4" s="65">
        <f>A3+1</f>
        <v>2</v>
      </c>
      <c r="B4" s="147" t="s">
        <v>902</v>
      </c>
      <c r="C4" s="140"/>
      <c r="D4" s="139"/>
      <c r="E4" s="139" t="s">
        <v>638</v>
      </c>
      <c r="F4" s="139"/>
      <c r="G4" s="139">
        <v>2010</v>
      </c>
      <c r="H4" s="139"/>
      <c r="I4" s="139"/>
      <c r="J4" s="139"/>
      <c r="K4" s="139"/>
      <c r="L4" s="139"/>
      <c r="M4" s="133">
        <f t="shared" si="0"/>
        <v>0</v>
      </c>
      <c r="N4" s="141"/>
      <c r="O4" s="141"/>
      <c r="P4" s="133"/>
      <c r="Q4" s="133"/>
      <c r="R4" s="133"/>
      <c r="S4" s="133">
        <f t="shared" si="1"/>
        <v>93.177000000000007</v>
      </c>
      <c r="T4" s="141">
        <v>27.952999999999999</v>
      </c>
      <c r="U4" s="141">
        <v>34.475999999999999</v>
      </c>
      <c r="V4" s="133">
        <v>30.748000000000001</v>
      </c>
      <c r="W4" s="133"/>
      <c r="X4" s="133"/>
      <c r="Y4" s="133"/>
      <c r="Z4" s="142"/>
      <c r="AA4" s="142"/>
      <c r="AB4" s="142"/>
      <c r="AC4" s="142"/>
      <c r="AD4" s="142"/>
      <c r="AE4" s="142"/>
      <c r="AF4" s="140"/>
      <c r="AG4" s="140"/>
      <c r="AH4" s="143">
        <v>1</v>
      </c>
      <c r="AI4" s="142"/>
      <c r="AJ4" s="140"/>
      <c r="AR4" s="57" t="s">
        <v>635</v>
      </c>
      <c r="AS4" s="57" t="s">
        <v>625</v>
      </c>
      <c r="AT4" s="58" t="s">
        <v>636</v>
      </c>
      <c r="AU4" s="57" t="s">
        <v>637</v>
      </c>
      <c r="AV4" s="57" t="s">
        <v>638</v>
      </c>
    </row>
    <row r="5" spans="1:48" s="56" customFormat="1" ht="21">
      <c r="A5" s="65">
        <f t="shared" ref="A5:A68" si="2">A4+1</f>
        <v>3</v>
      </c>
      <c r="B5" s="147" t="s">
        <v>903</v>
      </c>
      <c r="C5" s="140"/>
      <c r="D5" s="139"/>
      <c r="E5" s="139" t="s">
        <v>638</v>
      </c>
      <c r="F5" s="139"/>
      <c r="G5" s="139">
        <v>2010</v>
      </c>
      <c r="H5" s="139"/>
      <c r="I5" s="139"/>
      <c r="J5" s="139"/>
      <c r="K5" s="139"/>
      <c r="L5" s="139"/>
      <c r="M5" s="133">
        <f t="shared" si="0"/>
        <v>0</v>
      </c>
      <c r="N5" s="141"/>
      <c r="O5" s="141"/>
      <c r="P5" s="133"/>
      <c r="Q5" s="133"/>
      <c r="R5" s="133"/>
      <c r="S5" s="133">
        <f t="shared" si="1"/>
        <v>265.61399999999998</v>
      </c>
      <c r="T5" s="141">
        <v>40.35</v>
      </c>
      <c r="U5" s="141">
        <v>40.35</v>
      </c>
      <c r="V5" s="133">
        <v>184.91399999999999</v>
      </c>
      <c r="W5" s="133"/>
      <c r="X5" s="133"/>
      <c r="Y5" s="133"/>
      <c r="Z5" s="144"/>
      <c r="AA5" s="144"/>
      <c r="AB5" s="144"/>
      <c r="AC5" s="144"/>
      <c r="AD5" s="142"/>
      <c r="AE5" s="142"/>
      <c r="AF5" s="140"/>
      <c r="AG5" s="140"/>
      <c r="AH5" s="143">
        <v>1</v>
      </c>
      <c r="AI5" s="142"/>
      <c r="AJ5" s="140"/>
      <c r="AR5" s="57"/>
      <c r="AS5" s="57" t="s">
        <v>626</v>
      </c>
      <c r="AT5" s="58" t="s">
        <v>639</v>
      </c>
      <c r="AU5" s="57" t="s">
        <v>640</v>
      </c>
      <c r="AV5" s="57" t="s">
        <v>641</v>
      </c>
    </row>
    <row r="6" spans="1:48" s="56" customFormat="1" ht="21">
      <c r="A6" s="65">
        <f t="shared" si="2"/>
        <v>4</v>
      </c>
      <c r="B6" s="147" t="s">
        <v>904</v>
      </c>
      <c r="C6" s="140"/>
      <c r="D6" s="139"/>
      <c r="E6" s="139" t="s">
        <v>641</v>
      </c>
      <c r="F6" s="139"/>
      <c r="G6" s="139">
        <v>2011</v>
      </c>
      <c r="H6" s="139"/>
      <c r="I6" s="139"/>
      <c r="J6" s="139"/>
      <c r="K6" s="139"/>
      <c r="L6" s="139"/>
      <c r="M6" s="133">
        <f t="shared" si="0"/>
        <v>0</v>
      </c>
      <c r="N6" s="141"/>
      <c r="O6" s="141"/>
      <c r="P6" s="141"/>
      <c r="Q6" s="141"/>
      <c r="R6" s="141"/>
      <c r="S6" s="133">
        <f t="shared" si="1"/>
        <v>15.527999999999999</v>
      </c>
      <c r="T6" s="141">
        <v>4.3479999999999999</v>
      </c>
      <c r="U6" s="141">
        <v>11.18</v>
      </c>
      <c r="V6" s="141"/>
      <c r="W6" s="141"/>
      <c r="X6" s="141"/>
      <c r="Y6" s="141"/>
      <c r="Z6" s="142"/>
      <c r="AA6" s="142"/>
      <c r="AB6" s="142"/>
      <c r="AC6" s="142"/>
      <c r="AD6" s="142"/>
      <c r="AE6" s="142"/>
      <c r="AF6" s="140"/>
      <c r="AG6" s="140"/>
      <c r="AH6" s="143">
        <v>1</v>
      </c>
      <c r="AI6" s="142"/>
      <c r="AJ6" s="140"/>
      <c r="AR6" s="57"/>
      <c r="AS6" s="57" t="s">
        <v>642</v>
      </c>
      <c r="AT6" s="58" t="s">
        <v>643</v>
      </c>
      <c r="AU6" s="57"/>
      <c r="AV6" s="57" t="s">
        <v>644</v>
      </c>
    </row>
    <row r="7" spans="1:48" s="56" customFormat="1" ht="21">
      <c r="A7" s="65">
        <f t="shared" si="2"/>
        <v>5</v>
      </c>
      <c r="B7" s="148" t="s">
        <v>905</v>
      </c>
      <c r="C7" s="140"/>
      <c r="D7" s="145"/>
      <c r="E7" s="145" t="s">
        <v>638</v>
      </c>
      <c r="F7" s="139"/>
      <c r="G7" s="139">
        <v>2011</v>
      </c>
      <c r="H7" s="139"/>
      <c r="I7" s="139"/>
      <c r="J7" s="139"/>
      <c r="K7" s="139"/>
      <c r="L7" s="139"/>
      <c r="M7" s="133">
        <f t="shared" si="0"/>
        <v>0</v>
      </c>
      <c r="N7" s="141"/>
      <c r="O7" s="141"/>
      <c r="P7" s="141"/>
      <c r="Q7" s="141"/>
      <c r="R7" s="141"/>
      <c r="S7" s="133">
        <f t="shared" si="1"/>
        <v>289</v>
      </c>
      <c r="T7" s="141">
        <v>50</v>
      </c>
      <c r="U7" s="141">
        <v>89</v>
      </c>
      <c r="V7" s="141">
        <v>150</v>
      </c>
      <c r="W7" s="141"/>
      <c r="X7" s="141"/>
      <c r="Y7" s="141"/>
      <c r="Z7" s="142"/>
      <c r="AA7" s="142"/>
      <c r="AB7" s="142"/>
      <c r="AC7" s="142"/>
      <c r="AD7" s="142"/>
      <c r="AE7" s="142"/>
      <c r="AF7" s="140"/>
      <c r="AG7" s="140"/>
      <c r="AH7" s="143"/>
      <c r="AI7" s="142"/>
      <c r="AJ7" s="150" t="s">
        <v>907</v>
      </c>
      <c r="AR7" s="57"/>
      <c r="AS7" s="57" t="s">
        <v>645</v>
      </c>
      <c r="AT7" s="58" t="s">
        <v>646</v>
      </c>
      <c r="AU7" s="57"/>
      <c r="AV7" s="57" t="s">
        <v>647</v>
      </c>
    </row>
    <row r="8" spans="1:48" s="56" customFormat="1" ht="21">
      <c r="A8" s="65">
        <f t="shared" si="2"/>
        <v>6</v>
      </c>
      <c r="B8" s="147" t="s">
        <v>901</v>
      </c>
      <c r="C8" s="140"/>
      <c r="D8" s="139"/>
      <c r="E8" s="139" t="s">
        <v>632</v>
      </c>
      <c r="F8" s="139"/>
      <c r="G8" s="139">
        <v>2012</v>
      </c>
      <c r="H8" s="139"/>
      <c r="I8" s="139"/>
      <c r="J8" s="139"/>
      <c r="K8" s="139"/>
      <c r="L8" s="139"/>
      <c r="M8" s="133">
        <f t="shared" si="0"/>
        <v>0</v>
      </c>
      <c r="N8" s="141"/>
      <c r="O8" s="141"/>
      <c r="P8" s="141"/>
      <c r="Q8" s="141"/>
      <c r="R8" s="141"/>
      <c r="S8" s="133">
        <f t="shared" si="1"/>
        <v>767</v>
      </c>
      <c r="T8" s="141">
        <v>230.1</v>
      </c>
      <c r="U8" s="141">
        <v>283.79000000000002</v>
      </c>
      <c r="V8" s="141">
        <v>253.11</v>
      </c>
      <c r="W8" s="141"/>
      <c r="X8" s="141"/>
      <c r="Y8" s="141"/>
      <c r="Z8" s="144"/>
      <c r="AA8" s="144"/>
      <c r="AB8" s="144"/>
      <c r="AC8" s="144"/>
      <c r="AD8" s="144"/>
      <c r="AE8" s="142"/>
      <c r="AF8" s="140"/>
      <c r="AG8" s="140"/>
      <c r="AH8" s="143">
        <v>1</v>
      </c>
      <c r="AI8" s="142"/>
      <c r="AJ8" s="150" t="s">
        <v>908</v>
      </c>
      <c r="AR8" s="57"/>
      <c r="AS8" s="57"/>
      <c r="AT8" s="58" t="s">
        <v>648</v>
      </c>
      <c r="AU8" s="57"/>
      <c r="AV8" s="57"/>
    </row>
    <row r="9" spans="1:48" s="56" customFormat="1" ht="21">
      <c r="A9" s="65">
        <f t="shared" si="2"/>
        <v>7</v>
      </c>
      <c r="B9" s="147" t="s">
        <v>909</v>
      </c>
      <c r="C9" s="140"/>
      <c r="D9" s="139"/>
      <c r="E9" s="139" t="s">
        <v>632</v>
      </c>
      <c r="F9" s="139"/>
      <c r="G9" s="139">
        <v>2012</v>
      </c>
      <c r="H9" s="139"/>
      <c r="I9" s="139"/>
      <c r="J9" s="139"/>
      <c r="K9" s="139"/>
      <c r="L9" s="139"/>
      <c r="M9" s="133">
        <f t="shared" si="0"/>
        <v>0</v>
      </c>
      <c r="N9" s="141"/>
      <c r="O9" s="141"/>
      <c r="P9" s="141"/>
      <c r="Q9" s="141"/>
      <c r="R9" s="141"/>
      <c r="S9" s="133">
        <f t="shared" si="1"/>
        <v>140</v>
      </c>
      <c r="T9" s="141">
        <v>42</v>
      </c>
      <c r="U9" s="141">
        <v>51.8</v>
      </c>
      <c r="V9" s="141">
        <v>46.2</v>
      </c>
      <c r="W9" s="141"/>
      <c r="X9" s="141"/>
      <c r="Y9" s="141"/>
      <c r="Z9" s="144"/>
      <c r="AA9" s="144"/>
      <c r="AB9" s="144"/>
      <c r="AC9" s="144"/>
      <c r="AD9" s="144"/>
      <c r="AE9" s="142"/>
      <c r="AF9" s="140"/>
      <c r="AG9" s="140"/>
      <c r="AH9" s="143">
        <v>1</v>
      </c>
      <c r="AI9" s="142"/>
      <c r="AJ9" s="140"/>
      <c r="AR9" s="57"/>
      <c r="AS9" s="57"/>
      <c r="AT9" s="58" t="s">
        <v>649</v>
      </c>
      <c r="AU9" s="57"/>
      <c r="AV9" s="57"/>
    </row>
    <row r="10" spans="1:48" s="56" customFormat="1" ht="21">
      <c r="A10" s="65">
        <f t="shared" si="2"/>
        <v>8</v>
      </c>
      <c r="B10" s="147" t="s">
        <v>911</v>
      </c>
      <c r="C10" s="140"/>
      <c r="D10" s="139"/>
      <c r="E10" s="139" t="s">
        <v>638</v>
      </c>
      <c r="F10" s="139"/>
      <c r="G10" s="139">
        <v>2012</v>
      </c>
      <c r="H10" s="139"/>
      <c r="I10" s="139"/>
      <c r="J10" s="139"/>
      <c r="K10" s="139"/>
      <c r="L10" s="139"/>
      <c r="M10" s="133">
        <f t="shared" si="0"/>
        <v>0</v>
      </c>
      <c r="N10" s="141"/>
      <c r="O10" s="141"/>
      <c r="P10" s="141"/>
      <c r="Q10" s="141"/>
      <c r="R10" s="141"/>
      <c r="S10" s="133">
        <f t="shared" si="1"/>
        <v>200</v>
      </c>
      <c r="T10" s="141">
        <v>60</v>
      </c>
      <c r="U10" s="141">
        <v>74</v>
      </c>
      <c r="V10" s="141">
        <v>66</v>
      </c>
      <c r="W10" s="141"/>
      <c r="X10" s="141"/>
      <c r="Y10" s="141"/>
      <c r="Z10" s="142"/>
      <c r="AA10" s="142"/>
      <c r="AB10" s="142"/>
      <c r="AC10" s="142"/>
      <c r="AD10" s="142"/>
      <c r="AE10" s="142"/>
      <c r="AF10" s="140"/>
      <c r="AG10" s="140"/>
      <c r="AH10" s="143">
        <v>0.65</v>
      </c>
      <c r="AI10" s="142"/>
      <c r="AJ10" s="150" t="s">
        <v>910</v>
      </c>
      <c r="AR10" s="57"/>
      <c r="AS10" s="57"/>
      <c r="AT10" s="58" t="s">
        <v>650</v>
      </c>
      <c r="AU10" s="57"/>
      <c r="AV10" s="57"/>
    </row>
    <row r="11" spans="1:48" s="56" customFormat="1" ht="21">
      <c r="A11" s="65">
        <f t="shared" si="2"/>
        <v>9</v>
      </c>
      <c r="B11" s="147" t="s">
        <v>912</v>
      </c>
      <c r="C11" s="140"/>
      <c r="D11" s="139"/>
      <c r="E11" s="139" t="s">
        <v>638</v>
      </c>
      <c r="F11" s="139"/>
      <c r="G11" s="139">
        <v>2012</v>
      </c>
      <c r="H11" s="139"/>
      <c r="I11" s="139"/>
      <c r="J11" s="139"/>
      <c r="K11" s="139"/>
      <c r="L11" s="139"/>
      <c r="M11" s="133">
        <f t="shared" si="0"/>
        <v>0</v>
      </c>
      <c r="N11" s="141"/>
      <c r="O11" s="141"/>
      <c r="P11" s="141"/>
      <c r="Q11" s="141"/>
      <c r="R11" s="141"/>
      <c r="S11" s="133">
        <f t="shared" si="1"/>
        <v>98</v>
      </c>
      <c r="T11" s="141">
        <v>73</v>
      </c>
      <c r="U11" s="141">
        <v>25</v>
      </c>
      <c r="V11" s="141"/>
      <c r="W11" s="141"/>
      <c r="X11" s="141"/>
      <c r="Y11" s="141"/>
      <c r="Z11" s="142"/>
      <c r="AA11" s="142"/>
      <c r="AB11" s="142"/>
      <c r="AC11" s="142"/>
      <c r="AD11" s="142"/>
      <c r="AE11" s="142"/>
      <c r="AF11" s="140"/>
      <c r="AG11" s="140"/>
      <c r="AH11" s="143">
        <v>0.4</v>
      </c>
      <c r="AI11" s="142"/>
      <c r="AJ11" s="140"/>
      <c r="AR11" s="57"/>
      <c r="AS11" s="57"/>
      <c r="AT11" s="58" t="s">
        <v>651</v>
      </c>
      <c r="AU11" s="57"/>
      <c r="AV11" s="57"/>
    </row>
    <row r="12" spans="1:48" s="56" customFormat="1" ht="21">
      <c r="A12" s="65">
        <f t="shared" si="2"/>
        <v>10</v>
      </c>
      <c r="B12" s="147" t="s">
        <v>901</v>
      </c>
      <c r="C12" s="140"/>
      <c r="D12" s="139"/>
      <c r="E12" s="139" t="s">
        <v>632</v>
      </c>
      <c r="F12" s="139"/>
      <c r="G12" s="151" t="s">
        <v>913</v>
      </c>
      <c r="H12" s="139"/>
      <c r="I12" s="139"/>
      <c r="J12" s="139"/>
      <c r="K12" s="139"/>
      <c r="L12" s="139"/>
      <c r="M12" s="133">
        <f t="shared" si="0"/>
        <v>0</v>
      </c>
      <c r="N12" s="141"/>
      <c r="O12" s="141"/>
      <c r="P12" s="141"/>
      <c r="Q12" s="141"/>
      <c r="R12" s="141"/>
      <c r="S12" s="133">
        <f t="shared" si="1"/>
        <v>780.24</v>
      </c>
      <c r="T12" s="141">
        <v>212.7</v>
      </c>
      <c r="U12" s="141">
        <v>254.55600000000001</v>
      </c>
      <c r="V12" s="141">
        <v>312.98399999999998</v>
      </c>
      <c r="W12" s="141"/>
      <c r="X12" s="141"/>
      <c r="Y12" s="141"/>
      <c r="Z12" s="142"/>
      <c r="AA12" s="142"/>
      <c r="AB12" s="142"/>
      <c r="AC12" s="142"/>
      <c r="AD12" s="142"/>
      <c r="AE12" s="142"/>
      <c r="AF12" s="140"/>
      <c r="AG12" s="140"/>
      <c r="AH12" s="143">
        <v>0.5</v>
      </c>
      <c r="AI12" s="142"/>
      <c r="AJ12" s="150" t="s">
        <v>916</v>
      </c>
      <c r="AR12" s="57"/>
      <c r="AS12" s="57"/>
      <c r="AT12" s="58"/>
      <c r="AU12" s="57"/>
      <c r="AV12" s="57"/>
    </row>
    <row r="13" spans="1:48" s="56" customFormat="1" ht="21">
      <c r="A13" s="65">
        <f t="shared" si="2"/>
        <v>11</v>
      </c>
      <c r="B13" s="147" t="s">
        <v>914</v>
      </c>
      <c r="C13" s="140"/>
      <c r="D13" s="139"/>
      <c r="E13" s="139" t="s">
        <v>641</v>
      </c>
      <c r="F13" s="139"/>
      <c r="G13" s="151" t="s">
        <v>915</v>
      </c>
      <c r="H13" s="139"/>
      <c r="I13" s="139"/>
      <c r="J13" s="139"/>
      <c r="K13" s="139"/>
      <c r="L13" s="139"/>
      <c r="M13" s="133">
        <f t="shared" si="0"/>
        <v>0</v>
      </c>
      <c r="N13" s="141"/>
      <c r="O13" s="141"/>
      <c r="P13" s="141"/>
      <c r="Q13" s="141"/>
      <c r="R13" s="141"/>
      <c r="S13" s="133">
        <f t="shared" si="1"/>
        <v>230</v>
      </c>
      <c r="T13" s="141">
        <v>64.400000000000006</v>
      </c>
      <c r="U13" s="141">
        <v>165.6</v>
      </c>
      <c r="V13" s="141"/>
      <c r="W13" s="141"/>
      <c r="X13" s="141"/>
      <c r="Y13" s="141"/>
      <c r="Z13" s="142"/>
      <c r="AA13" s="142"/>
      <c r="AB13" s="142"/>
      <c r="AC13" s="142"/>
      <c r="AD13" s="142"/>
      <c r="AE13" s="142"/>
      <c r="AF13" s="140"/>
      <c r="AG13" s="140"/>
      <c r="AH13" s="143">
        <v>1</v>
      </c>
      <c r="AI13" s="142"/>
      <c r="AJ13" s="140"/>
      <c r="AR13" s="57"/>
      <c r="AS13" s="57"/>
      <c r="AT13" s="58"/>
      <c r="AU13" s="57"/>
      <c r="AV13" s="57"/>
    </row>
    <row r="14" spans="1:48" s="56" customFormat="1" ht="21">
      <c r="A14" s="65">
        <f t="shared" si="2"/>
        <v>12</v>
      </c>
      <c r="B14" s="139" t="s">
        <v>1073</v>
      </c>
      <c r="C14" s="140"/>
      <c r="D14" s="139"/>
      <c r="E14" s="139"/>
      <c r="F14" s="139"/>
      <c r="G14" s="139"/>
      <c r="H14" s="139"/>
      <c r="I14" s="139"/>
      <c r="J14" s="139"/>
      <c r="K14" s="139"/>
      <c r="L14" s="139"/>
      <c r="M14" s="133">
        <v>1060</v>
      </c>
      <c r="N14" s="141"/>
      <c r="O14" s="141"/>
      <c r="P14" s="141"/>
      <c r="Q14" s="141"/>
      <c r="R14" s="141"/>
      <c r="S14" s="133">
        <f t="shared" si="1"/>
        <v>0</v>
      </c>
      <c r="T14" s="141"/>
      <c r="U14" s="141"/>
      <c r="V14" s="141"/>
      <c r="W14" s="141"/>
      <c r="X14" s="141"/>
      <c r="Y14" s="141"/>
      <c r="Z14" s="142"/>
      <c r="AA14" s="142"/>
      <c r="AB14" s="142"/>
      <c r="AC14" s="142"/>
      <c r="AD14" s="142"/>
      <c r="AE14" s="142"/>
      <c r="AF14" s="140"/>
      <c r="AG14" s="140"/>
      <c r="AH14" s="143"/>
      <c r="AI14" s="142"/>
      <c r="AJ14" s="140"/>
      <c r="AR14" s="57"/>
      <c r="AS14" s="57"/>
      <c r="AT14" s="58"/>
      <c r="AU14" s="57"/>
      <c r="AV14" s="57"/>
    </row>
    <row r="15" spans="1:48" s="56" customFormat="1" ht="21">
      <c r="A15" s="65">
        <f t="shared" si="2"/>
        <v>13</v>
      </c>
      <c r="B15" s="139" t="s">
        <v>1074</v>
      </c>
      <c r="C15" s="140"/>
      <c r="D15" s="139"/>
      <c r="E15" s="139"/>
      <c r="F15" s="140"/>
      <c r="G15" s="139"/>
      <c r="H15" s="139"/>
      <c r="I15" s="139"/>
      <c r="J15" s="139"/>
      <c r="K15" s="139"/>
      <c r="L15" s="139"/>
      <c r="M15" s="133">
        <v>163</v>
      </c>
      <c r="N15" s="141"/>
      <c r="O15" s="141"/>
      <c r="P15" s="141"/>
      <c r="Q15" s="141"/>
      <c r="R15" s="141"/>
      <c r="S15" s="133">
        <f t="shared" si="1"/>
        <v>0</v>
      </c>
      <c r="T15" s="141"/>
      <c r="U15" s="141"/>
      <c r="V15" s="141"/>
      <c r="W15" s="141"/>
      <c r="X15" s="141"/>
      <c r="Y15" s="141"/>
      <c r="Z15" s="142"/>
      <c r="AA15" s="142"/>
      <c r="AB15" s="142"/>
      <c r="AC15" s="142"/>
      <c r="AD15" s="142"/>
      <c r="AE15" s="142"/>
      <c r="AF15" s="140"/>
      <c r="AG15" s="140"/>
      <c r="AH15" s="143"/>
      <c r="AI15" s="142"/>
      <c r="AJ15" s="140"/>
      <c r="AR15" s="57"/>
      <c r="AS15" s="57"/>
      <c r="AT15" s="58"/>
      <c r="AU15" s="57"/>
      <c r="AV15" s="57"/>
    </row>
    <row r="16" spans="1:48" s="56" customFormat="1" ht="21">
      <c r="A16" s="65">
        <f t="shared" si="2"/>
        <v>14</v>
      </c>
      <c r="B16" s="140" t="s">
        <v>1075</v>
      </c>
      <c r="C16" s="140"/>
      <c r="D16" s="139"/>
      <c r="E16" s="140"/>
      <c r="F16" s="140"/>
      <c r="G16" s="140"/>
      <c r="H16" s="139"/>
      <c r="I16" s="139"/>
      <c r="J16" s="139"/>
      <c r="K16" s="139"/>
      <c r="L16" s="139"/>
      <c r="M16" s="133">
        <v>99</v>
      </c>
      <c r="N16" s="141"/>
      <c r="O16" s="141"/>
      <c r="P16" s="141"/>
      <c r="Q16" s="141"/>
      <c r="R16" s="141"/>
      <c r="S16" s="133">
        <f t="shared" si="1"/>
        <v>0</v>
      </c>
      <c r="T16" s="141"/>
      <c r="U16" s="141"/>
      <c r="V16" s="141"/>
      <c r="W16" s="141"/>
      <c r="X16" s="141"/>
      <c r="Y16" s="141"/>
      <c r="Z16" s="142"/>
      <c r="AA16" s="142"/>
      <c r="AB16" s="142"/>
      <c r="AC16" s="142"/>
      <c r="AD16" s="142"/>
      <c r="AE16" s="142"/>
      <c r="AF16" s="140"/>
      <c r="AG16" s="140"/>
      <c r="AH16" s="143"/>
      <c r="AI16" s="142"/>
      <c r="AJ16" s="140"/>
      <c r="AR16" s="57"/>
      <c r="AS16" s="57"/>
      <c r="AT16" s="58"/>
      <c r="AU16" s="57"/>
      <c r="AV16" s="57"/>
    </row>
    <row r="17" spans="1:48" s="56" customFormat="1" ht="21">
      <c r="A17" s="65">
        <f t="shared" si="2"/>
        <v>15</v>
      </c>
      <c r="B17" s="140" t="s">
        <v>1076</v>
      </c>
      <c r="C17" s="140"/>
      <c r="D17" s="140"/>
      <c r="E17" s="140"/>
      <c r="F17" s="140"/>
      <c r="G17" s="140"/>
      <c r="H17" s="139"/>
      <c r="I17" s="139"/>
      <c r="J17" s="139"/>
      <c r="K17" s="139"/>
      <c r="L17" s="139"/>
      <c r="M17" s="133">
        <v>70</v>
      </c>
      <c r="N17" s="141"/>
      <c r="O17" s="141"/>
      <c r="P17" s="141"/>
      <c r="Q17" s="141"/>
      <c r="R17" s="141"/>
      <c r="S17" s="133">
        <f t="shared" si="1"/>
        <v>0</v>
      </c>
      <c r="T17" s="141"/>
      <c r="U17" s="141"/>
      <c r="V17" s="141"/>
      <c r="W17" s="141"/>
      <c r="X17" s="141"/>
      <c r="Y17" s="141"/>
      <c r="Z17" s="142"/>
      <c r="AA17" s="142"/>
      <c r="AB17" s="142"/>
      <c r="AC17" s="142"/>
      <c r="AD17" s="142"/>
      <c r="AE17" s="142"/>
      <c r="AF17" s="140"/>
      <c r="AG17" s="140"/>
      <c r="AH17" s="143"/>
      <c r="AI17" s="142"/>
      <c r="AJ17" s="140"/>
      <c r="AR17" s="57"/>
      <c r="AS17" s="57"/>
      <c r="AT17" s="57"/>
    </row>
    <row r="18" spans="1:48" s="56" customFormat="1" ht="21">
      <c r="A18" s="65">
        <f t="shared" si="2"/>
        <v>16</v>
      </c>
      <c r="B18" s="140"/>
      <c r="C18" s="140"/>
      <c r="D18" s="140"/>
      <c r="E18" s="140"/>
      <c r="F18" s="140"/>
      <c r="G18" s="140"/>
      <c r="H18" s="139"/>
      <c r="I18" s="139"/>
      <c r="J18" s="139"/>
      <c r="K18" s="139"/>
      <c r="L18" s="139"/>
      <c r="M18" s="133" t="s">
        <v>1077</v>
      </c>
      <c r="N18" s="141"/>
      <c r="O18" s="141"/>
      <c r="P18" s="141"/>
      <c r="Q18" s="141"/>
      <c r="R18" s="141"/>
      <c r="S18" s="133">
        <f t="shared" si="1"/>
        <v>0</v>
      </c>
      <c r="T18" s="141"/>
      <c r="U18" s="141"/>
      <c r="V18" s="141"/>
      <c r="W18" s="141"/>
      <c r="X18" s="141"/>
      <c r="Y18" s="141"/>
      <c r="Z18" s="142"/>
      <c r="AA18" s="142"/>
      <c r="AB18" s="142"/>
      <c r="AC18" s="142"/>
      <c r="AD18" s="142"/>
      <c r="AE18" s="142"/>
      <c r="AF18" s="140"/>
      <c r="AG18" s="140"/>
      <c r="AH18" s="143"/>
      <c r="AI18" s="142"/>
      <c r="AJ18" s="140"/>
      <c r="AR18" s="57"/>
      <c r="AS18" s="57"/>
      <c r="AT18" s="57"/>
    </row>
    <row r="19" spans="1:48" s="56" customFormat="1" ht="21">
      <c r="A19" s="65">
        <f t="shared" si="2"/>
        <v>17</v>
      </c>
      <c r="B19" s="140"/>
      <c r="C19" s="140"/>
      <c r="D19" s="140"/>
      <c r="E19" s="140"/>
      <c r="F19" s="140"/>
      <c r="G19" s="140"/>
      <c r="H19" s="139"/>
      <c r="I19" s="139"/>
      <c r="J19" s="139"/>
      <c r="K19" s="139"/>
      <c r="L19" s="139"/>
      <c r="M19" s="133">
        <f t="shared" si="0"/>
        <v>0</v>
      </c>
      <c r="N19" s="141"/>
      <c r="O19" s="141"/>
      <c r="P19" s="141"/>
      <c r="Q19" s="141"/>
      <c r="R19" s="141"/>
      <c r="S19" s="133">
        <f t="shared" si="1"/>
        <v>0</v>
      </c>
      <c r="T19" s="141"/>
      <c r="U19" s="141"/>
      <c r="V19" s="141"/>
      <c r="W19" s="141"/>
      <c r="X19" s="141"/>
      <c r="Y19" s="141"/>
      <c r="Z19" s="142"/>
      <c r="AA19" s="142"/>
      <c r="AB19" s="142"/>
      <c r="AC19" s="142"/>
      <c r="AD19" s="142"/>
      <c r="AE19" s="142"/>
      <c r="AF19" s="140"/>
      <c r="AG19" s="140"/>
      <c r="AH19" s="143"/>
      <c r="AI19" s="142"/>
      <c r="AJ19" s="140"/>
      <c r="AR19" s="57"/>
      <c r="AS19" s="57"/>
      <c r="AT19" s="57"/>
    </row>
    <row r="20" spans="1:48" s="56" customFormat="1" ht="21">
      <c r="A20" s="65">
        <f t="shared" si="2"/>
        <v>18</v>
      </c>
      <c r="B20" s="140"/>
      <c r="C20" s="140"/>
      <c r="D20" s="140"/>
      <c r="E20" s="140"/>
      <c r="F20" s="140"/>
      <c r="G20" s="140"/>
      <c r="H20" s="139"/>
      <c r="I20" s="139"/>
      <c r="J20" s="139"/>
      <c r="K20" s="139"/>
      <c r="L20" s="139"/>
      <c r="M20" s="133">
        <f t="shared" si="0"/>
        <v>0</v>
      </c>
      <c r="N20" s="141"/>
      <c r="O20" s="141"/>
      <c r="P20" s="141"/>
      <c r="Q20" s="141"/>
      <c r="R20" s="141"/>
      <c r="S20" s="133">
        <f t="shared" si="1"/>
        <v>0</v>
      </c>
      <c r="T20" s="141"/>
      <c r="U20" s="141"/>
      <c r="V20" s="141"/>
      <c r="W20" s="141"/>
      <c r="X20" s="141"/>
      <c r="Y20" s="141"/>
      <c r="Z20" s="142"/>
      <c r="AA20" s="142"/>
      <c r="AB20" s="142"/>
      <c r="AC20" s="142"/>
      <c r="AD20" s="142"/>
      <c r="AE20" s="142"/>
      <c r="AF20" s="140"/>
      <c r="AG20" s="140"/>
      <c r="AH20" s="143"/>
      <c r="AI20" s="142"/>
      <c r="AJ20" s="140"/>
      <c r="AR20" s="57"/>
      <c r="AS20" s="57"/>
      <c r="AT20" s="57"/>
    </row>
    <row r="21" spans="1:48" s="56" customFormat="1" ht="21">
      <c r="A21" s="65">
        <f t="shared" si="2"/>
        <v>19</v>
      </c>
      <c r="B21" s="140"/>
      <c r="C21" s="140"/>
      <c r="D21" s="140"/>
      <c r="E21" s="140"/>
      <c r="F21" s="140"/>
      <c r="G21" s="140"/>
      <c r="H21" s="139"/>
      <c r="I21" s="139"/>
      <c r="J21" s="139"/>
      <c r="K21" s="139"/>
      <c r="L21" s="139"/>
      <c r="M21" s="133">
        <f t="shared" si="0"/>
        <v>0</v>
      </c>
      <c r="N21" s="141"/>
      <c r="O21" s="141"/>
      <c r="P21" s="141"/>
      <c r="Q21" s="141"/>
      <c r="R21" s="141"/>
      <c r="S21" s="133">
        <f t="shared" si="1"/>
        <v>0</v>
      </c>
      <c r="T21" s="141"/>
      <c r="U21" s="141"/>
      <c r="V21" s="141"/>
      <c r="W21" s="141"/>
      <c r="X21" s="141"/>
      <c r="Y21" s="141"/>
      <c r="Z21" s="142"/>
      <c r="AA21" s="142"/>
      <c r="AB21" s="142"/>
      <c r="AC21" s="142"/>
      <c r="AD21" s="142"/>
      <c r="AE21" s="142"/>
      <c r="AF21" s="140"/>
      <c r="AG21" s="140"/>
      <c r="AH21" s="143"/>
      <c r="AI21" s="142"/>
      <c r="AJ21" s="140"/>
      <c r="AR21" s="57"/>
      <c r="AS21" s="57"/>
      <c r="AT21" s="57"/>
    </row>
    <row r="22" spans="1:48" s="56" customFormat="1" ht="21">
      <c r="A22" s="65">
        <f t="shared" si="2"/>
        <v>20</v>
      </c>
      <c r="B22" s="140"/>
      <c r="C22" s="140"/>
      <c r="D22" s="140"/>
      <c r="E22" s="140"/>
      <c r="F22" s="140"/>
      <c r="G22" s="140"/>
      <c r="H22" s="139"/>
      <c r="I22" s="139"/>
      <c r="J22" s="139"/>
      <c r="K22" s="139"/>
      <c r="L22" s="139"/>
      <c r="M22" s="133">
        <f t="shared" si="0"/>
        <v>0</v>
      </c>
      <c r="N22" s="141"/>
      <c r="O22" s="141"/>
      <c r="P22" s="141"/>
      <c r="Q22" s="141"/>
      <c r="R22" s="141"/>
      <c r="S22" s="133">
        <f t="shared" si="1"/>
        <v>0</v>
      </c>
      <c r="T22" s="141"/>
      <c r="U22" s="141"/>
      <c r="V22" s="141"/>
      <c r="W22" s="141"/>
      <c r="X22" s="141"/>
      <c r="Y22" s="141"/>
      <c r="Z22" s="142"/>
      <c r="AA22" s="142"/>
      <c r="AB22" s="142"/>
      <c r="AC22" s="142"/>
      <c r="AD22" s="142"/>
      <c r="AE22" s="142"/>
      <c r="AF22" s="140"/>
      <c r="AG22" s="140"/>
      <c r="AH22" s="143"/>
      <c r="AI22" s="142"/>
      <c r="AJ22" s="140"/>
      <c r="AR22" s="57"/>
      <c r="AS22" s="57"/>
      <c r="AT22" s="57"/>
    </row>
    <row r="23" spans="1:48" ht="15.5">
      <c r="A23" s="65">
        <f t="shared" si="2"/>
        <v>21</v>
      </c>
      <c r="B23" s="140"/>
      <c r="C23" s="140"/>
      <c r="D23" s="140"/>
      <c r="E23" s="140"/>
      <c r="F23" s="140"/>
      <c r="G23" s="140"/>
      <c r="H23" s="139"/>
      <c r="I23" s="139"/>
      <c r="J23" s="139"/>
      <c r="K23" s="139"/>
      <c r="L23" s="139"/>
      <c r="M23" s="133">
        <f t="shared" si="0"/>
        <v>0</v>
      </c>
      <c r="N23" s="141"/>
      <c r="O23" s="141"/>
      <c r="P23" s="141"/>
      <c r="Q23" s="141"/>
      <c r="R23" s="141"/>
      <c r="S23" s="133">
        <f t="shared" si="1"/>
        <v>0</v>
      </c>
      <c r="T23" s="141"/>
      <c r="U23" s="141"/>
      <c r="V23" s="141"/>
      <c r="W23" s="141"/>
      <c r="X23" s="141"/>
      <c r="Y23" s="141"/>
      <c r="Z23" s="142"/>
      <c r="AA23" s="142"/>
      <c r="AB23" s="142"/>
      <c r="AC23" s="142"/>
      <c r="AD23" s="142"/>
      <c r="AE23" s="142"/>
      <c r="AF23" s="140"/>
      <c r="AG23" s="140"/>
      <c r="AH23" s="143"/>
      <c r="AI23" s="142"/>
      <c r="AJ23" s="140"/>
      <c r="AT23" s="54"/>
      <c r="AU23"/>
      <c r="AV23"/>
    </row>
    <row r="24" spans="1:48" ht="15.5">
      <c r="A24" s="65">
        <f t="shared" si="2"/>
        <v>22</v>
      </c>
      <c r="B24" s="140"/>
      <c r="C24" s="140"/>
      <c r="D24" s="140"/>
      <c r="E24" s="140"/>
      <c r="F24" s="140"/>
      <c r="G24" s="140"/>
      <c r="H24" s="139"/>
      <c r="I24" s="139"/>
      <c r="J24" s="139"/>
      <c r="K24" s="139"/>
      <c r="L24" s="139"/>
      <c r="M24" s="133">
        <f t="shared" si="0"/>
        <v>0</v>
      </c>
      <c r="N24" s="141"/>
      <c r="O24" s="141"/>
      <c r="P24" s="141"/>
      <c r="Q24" s="141"/>
      <c r="R24" s="141"/>
      <c r="S24" s="133">
        <f t="shared" si="1"/>
        <v>0</v>
      </c>
      <c r="T24" s="141"/>
      <c r="U24" s="141"/>
      <c r="V24" s="141"/>
      <c r="W24" s="141"/>
      <c r="X24" s="141"/>
      <c r="Y24" s="141"/>
      <c r="Z24" s="142"/>
      <c r="AA24" s="142"/>
      <c r="AB24" s="142"/>
      <c r="AC24" s="142"/>
      <c r="AD24" s="142"/>
      <c r="AE24" s="142"/>
      <c r="AF24" s="140"/>
      <c r="AG24" s="140"/>
      <c r="AH24" s="143"/>
      <c r="AI24" s="142"/>
      <c r="AJ24" s="140"/>
      <c r="AT24" s="54"/>
      <c r="AU24"/>
      <c r="AV24"/>
    </row>
    <row r="25" spans="1:48" ht="15.5">
      <c r="A25" s="65">
        <f t="shared" si="2"/>
        <v>23</v>
      </c>
      <c r="B25" s="140"/>
      <c r="C25" s="140"/>
      <c r="D25" s="140"/>
      <c r="E25" s="140"/>
      <c r="F25" s="140"/>
      <c r="G25" s="140"/>
      <c r="H25" s="139"/>
      <c r="I25" s="139"/>
      <c r="J25" s="139"/>
      <c r="K25" s="139"/>
      <c r="L25" s="139"/>
      <c r="M25" s="133">
        <f t="shared" si="0"/>
        <v>0</v>
      </c>
      <c r="N25" s="141"/>
      <c r="O25" s="141"/>
      <c r="P25" s="141"/>
      <c r="Q25" s="141"/>
      <c r="R25" s="141"/>
      <c r="S25" s="133">
        <f t="shared" si="1"/>
        <v>0</v>
      </c>
      <c r="T25" s="141"/>
      <c r="U25" s="141"/>
      <c r="V25" s="141"/>
      <c r="W25" s="141"/>
      <c r="X25" s="141"/>
      <c r="Y25" s="141"/>
      <c r="Z25" s="142"/>
      <c r="AA25" s="142"/>
      <c r="AB25" s="142"/>
      <c r="AC25" s="142"/>
      <c r="AD25" s="142"/>
      <c r="AE25" s="142"/>
      <c r="AF25" s="140"/>
      <c r="AG25" s="140"/>
      <c r="AH25" s="143"/>
      <c r="AI25" s="142"/>
      <c r="AJ25" s="140"/>
      <c r="AT25" s="54"/>
      <c r="AU25"/>
      <c r="AV25"/>
    </row>
    <row r="26" spans="1:48" ht="15.5">
      <c r="A26" s="65">
        <f t="shared" si="2"/>
        <v>24</v>
      </c>
      <c r="B26" s="140"/>
      <c r="C26" s="140"/>
      <c r="D26" s="140"/>
      <c r="E26" s="140"/>
      <c r="F26" s="140"/>
      <c r="G26" s="140"/>
      <c r="H26" s="139"/>
      <c r="I26" s="139"/>
      <c r="J26" s="139"/>
      <c r="K26" s="139"/>
      <c r="L26" s="139"/>
      <c r="M26" s="133">
        <f t="shared" si="0"/>
        <v>0</v>
      </c>
      <c r="N26" s="141"/>
      <c r="O26" s="141"/>
      <c r="P26" s="141"/>
      <c r="Q26" s="141"/>
      <c r="R26" s="141"/>
      <c r="S26" s="133">
        <f t="shared" si="1"/>
        <v>0</v>
      </c>
      <c r="T26" s="141"/>
      <c r="U26" s="141"/>
      <c r="V26" s="141"/>
      <c r="W26" s="141"/>
      <c r="X26" s="141"/>
      <c r="Y26" s="141"/>
      <c r="Z26" s="142"/>
      <c r="AA26" s="142"/>
      <c r="AB26" s="142"/>
      <c r="AC26" s="142"/>
      <c r="AD26" s="142"/>
      <c r="AE26" s="142"/>
      <c r="AF26" s="140"/>
      <c r="AG26" s="140"/>
      <c r="AH26" s="143"/>
      <c r="AI26" s="142"/>
      <c r="AJ26" s="140"/>
      <c r="AT26" s="54"/>
      <c r="AU26"/>
      <c r="AV26"/>
    </row>
    <row r="27" spans="1:48" ht="15.5">
      <c r="A27" s="65">
        <f t="shared" si="2"/>
        <v>25</v>
      </c>
      <c r="B27" s="140"/>
      <c r="C27" s="140"/>
      <c r="D27" s="140"/>
      <c r="E27" s="140"/>
      <c r="F27" s="140"/>
      <c r="G27" s="140"/>
      <c r="H27" s="139"/>
      <c r="I27" s="139"/>
      <c r="J27" s="139"/>
      <c r="K27" s="139"/>
      <c r="L27" s="139"/>
      <c r="M27" s="133">
        <f t="shared" si="0"/>
        <v>0</v>
      </c>
      <c r="N27" s="141"/>
      <c r="O27" s="141"/>
      <c r="P27" s="141"/>
      <c r="Q27" s="141"/>
      <c r="R27" s="141"/>
      <c r="S27" s="133">
        <f t="shared" si="1"/>
        <v>0</v>
      </c>
      <c r="T27" s="141"/>
      <c r="U27" s="141"/>
      <c r="V27" s="141"/>
      <c r="W27" s="141"/>
      <c r="X27" s="141"/>
      <c r="Y27" s="141"/>
      <c r="Z27" s="142"/>
      <c r="AA27" s="142"/>
      <c r="AB27" s="142"/>
      <c r="AC27" s="142"/>
      <c r="AD27" s="142"/>
      <c r="AE27" s="142"/>
      <c r="AF27" s="140"/>
      <c r="AG27" s="140"/>
      <c r="AH27" s="143"/>
      <c r="AI27" s="142"/>
      <c r="AJ27" s="140"/>
      <c r="AT27" s="54"/>
      <c r="AU27"/>
      <c r="AV27"/>
    </row>
    <row r="28" spans="1:48" ht="15.5">
      <c r="A28" s="65">
        <f t="shared" si="2"/>
        <v>26</v>
      </c>
      <c r="B28" s="140"/>
      <c r="C28" s="140"/>
      <c r="D28" s="140"/>
      <c r="E28" s="140"/>
      <c r="F28" s="140"/>
      <c r="G28" s="140"/>
      <c r="H28" s="139"/>
      <c r="I28" s="139"/>
      <c r="J28" s="139"/>
      <c r="K28" s="139"/>
      <c r="L28" s="139"/>
      <c r="M28" s="133">
        <f t="shared" si="0"/>
        <v>0</v>
      </c>
      <c r="N28" s="141"/>
      <c r="O28" s="141"/>
      <c r="P28" s="141"/>
      <c r="Q28" s="141"/>
      <c r="R28" s="141"/>
      <c r="S28" s="133">
        <f t="shared" si="1"/>
        <v>0</v>
      </c>
      <c r="T28" s="141"/>
      <c r="U28" s="141"/>
      <c r="V28" s="141"/>
      <c r="W28" s="141"/>
      <c r="X28" s="141"/>
      <c r="Y28" s="141"/>
      <c r="Z28" s="142"/>
      <c r="AA28" s="142"/>
      <c r="AB28" s="142"/>
      <c r="AC28" s="142"/>
      <c r="AD28" s="142"/>
      <c r="AE28" s="142"/>
      <c r="AF28" s="140"/>
      <c r="AG28" s="140"/>
      <c r="AH28" s="143"/>
      <c r="AI28" s="142"/>
      <c r="AJ28" s="140"/>
      <c r="AT28" s="54"/>
      <c r="AU28"/>
      <c r="AV28"/>
    </row>
    <row r="29" spans="1:48" ht="15.5">
      <c r="A29" s="65">
        <f t="shared" si="2"/>
        <v>27</v>
      </c>
      <c r="B29" s="140"/>
      <c r="C29" s="140"/>
      <c r="D29" s="140"/>
      <c r="E29" s="140"/>
      <c r="F29" s="140"/>
      <c r="G29" s="140"/>
      <c r="H29" s="139"/>
      <c r="I29" s="139"/>
      <c r="J29" s="139"/>
      <c r="K29" s="139"/>
      <c r="L29" s="139"/>
      <c r="M29" s="133">
        <f t="shared" si="0"/>
        <v>0</v>
      </c>
      <c r="N29" s="141"/>
      <c r="O29" s="141"/>
      <c r="P29" s="141"/>
      <c r="Q29" s="141"/>
      <c r="R29" s="141"/>
      <c r="S29" s="133">
        <f t="shared" si="1"/>
        <v>0</v>
      </c>
      <c r="T29" s="141"/>
      <c r="U29" s="141"/>
      <c r="V29" s="141"/>
      <c r="W29" s="141"/>
      <c r="X29" s="141"/>
      <c r="Y29" s="141"/>
      <c r="Z29" s="142"/>
      <c r="AA29" s="142"/>
      <c r="AB29" s="142"/>
      <c r="AC29" s="142"/>
      <c r="AD29" s="142"/>
      <c r="AE29" s="142"/>
      <c r="AF29" s="140"/>
      <c r="AG29" s="140"/>
      <c r="AH29" s="143"/>
      <c r="AI29" s="142"/>
      <c r="AJ29" s="140"/>
      <c r="AT29" s="54"/>
      <c r="AU29"/>
      <c r="AV29"/>
    </row>
    <row r="30" spans="1:48" ht="15.5">
      <c r="A30" s="65">
        <f t="shared" si="2"/>
        <v>28</v>
      </c>
      <c r="B30" s="140"/>
      <c r="C30" s="140"/>
      <c r="D30" s="140"/>
      <c r="E30" s="140"/>
      <c r="F30" s="140"/>
      <c r="G30" s="140"/>
      <c r="H30" s="139"/>
      <c r="I30" s="139"/>
      <c r="J30" s="139"/>
      <c r="K30" s="139"/>
      <c r="L30" s="139"/>
      <c r="M30" s="133">
        <f t="shared" si="0"/>
        <v>0</v>
      </c>
      <c r="N30" s="141"/>
      <c r="O30" s="141"/>
      <c r="P30" s="141"/>
      <c r="Q30" s="141"/>
      <c r="R30" s="141"/>
      <c r="S30" s="133">
        <f t="shared" si="1"/>
        <v>0</v>
      </c>
      <c r="T30" s="141"/>
      <c r="U30" s="141"/>
      <c r="V30" s="141"/>
      <c r="W30" s="141"/>
      <c r="X30" s="141"/>
      <c r="Y30" s="141"/>
      <c r="Z30" s="142"/>
      <c r="AA30" s="142"/>
      <c r="AB30" s="142"/>
      <c r="AC30" s="142"/>
      <c r="AD30" s="142"/>
      <c r="AE30" s="142"/>
      <c r="AF30" s="140"/>
      <c r="AG30" s="140"/>
      <c r="AH30" s="143"/>
      <c r="AI30" s="142"/>
      <c r="AJ30" s="140"/>
      <c r="AT30" s="54"/>
      <c r="AU30"/>
      <c r="AV30"/>
    </row>
    <row r="31" spans="1:48" ht="15.5">
      <c r="A31" s="65">
        <f t="shared" si="2"/>
        <v>29</v>
      </c>
      <c r="B31" s="140"/>
      <c r="C31" s="140"/>
      <c r="D31" s="140"/>
      <c r="E31" s="140"/>
      <c r="F31" s="140"/>
      <c r="G31" s="140"/>
      <c r="H31" s="139"/>
      <c r="I31" s="139"/>
      <c r="J31" s="139"/>
      <c r="K31" s="139"/>
      <c r="L31" s="139"/>
      <c r="M31" s="133">
        <f t="shared" si="0"/>
        <v>0</v>
      </c>
      <c r="N31" s="141"/>
      <c r="O31" s="141"/>
      <c r="P31" s="141"/>
      <c r="Q31" s="141"/>
      <c r="R31" s="141"/>
      <c r="S31" s="133">
        <f t="shared" si="1"/>
        <v>0</v>
      </c>
      <c r="T31" s="141"/>
      <c r="U31" s="141"/>
      <c r="V31" s="141"/>
      <c r="W31" s="141"/>
      <c r="X31" s="141"/>
      <c r="Y31" s="141"/>
      <c r="Z31" s="142"/>
      <c r="AA31" s="142"/>
      <c r="AB31" s="142"/>
      <c r="AC31" s="142"/>
      <c r="AD31" s="142"/>
      <c r="AE31" s="142"/>
      <c r="AF31" s="140"/>
      <c r="AG31" s="140"/>
      <c r="AH31" s="143"/>
      <c r="AI31" s="142"/>
      <c r="AJ31" s="140"/>
      <c r="AT31" s="54"/>
      <c r="AU31"/>
      <c r="AV31"/>
    </row>
    <row r="32" spans="1:48" ht="15.5">
      <c r="A32" s="65">
        <f t="shared" si="2"/>
        <v>30</v>
      </c>
      <c r="B32" s="140"/>
      <c r="C32" s="140"/>
      <c r="D32" s="140"/>
      <c r="E32" s="140"/>
      <c r="F32" s="140"/>
      <c r="G32" s="140"/>
      <c r="H32" s="139"/>
      <c r="I32" s="139"/>
      <c r="J32" s="139"/>
      <c r="K32" s="139"/>
      <c r="L32" s="139"/>
      <c r="M32" s="133">
        <f t="shared" si="0"/>
        <v>0</v>
      </c>
      <c r="N32" s="141"/>
      <c r="O32" s="141"/>
      <c r="P32" s="141"/>
      <c r="Q32" s="141"/>
      <c r="R32" s="141"/>
      <c r="S32" s="133">
        <f t="shared" si="1"/>
        <v>0</v>
      </c>
      <c r="T32" s="141"/>
      <c r="U32" s="141"/>
      <c r="V32" s="141"/>
      <c r="W32" s="141"/>
      <c r="X32" s="141"/>
      <c r="Y32" s="141"/>
      <c r="Z32" s="142"/>
      <c r="AA32" s="142"/>
      <c r="AB32" s="142"/>
      <c r="AC32" s="142"/>
      <c r="AD32" s="142"/>
      <c r="AE32" s="142"/>
      <c r="AF32" s="140"/>
      <c r="AG32" s="140"/>
      <c r="AH32" s="143"/>
      <c r="AI32" s="142"/>
      <c r="AJ32" s="140"/>
      <c r="AT32" s="54"/>
      <c r="AU32"/>
      <c r="AV32"/>
    </row>
    <row r="33" spans="1:48" ht="15.5">
      <c r="A33" s="65">
        <f t="shared" si="2"/>
        <v>31</v>
      </c>
      <c r="B33" s="140"/>
      <c r="C33" s="140"/>
      <c r="D33" s="140"/>
      <c r="E33" s="140"/>
      <c r="F33" s="140"/>
      <c r="G33" s="140"/>
      <c r="H33" s="139"/>
      <c r="I33" s="139"/>
      <c r="J33" s="139"/>
      <c r="K33" s="139"/>
      <c r="L33" s="139"/>
      <c r="M33" s="133">
        <f t="shared" si="0"/>
        <v>0</v>
      </c>
      <c r="N33" s="141"/>
      <c r="O33" s="141"/>
      <c r="P33" s="141"/>
      <c r="Q33" s="141"/>
      <c r="R33" s="141"/>
      <c r="S33" s="133">
        <f t="shared" si="1"/>
        <v>0</v>
      </c>
      <c r="T33" s="141"/>
      <c r="U33" s="141"/>
      <c r="V33" s="141"/>
      <c r="W33" s="141"/>
      <c r="X33" s="141"/>
      <c r="Y33" s="141"/>
      <c r="Z33" s="142"/>
      <c r="AA33" s="142"/>
      <c r="AB33" s="142"/>
      <c r="AC33" s="142"/>
      <c r="AD33" s="142"/>
      <c r="AE33" s="142"/>
      <c r="AF33" s="140"/>
      <c r="AG33" s="140"/>
      <c r="AH33" s="143"/>
      <c r="AI33" s="142"/>
      <c r="AJ33" s="140"/>
      <c r="AT33" s="54"/>
      <c r="AU33"/>
      <c r="AV33"/>
    </row>
    <row r="34" spans="1:48" ht="15.5">
      <c r="A34" s="65">
        <f t="shared" si="2"/>
        <v>32</v>
      </c>
      <c r="B34" s="140"/>
      <c r="C34" s="140"/>
      <c r="D34" s="140"/>
      <c r="E34" s="140"/>
      <c r="F34" s="140"/>
      <c r="G34" s="140"/>
      <c r="H34" s="139"/>
      <c r="I34" s="139"/>
      <c r="J34" s="139"/>
      <c r="K34" s="139"/>
      <c r="L34" s="139"/>
      <c r="M34" s="133">
        <f t="shared" si="0"/>
        <v>0</v>
      </c>
      <c r="N34" s="141"/>
      <c r="O34" s="141"/>
      <c r="P34" s="141"/>
      <c r="Q34" s="141"/>
      <c r="R34" s="141"/>
      <c r="S34" s="133">
        <f t="shared" si="1"/>
        <v>0</v>
      </c>
      <c r="T34" s="141"/>
      <c r="U34" s="141"/>
      <c r="V34" s="141"/>
      <c r="W34" s="141"/>
      <c r="X34" s="141"/>
      <c r="Y34" s="141"/>
      <c r="Z34" s="142"/>
      <c r="AA34" s="142"/>
      <c r="AB34" s="142"/>
      <c r="AC34" s="142"/>
      <c r="AD34" s="142"/>
      <c r="AE34" s="142"/>
      <c r="AF34" s="140"/>
      <c r="AG34" s="140"/>
      <c r="AH34" s="143"/>
      <c r="AI34" s="142"/>
      <c r="AJ34" s="140"/>
      <c r="AT34" s="54"/>
      <c r="AU34"/>
      <c r="AV34"/>
    </row>
    <row r="35" spans="1:48" ht="15.5">
      <c r="A35" s="65">
        <f t="shared" si="2"/>
        <v>33</v>
      </c>
      <c r="B35" s="140"/>
      <c r="C35" s="140"/>
      <c r="D35" s="140"/>
      <c r="E35" s="140"/>
      <c r="F35" s="140"/>
      <c r="G35" s="140"/>
      <c r="H35" s="139"/>
      <c r="I35" s="139"/>
      <c r="J35" s="139"/>
      <c r="K35" s="139"/>
      <c r="L35" s="139"/>
      <c r="M35" s="133">
        <f t="shared" si="0"/>
        <v>0</v>
      </c>
      <c r="N35" s="141"/>
      <c r="O35" s="141"/>
      <c r="P35" s="141"/>
      <c r="Q35" s="141"/>
      <c r="R35" s="141"/>
      <c r="S35" s="133">
        <f t="shared" si="1"/>
        <v>0</v>
      </c>
      <c r="T35" s="141"/>
      <c r="U35" s="141"/>
      <c r="V35" s="141"/>
      <c r="W35" s="141"/>
      <c r="X35" s="141"/>
      <c r="Y35" s="141"/>
      <c r="Z35" s="142"/>
      <c r="AA35" s="142"/>
      <c r="AB35" s="142"/>
      <c r="AC35" s="142"/>
      <c r="AD35" s="142"/>
      <c r="AE35" s="142"/>
      <c r="AF35" s="140"/>
      <c r="AG35" s="140"/>
      <c r="AH35" s="143"/>
      <c r="AI35" s="142"/>
      <c r="AJ35" s="140"/>
      <c r="AT35" s="54"/>
      <c r="AU35"/>
      <c r="AV35"/>
    </row>
    <row r="36" spans="1:48" ht="15.5">
      <c r="A36" s="65">
        <f t="shared" si="2"/>
        <v>34</v>
      </c>
      <c r="B36" s="140"/>
      <c r="C36" s="140"/>
      <c r="D36" s="140"/>
      <c r="E36" s="140"/>
      <c r="F36" s="140"/>
      <c r="G36" s="140"/>
      <c r="H36" s="139"/>
      <c r="I36" s="139"/>
      <c r="J36" s="139"/>
      <c r="K36" s="139"/>
      <c r="L36" s="139"/>
      <c r="M36" s="133">
        <f t="shared" si="0"/>
        <v>0</v>
      </c>
      <c r="N36" s="141"/>
      <c r="O36" s="141"/>
      <c r="P36" s="141"/>
      <c r="Q36" s="141"/>
      <c r="R36" s="141"/>
      <c r="S36" s="133">
        <f t="shared" si="1"/>
        <v>0</v>
      </c>
      <c r="T36" s="141"/>
      <c r="U36" s="141"/>
      <c r="V36" s="141"/>
      <c r="W36" s="141"/>
      <c r="X36" s="141"/>
      <c r="Y36" s="141"/>
      <c r="Z36" s="142"/>
      <c r="AA36" s="142"/>
      <c r="AB36" s="142"/>
      <c r="AC36" s="142"/>
      <c r="AD36" s="142"/>
      <c r="AE36" s="142"/>
      <c r="AF36" s="140"/>
      <c r="AG36" s="140"/>
      <c r="AH36" s="143"/>
      <c r="AI36" s="142"/>
      <c r="AJ36" s="140"/>
      <c r="AT36" s="54"/>
      <c r="AU36"/>
      <c r="AV36"/>
    </row>
    <row r="37" spans="1:48" ht="15.5">
      <c r="A37" s="65">
        <f t="shared" si="2"/>
        <v>35</v>
      </c>
      <c r="B37" s="140"/>
      <c r="C37" s="140"/>
      <c r="D37" s="140"/>
      <c r="E37" s="140"/>
      <c r="F37" s="140"/>
      <c r="G37" s="140"/>
      <c r="H37" s="139"/>
      <c r="I37" s="139"/>
      <c r="J37" s="139"/>
      <c r="K37" s="139"/>
      <c r="L37" s="139"/>
      <c r="M37" s="133">
        <f t="shared" si="0"/>
        <v>0</v>
      </c>
      <c r="N37" s="141"/>
      <c r="O37" s="141"/>
      <c r="P37" s="141"/>
      <c r="Q37" s="141"/>
      <c r="R37" s="141"/>
      <c r="S37" s="133">
        <f t="shared" si="1"/>
        <v>0</v>
      </c>
      <c r="T37" s="141"/>
      <c r="U37" s="141"/>
      <c r="V37" s="141"/>
      <c r="W37" s="141"/>
      <c r="X37" s="141"/>
      <c r="Y37" s="141"/>
      <c r="Z37" s="142"/>
      <c r="AA37" s="142"/>
      <c r="AB37" s="142"/>
      <c r="AC37" s="142"/>
      <c r="AD37" s="142"/>
      <c r="AE37" s="142"/>
      <c r="AF37" s="140"/>
      <c r="AG37" s="140"/>
      <c r="AH37" s="143"/>
      <c r="AI37" s="142"/>
      <c r="AJ37" s="140"/>
      <c r="AT37" s="54"/>
      <c r="AU37"/>
      <c r="AV37"/>
    </row>
    <row r="38" spans="1:48" ht="15.5">
      <c r="A38" s="65">
        <f t="shared" si="2"/>
        <v>36</v>
      </c>
      <c r="B38" s="140"/>
      <c r="C38" s="140"/>
      <c r="D38" s="140"/>
      <c r="E38" s="140"/>
      <c r="F38" s="140"/>
      <c r="G38" s="140"/>
      <c r="H38" s="139"/>
      <c r="I38" s="139"/>
      <c r="J38" s="139"/>
      <c r="K38" s="139"/>
      <c r="L38" s="139"/>
      <c r="M38" s="133">
        <f t="shared" si="0"/>
        <v>0</v>
      </c>
      <c r="N38" s="141"/>
      <c r="O38" s="141"/>
      <c r="P38" s="141"/>
      <c r="Q38" s="141"/>
      <c r="R38" s="141"/>
      <c r="S38" s="133">
        <f t="shared" si="1"/>
        <v>0</v>
      </c>
      <c r="T38" s="141"/>
      <c r="U38" s="141"/>
      <c r="V38" s="141"/>
      <c r="W38" s="141"/>
      <c r="X38" s="141"/>
      <c r="Y38" s="141"/>
      <c r="Z38" s="142"/>
      <c r="AA38" s="142"/>
      <c r="AB38" s="142"/>
      <c r="AC38" s="142"/>
      <c r="AD38" s="142"/>
      <c r="AE38" s="142"/>
      <c r="AF38" s="140"/>
      <c r="AG38" s="140"/>
      <c r="AH38" s="143"/>
      <c r="AI38" s="142"/>
      <c r="AJ38" s="140"/>
      <c r="AT38" s="54"/>
      <c r="AU38"/>
      <c r="AV38"/>
    </row>
    <row r="39" spans="1:48" ht="15.5">
      <c r="A39" s="65">
        <f t="shared" si="2"/>
        <v>37</v>
      </c>
      <c r="B39" s="140"/>
      <c r="C39" s="140"/>
      <c r="D39" s="140"/>
      <c r="E39" s="140"/>
      <c r="F39" s="140"/>
      <c r="G39" s="140"/>
      <c r="H39" s="139"/>
      <c r="I39" s="139"/>
      <c r="J39" s="139"/>
      <c r="K39" s="139"/>
      <c r="L39" s="139"/>
      <c r="M39" s="133">
        <f t="shared" si="0"/>
        <v>0</v>
      </c>
      <c r="N39" s="141"/>
      <c r="O39" s="141"/>
      <c r="P39" s="141"/>
      <c r="Q39" s="141"/>
      <c r="R39" s="141"/>
      <c r="S39" s="133">
        <f t="shared" si="1"/>
        <v>0</v>
      </c>
      <c r="T39" s="141"/>
      <c r="U39" s="141"/>
      <c r="V39" s="141"/>
      <c r="W39" s="141"/>
      <c r="X39" s="141"/>
      <c r="Y39" s="141"/>
      <c r="Z39" s="142"/>
      <c r="AA39" s="142"/>
      <c r="AB39" s="142"/>
      <c r="AC39" s="142"/>
      <c r="AD39" s="142"/>
      <c r="AE39" s="142"/>
      <c r="AF39" s="140"/>
      <c r="AG39" s="140"/>
      <c r="AH39" s="143"/>
      <c r="AI39" s="142"/>
      <c r="AJ39" s="140"/>
      <c r="AT39" s="54"/>
      <c r="AU39"/>
      <c r="AV39"/>
    </row>
    <row r="40" spans="1:48" ht="15.5">
      <c r="A40" s="65">
        <f t="shared" si="2"/>
        <v>38</v>
      </c>
      <c r="B40" s="140"/>
      <c r="C40" s="140"/>
      <c r="D40" s="140"/>
      <c r="E40" s="140"/>
      <c r="F40" s="140"/>
      <c r="G40" s="140"/>
      <c r="H40" s="139"/>
      <c r="I40" s="139"/>
      <c r="J40" s="139"/>
      <c r="K40" s="139"/>
      <c r="L40" s="139"/>
      <c r="M40" s="133">
        <f t="shared" si="0"/>
        <v>0</v>
      </c>
      <c r="N40" s="141"/>
      <c r="O40" s="141"/>
      <c r="P40" s="141"/>
      <c r="Q40" s="141"/>
      <c r="R40" s="141"/>
      <c r="S40" s="133">
        <f t="shared" si="1"/>
        <v>0</v>
      </c>
      <c r="T40" s="141"/>
      <c r="U40" s="141"/>
      <c r="V40" s="141"/>
      <c r="W40" s="141"/>
      <c r="X40" s="141"/>
      <c r="Y40" s="141"/>
      <c r="Z40" s="142"/>
      <c r="AA40" s="142"/>
      <c r="AB40" s="142"/>
      <c r="AC40" s="142"/>
      <c r="AD40" s="142"/>
      <c r="AE40" s="142"/>
      <c r="AF40" s="140"/>
      <c r="AG40" s="140"/>
      <c r="AH40" s="143"/>
      <c r="AI40" s="142"/>
      <c r="AJ40" s="140"/>
      <c r="AT40" s="54"/>
      <c r="AU40"/>
      <c r="AV40"/>
    </row>
    <row r="41" spans="1:48" ht="15.5">
      <c r="A41" s="65">
        <f t="shared" si="2"/>
        <v>39</v>
      </c>
      <c r="B41" s="140"/>
      <c r="C41" s="140"/>
      <c r="D41" s="140"/>
      <c r="E41" s="140"/>
      <c r="F41" s="140"/>
      <c r="G41" s="140"/>
      <c r="H41" s="139"/>
      <c r="I41" s="139"/>
      <c r="J41" s="139"/>
      <c r="K41" s="139"/>
      <c r="L41" s="139"/>
      <c r="M41" s="133">
        <f t="shared" si="0"/>
        <v>0</v>
      </c>
      <c r="N41" s="141"/>
      <c r="O41" s="141"/>
      <c r="P41" s="141"/>
      <c r="Q41" s="141"/>
      <c r="R41" s="141"/>
      <c r="S41" s="133">
        <f t="shared" si="1"/>
        <v>0</v>
      </c>
      <c r="T41" s="141"/>
      <c r="U41" s="141"/>
      <c r="V41" s="141"/>
      <c r="W41" s="141"/>
      <c r="X41" s="141"/>
      <c r="Y41" s="141"/>
      <c r="Z41" s="142"/>
      <c r="AA41" s="142"/>
      <c r="AB41" s="142"/>
      <c r="AC41" s="142"/>
      <c r="AD41" s="142"/>
      <c r="AE41" s="142"/>
      <c r="AF41" s="140"/>
      <c r="AG41" s="140"/>
      <c r="AH41" s="143"/>
      <c r="AI41" s="142"/>
      <c r="AJ41" s="140"/>
      <c r="AT41" s="54"/>
      <c r="AU41"/>
      <c r="AV41"/>
    </row>
    <row r="42" spans="1:48" ht="15.5">
      <c r="A42" s="65">
        <f t="shared" si="2"/>
        <v>40</v>
      </c>
      <c r="B42" s="140"/>
      <c r="C42" s="140"/>
      <c r="D42" s="140"/>
      <c r="E42" s="140"/>
      <c r="F42" s="140"/>
      <c r="G42" s="140"/>
      <c r="H42" s="139"/>
      <c r="I42" s="139"/>
      <c r="J42" s="139"/>
      <c r="K42" s="139"/>
      <c r="L42" s="139"/>
      <c r="M42" s="133">
        <f t="shared" si="0"/>
        <v>0</v>
      </c>
      <c r="N42" s="141"/>
      <c r="O42" s="141"/>
      <c r="P42" s="141"/>
      <c r="Q42" s="141"/>
      <c r="R42" s="141"/>
      <c r="S42" s="133">
        <f t="shared" si="1"/>
        <v>0</v>
      </c>
      <c r="T42" s="141"/>
      <c r="U42" s="141"/>
      <c r="V42" s="141"/>
      <c r="W42" s="141"/>
      <c r="X42" s="141"/>
      <c r="Y42" s="141"/>
      <c r="Z42" s="142"/>
      <c r="AA42" s="142"/>
      <c r="AB42" s="142"/>
      <c r="AC42" s="142"/>
      <c r="AD42" s="142"/>
      <c r="AE42" s="142"/>
      <c r="AF42" s="140"/>
      <c r="AG42" s="140"/>
      <c r="AH42" s="143"/>
      <c r="AI42" s="142"/>
      <c r="AJ42" s="140"/>
      <c r="AU42"/>
      <c r="AV42"/>
    </row>
    <row r="43" spans="1:48" ht="15.5">
      <c r="A43" s="65">
        <f t="shared" si="2"/>
        <v>41</v>
      </c>
      <c r="B43" s="140"/>
      <c r="C43" s="140"/>
      <c r="D43" s="140"/>
      <c r="E43" s="140"/>
      <c r="F43" s="140"/>
      <c r="G43" s="140"/>
      <c r="H43" s="139"/>
      <c r="I43" s="139"/>
      <c r="J43" s="139"/>
      <c r="K43" s="139"/>
      <c r="L43" s="139"/>
      <c r="M43" s="133">
        <f t="shared" si="0"/>
        <v>0</v>
      </c>
      <c r="N43" s="141"/>
      <c r="O43" s="141"/>
      <c r="P43" s="141"/>
      <c r="Q43" s="141"/>
      <c r="R43" s="141"/>
      <c r="S43" s="133">
        <f t="shared" si="1"/>
        <v>0</v>
      </c>
      <c r="T43" s="141"/>
      <c r="U43" s="141"/>
      <c r="V43" s="141"/>
      <c r="W43" s="141"/>
      <c r="X43" s="141"/>
      <c r="Y43" s="141"/>
      <c r="Z43" s="142"/>
      <c r="AA43" s="142"/>
      <c r="AB43" s="142"/>
      <c r="AC43" s="142"/>
      <c r="AD43" s="142"/>
      <c r="AE43" s="142"/>
      <c r="AF43" s="140"/>
      <c r="AG43" s="140"/>
      <c r="AH43" s="143"/>
      <c r="AI43" s="142"/>
      <c r="AJ43" s="140"/>
      <c r="AU43"/>
      <c r="AV43"/>
    </row>
    <row r="44" spans="1:48" ht="15.5">
      <c r="A44" s="65">
        <f t="shared" si="2"/>
        <v>42</v>
      </c>
      <c r="B44" s="140"/>
      <c r="C44" s="140"/>
      <c r="D44" s="140"/>
      <c r="E44" s="140"/>
      <c r="F44" s="140"/>
      <c r="G44" s="140"/>
      <c r="H44" s="139"/>
      <c r="I44" s="139"/>
      <c r="J44" s="139"/>
      <c r="K44" s="139"/>
      <c r="L44" s="139"/>
      <c r="M44" s="133">
        <f t="shared" si="0"/>
        <v>0</v>
      </c>
      <c r="N44" s="141"/>
      <c r="O44" s="141"/>
      <c r="P44" s="141"/>
      <c r="Q44" s="141"/>
      <c r="R44" s="141"/>
      <c r="S44" s="133">
        <f t="shared" si="1"/>
        <v>0</v>
      </c>
      <c r="T44" s="141"/>
      <c r="U44" s="141"/>
      <c r="V44" s="141"/>
      <c r="W44" s="141"/>
      <c r="X44" s="141"/>
      <c r="Y44" s="141"/>
      <c r="Z44" s="142"/>
      <c r="AA44" s="142"/>
      <c r="AB44" s="142"/>
      <c r="AC44" s="142"/>
      <c r="AD44" s="142"/>
      <c r="AE44" s="142"/>
      <c r="AF44" s="140"/>
      <c r="AG44" s="140"/>
      <c r="AH44" s="143"/>
      <c r="AI44" s="142"/>
      <c r="AJ44" s="140"/>
      <c r="AU44"/>
      <c r="AV44"/>
    </row>
    <row r="45" spans="1:48" ht="15.5">
      <c r="A45" s="65">
        <f t="shared" si="2"/>
        <v>43</v>
      </c>
      <c r="B45" s="140"/>
      <c r="C45" s="140"/>
      <c r="D45" s="140"/>
      <c r="E45" s="140"/>
      <c r="F45" s="140"/>
      <c r="G45" s="140"/>
      <c r="H45" s="139"/>
      <c r="I45" s="139"/>
      <c r="J45" s="139"/>
      <c r="K45" s="139"/>
      <c r="L45" s="139"/>
      <c r="M45" s="133">
        <f t="shared" si="0"/>
        <v>0</v>
      </c>
      <c r="N45" s="141"/>
      <c r="O45" s="141"/>
      <c r="P45" s="141"/>
      <c r="Q45" s="141"/>
      <c r="R45" s="141"/>
      <c r="S45" s="133">
        <f t="shared" si="1"/>
        <v>0</v>
      </c>
      <c r="T45" s="141"/>
      <c r="U45" s="141"/>
      <c r="V45" s="141"/>
      <c r="W45" s="141"/>
      <c r="X45" s="141"/>
      <c r="Y45" s="141"/>
      <c r="Z45" s="142"/>
      <c r="AA45" s="142"/>
      <c r="AB45" s="142"/>
      <c r="AC45" s="142"/>
      <c r="AD45" s="142"/>
      <c r="AE45" s="142"/>
      <c r="AF45" s="140"/>
      <c r="AG45" s="140"/>
      <c r="AH45" s="143"/>
      <c r="AI45" s="142"/>
      <c r="AJ45" s="140"/>
      <c r="AU45"/>
      <c r="AV45"/>
    </row>
    <row r="46" spans="1:48" ht="15.5">
      <c r="A46" s="65">
        <f t="shared" si="2"/>
        <v>44</v>
      </c>
      <c r="B46" s="140"/>
      <c r="C46" s="140"/>
      <c r="D46" s="140"/>
      <c r="E46" s="140"/>
      <c r="F46" s="140"/>
      <c r="G46" s="140"/>
      <c r="H46" s="139"/>
      <c r="I46" s="139"/>
      <c r="J46" s="139"/>
      <c r="K46" s="139"/>
      <c r="L46" s="139"/>
      <c r="M46" s="133">
        <f t="shared" si="0"/>
        <v>0</v>
      </c>
      <c r="N46" s="141"/>
      <c r="O46" s="141"/>
      <c r="P46" s="141"/>
      <c r="Q46" s="141"/>
      <c r="R46" s="141"/>
      <c r="S46" s="133">
        <f t="shared" si="1"/>
        <v>0</v>
      </c>
      <c r="T46" s="141"/>
      <c r="U46" s="141"/>
      <c r="V46" s="141"/>
      <c r="W46" s="141"/>
      <c r="X46" s="141"/>
      <c r="Y46" s="141"/>
      <c r="Z46" s="142"/>
      <c r="AA46" s="142"/>
      <c r="AB46" s="142"/>
      <c r="AC46" s="142"/>
      <c r="AD46" s="142"/>
      <c r="AE46" s="142"/>
      <c r="AF46" s="140"/>
      <c r="AG46" s="140"/>
      <c r="AH46" s="143"/>
      <c r="AI46" s="142"/>
      <c r="AJ46" s="140"/>
      <c r="AU46"/>
      <c r="AV46"/>
    </row>
    <row r="47" spans="1:48" ht="15.5">
      <c r="A47" s="65">
        <f t="shared" si="2"/>
        <v>45</v>
      </c>
      <c r="B47" s="140"/>
      <c r="C47" s="140"/>
      <c r="D47" s="140"/>
      <c r="E47" s="140"/>
      <c r="F47" s="140"/>
      <c r="G47" s="140"/>
      <c r="H47" s="139"/>
      <c r="I47" s="139"/>
      <c r="J47" s="139"/>
      <c r="K47" s="139"/>
      <c r="L47" s="139"/>
      <c r="M47" s="133">
        <f t="shared" si="0"/>
        <v>0</v>
      </c>
      <c r="N47" s="141"/>
      <c r="O47" s="141"/>
      <c r="P47" s="141"/>
      <c r="Q47" s="141"/>
      <c r="R47" s="141"/>
      <c r="S47" s="133">
        <f t="shared" si="1"/>
        <v>0</v>
      </c>
      <c r="T47" s="141"/>
      <c r="U47" s="141"/>
      <c r="V47" s="141"/>
      <c r="W47" s="141"/>
      <c r="X47" s="141"/>
      <c r="Y47" s="141"/>
      <c r="Z47" s="142"/>
      <c r="AA47" s="142"/>
      <c r="AB47" s="142"/>
      <c r="AC47" s="142"/>
      <c r="AD47" s="142"/>
      <c r="AE47" s="142"/>
      <c r="AF47" s="140"/>
      <c r="AG47" s="140"/>
      <c r="AH47" s="143"/>
      <c r="AI47" s="142"/>
      <c r="AJ47" s="140"/>
      <c r="AU47"/>
      <c r="AV47"/>
    </row>
    <row r="48" spans="1:48" ht="15.5">
      <c r="A48" s="65">
        <f t="shared" si="2"/>
        <v>46</v>
      </c>
      <c r="B48" s="140"/>
      <c r="C48" s="140"/>
      <c r="D48" s="140"/>
      <c r="E48" s="140"/>
      <c r="F48" s="140"/>
      <c r="G48" s="140"/>
      <c r="H48" s="139"/>
      <c r="I48" s="139"/>
      <c r="J48" s="139"/>
      <c r="K48" s="139"/>
      <c r="L48" s="139"/>
      <c r="M48" s="133">
        <f t="shared" si="0"/>
        <v>0</v>
      </c>
      <c r="N48" s="141"/>
      <c r="O48" s="141"/>
      <c r="P48" s="141"/>
      <c r="Q48" s="141"/>
      <c r="R48" s="141"/>
      <c r="S48" s="133">
        <f t="shared" si="1"/>
        <v>0</v>
      </c>
      <c r="T48" s="141"/>
      <c r="U48" s="141"/>
      <c r="V48" s="141"/>
      <c r="W48" s="141"/>
      <c r="X48" s="141"/>
      <c r="Y48" s="141"/>
      <c r="Z48" s="142"/>
      <c r="AA48" s="142"/>
      <c r="AB48" s="142"/>
      <c r="AC48" s="142"/>
      <c r="AD48" s="142"/>
      <c r="AE48" s="142"/>
      <c r="AF48" s="140"/>
      <c r="AG48" s="140"/>
      <c r="AH48" s="143"/>
      <c r="AI48" s="142"/>
      <c r="AJ48" s="140"/>
      <c r="AU48"/>
      <c r="AV48"/>
    </row>
    <row r="49" spans="1:48" ht="15.5">
      <c r="A49" s="65">
        <f t="shared" si="2"/>
        <v>47</v>
      </c>
      <c r="B49" s="140"/>
      <c r="C49" s="140"/>
      <c r="D49" s="140"/>
      <c r="E49" s="140"/>
      <c r="F49" s="140"/>
      <c r="G49" s="140"/>
      <c r="H49" s="139"/>
      <c r="I49" s="139"/>
      <c r="J49" s="139"/>
      <c r="K49" s="139"/>
      <c r="L49" s="139"/>
      <c r="M49" s="133">
        <f t="shared" si="0"/>
        <v>0</v>
      </c>
      <c r="N49" s="141"/>
      <c r="O49" s="141"/>
      <c r="P49" s="141"/>
      <c r="Q49" s="141"/>
      <c r="R49" s="141"/>
      <c r="S49" s="133">
        <f t="shared" si="1"/>
        <v>0</v>
      </c>
      <c r="T49" s="141"/>
      <c r="U49" s="141"/>
      <c r="V49" s="141"/>
      <c r="W49" s="141"/>
      <c r="X49" s="141"/>
      <c r="Y49" s="141"/>
      <c r="Z49" s="142"/>
      <c r="AA49" s="142"/>
      <c r="AB49" s="142"/>
      <c r="AC49" s="142"/>
      <c r="AD49" s="142"/>
      <c r="AE49" s="142"/>
      <c r="AF49" s="140"/>
      <c r="AG49" s="140"/>
      <c r="AH49" s="143"/>
      <c r="AI49" s="142"/>
      <c r="AJ49" s="140"/>
      <c r="AU49"/>
      <c r="AV49"/>
    </row>
    <row r="50" spans="1:48" ht="15.5">
      <c r="A50" s="65">
        <f t="shared" si="2"/>
        <v>48</v>
      </c>
      <c r="B50" s="140"/>
      <c r="C50" s="140"/>
      <c r="D50" s="140"/>
      <c r="E50" s="140"/>
      <c r="F50" s="140"/>
      <c r="G50" s="140"/>
      <c r="H50" s="139"/>
      <c r="I50" s="139"/>
      <c r="J50" s="139"/>
      <c r="K50" s="139"/>
      <c r="L50" s="139"/>
      <c r="M50" s="133">
        <f t="shared" si="0"/>
        <v>0</v>
      </c>
      <c r="N50" s="141"/>
      <c r="O50" s="141"/>
      <c r="P50" s="141"/>
      <c r="Q50" s="141"/>
      <c r="R50" s="141"/>
      <c r="S50" s="133">
        <f t="shared" si="1"/>
        <v>0</v>
      </c>
      <c r="T50" s="141"/>
      <c r="U50" s="141"/>
      <c r="V50" s="141"/>
      <c r="W50" s="141"/>
      <c r="X50" s="141"/>
      <c r="Y50" s="141"/>
      <c r="Z50" s="142"/>
      <c r="AA50" s="142"/>
      <c r="AB50" s="142"/>
      <c r="AC50" s="142"/>
      <c r="AD50" s="142"/>
      <c r="AE50" s="142"/>
      <c r="AF50" s="140"/>
      <c r="AG50" s="140"/>
      <c r="AH50" s="143"/>
      <c r="AI50" s="142"/>
      <c r="AJ50" s="140"/>
      <c r="AU50"/>
      <c r="AV50"/>
    </row>
    <row r="51" spans="1:48" ht="15.5">
      <c r="A51" s="65">
        <f t="shared" si="2"/>
        <v>49</v>
      </c>
      <c r="B51" s="140"/>
      <c r="C51" s="140"/>
      <c r="D51" s="140"/>
      <c r="E51" s="140"/>
      <c r="F51" s="140"/>
      <c r="G51" s="140"/>
      <c r="H51" s="139"/>
      <c r="I51" s="139"/>
      <c r="J51" s="139"/>
      <c r="K51" s="139"/>
      <c r="L51" s="139"/>
      <c r="M51" s="133">
        <f t="shared" si="0"/>
        <v>0</v>
      </c>
      <c r="N51" s="141"/>
      <c r="O51" s="141"/>
      <c r="P51" s="141"/>
      <c r="Q51" s="141"/>
      <c r="R51" s="141"/>
      <c r="S51" s="133">
        <f t="shared" si="1"/>
        <v>0</v>
      </c>
      <c r="T51" s="141"/>
      <c r="U51" s="141"/>
      <c r="V51" s="141"/>
      <c r="W51" s="141"/>
      <c r="X51" s="141"/>
      <c r="Y51" s="141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R51"/>
      <c r="AS51"/>
      <c r="AT51"/>
      <c r="AU51"/>
      <c r="AV51"/>
    </row>
    <row r="52" spans="1:48" ht="15.5">
      <c r="A52" s="65">
        <f t="shared" si="2"/>
        <v>50</v>
      </c>
      <c r="B52" s="140"/>
      <c r="C52" s="140"/>
      <c r="D52" s="140"/>
      <c r="E52" s="140"/>
      <c r="F52" s="140"/>
      <c r="G52" s="140"/>
      <c r="H52" s="139"/>
      <c r="I52" s="139"/>
      <c r="J52" s="139"/>
      <c r="K52" s="139"/>
      <c r="L52" s="139"/>
      <c r="M52" s="133">
        <f t="shared" si="0"/>
        <v>0</v>
      </c>
      <c r="N52" s="141"/>
      <c r="O52" s="141"/>
      <c r="P52" s="141"/>
      <c r="Q52" s="141"/>
      <c r="R52" s="141"/>
      <c r="S52" s="133">
        <f t="shared" si="1"/>
        <v>0</v>
      </c>
      <c r="T52" s="141"/>
      <c r="U52" s="141"/>
      <c r="V52" s="141"/>
      <c r="W52" s="141"/>
      <c r="X52" s="141"/>
      <c r="Y52" s="141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R52"/>
      <c r="AS52"/>
      <c r="AT52"/>
      <c r="AU52"/>
      <c r="AV52"/>
    </row>
    <row r="53" spans="1:48" ht="15.5">
      <c r="A53" s="65">
        <f t="shared" si="2"/>
        <v>51</v>
      </c>
      <c r="B53" s="140"/>
      <c r="C53" s="140"/>
      <c r="D53" s="140"/>
      <c r="E53" s="140"/>
      <c r="F53" s="140"/>
      <c r="G53" s="140"/>
      <c r="H53" s="139"/>
      <c r="I53" s="139"/>
      <c r="J53" s="139"/>
      <c r="K53" s="139"/>
      <c r="L53" s="139"/>
      <c r="M53" s="133">
        <f t="shared" si="0"/>
        <v>0</v>
      </c>
      <c r="N53" s="141"/>
      <c r="O53" s="141"/>
      <c r="P53" s="141"/>
      <c r="Q53" s="141"/>
      <c r="R53" s="141"/>
      <c r="S53" s="133">
        <f t="shared" si="1"/>
        <v>0</v>
      </c>
      <c r="T53" s="141"/>
      <c r="U53" s="141"/>
      <c r="V53" s="141"/>
      <c r="W53" s="141"/>
      <c r="X53" s="141"/>
      <c r="Y53" s="141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R53"/>
      <c r="AS53"/>
      <c r="AT53"/>
      <c r="AU53"/>
      <c r="AV53"/>
    </row>
    <row r="54" spans="1:48" ht="15.5">
      <c r="A54" s="65">
        <f t="shared" si="2"/>
        <v>52</v>
      </c>
      <c r="B54" s="140"/>
      <c r="C54" s="140"/>
      <c r="D54" s="140"/>
      <c r="E54" s="140"/>
      <c r="F54" s="140"/>
      <c r="G54" s="140"/>
      <c r="H54" s="139"/>
      <c r="I54" s="139"/>
      <c r="J54" s="139"/>
      <c r="K54" s="139"/>
      <c r="L54" s="139"/>
      <c r="M54" s="133">
        <f t="shared" si="0"/>
        <v>0</v>
      </c>
      <c r="N54" s="141"/>
      <c r="O54" s="141"/>
      <c r="P54" s="141"/>
      <c r="Q54" s="141"/>
      <c r="R54" s="141"/>
      <c r="S54" s="133">
        <f t="shared" si="1"/>
        <v>0</v>
      </c>
      <c r="T54" s="141"/>
      <c r="U54" s="141"/>
      <c r="V54" s="141"/>
      <c r="W54" s="141"/>
      <c r="X54" s="141"/>
      <c r="Y54" s="141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R54"/>
      <c r="AS54"/>
      <c r="AT54"/>
      <c r="AU54"/>
      <c r="AV54"/>
    </row>
    <row r="55" spans="1:48" ht="15.5">
      <c r="A55" s="65">
        <f t="shared" si="2"/>
        <v>53</v>
      </c>
      <c r="B55" s="140"/>
      <c r="C55" s="140"/>
      <c r="D55" s="140"/>
      <c r="E55" s="140"/>
      <c r="F55" s="140"/>
      <c r="G55" s="140"/>
      <c r="H55" s="139"/>
      <c r="I55" s="139"/>
      <c r="J55" s="139"/>
      <c r="K55" s="139"/>
      <c r="L55" s="139"/>
      <c r="M55" s="133">
        <f t="shared" si="0"/>
        <v>0</v>
      </c>
      <c r="N55" s="141"/>
      <c r="O55" s="141"/>
      <c r="P55" s="141"/>
      <c r="Q55" s="141"/>
      <c r="R55" s="141"/>
      <c r="S55" s="133">
        <f t="shared" si="1"/>
        <v>0</v>
      </c>
      <c r="T55" s="141"/>
      <c r="U55" s="141"/>
      <c r="V55" s="141"/>
      <c r="W55" s="141"/>
      <c r="X55" s="141"/>
      <c r="Y55" s="141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R55"/>
      <c r="AS55"/>
      <c r="AT55"/>
      <c r="AU55"/>
      <c r="AV55"/>
    </row>
    <row r="56" spans="1:48" ht="15.5">
      <c r="A56" s="65">
        <f t="shared" si="2"/>
        <v>54</v>
      </c>
      <c r="B56" s="140"/>
      <c r="C56" s="140"/>
      <c r="D56" s="140"/>
      <c r="E56" s="140"/>
      <c r="F56" s="140"/>
      <c r="G56" s="140"/>
      <c r="H56" s="139"/>
      <c r="I56" s="139"/>
      <c r="J56" s="139"/>
      <c r="K56" s="139"/>
      <c r="L56" s="139"/>
      <c r="M56" s="133">
        <f t="shared" si="0"/>
        <v>0</v>
      </c>
      <c r="N56" s="141"/>
      <c r="O56" s="141"/>
      <c r="P56" s="141"/>
      <c r="Q56" s="141"/>
      <c r="R56" s="141"/>
      <c r="S56" s="133">
        <f t="shared" si="1"/>
        <v>0</v>
      </c>
      <c r="T56" s="141"/>
      <c r="U56" s="141"/>
      <c r="V56" s="141"/>
      <c r="W56" s="141"/>
      <c r="X56" s="141"/>
      <c r="Y56" s="141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R56"/>
      <c r="AS56"/>
      <c r="AT56"/>
      <c r="AU56"/>
      <c r="AV56"/>
    </row>
    <row r="57" spans="1:48" ht="15.5">
      <c r="A57" s="65">
        <f t="shared" si="2"/>
        <v>55</v>
      </c>
      <c r="B57" s="140"/>
      <c r="C57" s="140"/>
      <c r="D57" s="140"/>
      <c r="E57" s="140"/>
      <c r="F57" s="140"/>
      <c r="G57" s="140"/>
      <c r="H57" s="139"/>
      <c r="I57" s="139"/>
      <c r="J57" s="139"/>
      <c r="K57" s="139"/>
      <c r="L57" s="139"/>
      <c r="M57" s="133">
        <f t="shared" si="0"/>
        <v>0</v>
      </c>
      <c r="N57" s="141"/>
      <c r="O57" s="141"/>
      <c r="P57" s="141"/>
      <c r="Q57" s="141"/>
      <c r="R57" s="141"/>
      <c r="S57" s="133">
        <f t="shared" si="1"/>
        <v>0</v>
      </c>
      <c r="T57" s="141"/>
      <c r="U57" s="141"/>
      <c r="V57" s="141"/>
      <c r="W57" s="141"/>
      <c r="X57" s="141"/>
      <c r="Y57" s="141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R57"/>
      <c r="AS57"/>
      <c r="AT57"/>
      <c r="AU57"/>
      <c r="AV57"/>
    </row>
    <row r="58" spans="1:48" ht="15.5">
      <c r="A58" s="65">
        <f t="shared" si="2"/>
        <v>56</v>
      </c>
      <c r="B58" s="140"/>
      <c r="C58" s="140"/>
      <c r="D58" s="140"/>
      <c r="E58" s="140"/>
      <c r="F58" s="140"/>
      <c r="G58" s="140"/>
      <c r="H58" s="139"/>
      <c r="I58" s="139"/>
      <c r="J58" s="139"/>
      <c r="K58" s="139"/>
      <c r="L58" s="139"/>
      <c r="M58" s="133">
        <f t="shared" si="0"/>
        <v>0</v>
      </c>
      <c r="N58" s="141"/>
      <c r="O58" s="141"/>
      <c r="P58" s="141"/>
      <c r="Q58" s="141"/>
      <c r="R58" s="141"/>
      <c r="S58" s="133">
        <f t="shared" si="1"/>
        <v>0</v>
      </c>
      <c r="T58" s="141"/>
      <c r="U58" s="141"/>
      <c r="V58" s="141"/>
      <c r="W58" s="141"/>
      <c r="X58" s="141"/>
      <c r="Y58" s="141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R58"/>
      <c r="AS58"/>
      <c r="AT58"/>
      <c r="AU58"/>
      <c r="AV58"/>
    </row>
    <row r="59" spans="1:48" ht="15.5">
      <c r="A59" s="65">
        <f t="shared" si="2"/>
        <v>57</v>
      </c>
      <c r="B59" s="140"/>
      <c r="C59" s="140"/>
      <c r="D59" s="140"/>
      <c r="E59" s="140"/>
      <c r="F59" s="140"/>
      <c r="G59" s="140"/>
      <c r="H59" s="139"/>
      <c r="I59" s="139"/>
      <c r="J59" s="139"/>
      <c r="K59" s="139"/>
      <c r="L59" s="139"/>
      <c r="M59" s="133">
        <f t="shared" si="0"/>
        <v>0</v>
      </c>
      <c r="N59" s="141"/>
      <c r="O59" s="141"/>
      <c r="P59" s="141"/>
      <c r="Q59" s="141"/>
      <c r="R59" s="141"/>
      <c r="S59" s="133">
        <f t="shared" si="1"/>
        <v>0</v>
      </c>
      <c r="T59" s="141"/>
      <c r="U59" s="141"/>
      <c r="V59" s="141"/>
      <c r="W59" s="141"/>
      <c r="X59" s="141"/>
      <c r="Y59" s="141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R59"/>
      <c r="AS59"/>
      <c r="AT59"/>
      <c r="AU59"/>
      <c r="AV59"/>
    </row>
    <row r="60" spans="1:48" ht="15.5">
      <c r="A60" s="65">
        <f t="shared" si="2"/>
        <v>58</v>
      </c>
      <c r="B60" s="140"/>
      <c r="C60" s="140"/>
      <c r="D60" s="140"/>
      <c r="E60" s="140"/>
      <c r="F60" s="140"/>
      <c r="G60" s="140"/>
      <c r="H60" s="139"/>
      <c r="I60" s="139"/>
      <c r="J60" s="139"/>
      <c r="K60" s="139"/>
      <c r="L60" s="139"/>
      <c r="M60" s="133">
        <f t="shared" si="0"/>
        <v>0</v>
      </c>
      <c r="N60" s="141"/>
      <c r="O60" s="141"/>
      <c r="P60" s="141"/>
      <c r="Q60" s="141"/>
      <c r="R60" s="141"/>
      <c r="S60" s="133">
        <f t="shared" si="1"/>
        <v>0</v>
      </c>
      <c r="T60" s="141"/>
      <c r="U60" s="141"/>
      <c r="V60" s="141"/>
      <c r="W60" s="141"/>
      <c r="X60" s="141"/>
      <c r="Y60" s="141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R60"/>
      <c r="AS60"/>
      <c r="AT60"/>
      <c r="AU60"/>
      <c r="AV60"/>
    </row>
    <row r="61" spans="1:48" ht="15.5">
      <c r="A61" s="65">
        <f t="shared" si="2"/>
        <v>59</v>
      </c>
      <c r="B61" s="140"/>
      <c r="C61" s="140"/>
      <c r="D61" s="140"/>
      <c r="E61" s="140"/>
      <c r="F61" s="140"/>
      <c r="G61" s="140"/>
      <c r="H61" s="139"/>
      <c r="I61" s="139"/>
      <c r="J61" s="139"/>
      <c r="K61" s="139"/>
      <c r="L61" s="139"/>
      <c r="M61" s="133">
        <f t="shared" si="0"/>
        <v>0</v>
      </c>
      <c r="N61" s="141"/>
      <c r="O61" s="141"/>
      <c r="P61" s="141"/>
      <c r="Q61" s="141"/>
      <c r="R61" s="141"/>
      <c r="S61" s="133">
        <f t="shared" si="1"/>
        <v>0</v>
      </c>
      <c r="T61" s="141"/>
      <c r="U61" s="141"/>
      <c r="V61" s="141"/>
      <c r="W61" s="141"/>
      <c r="X61" s="141"/>
      <c r="Y61" s="141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R61"/>
      <c r="AS61"/>
      <c r="AT61"/>
      <c r="AU61"/>
      <c r="AV61"/>
    </row>
    <row r="62" spans="1:48" ht="15.5">
      <c r="A62" s="65">
        <f t="shared" si="2"/>
        <v>60</v>
      </c>
      <c r="B62" s="140"/>
      <c r="C62" s="140"/>
      <c r="D62" s="140"/>
      <c r="E62" s="140"/>
      <c r="F62" s="140"/>
      <c r="G62" s="140"/>
      <c r="H62" s="139"/>
      <c r="I62" s="139"/>
      <c r="J62" s="139"/>
      <c r="K62" s="139"/>
      <c r="L62" s="139"/>
      <c r="M62" s="133">
        <f t="shared" si="0"/>
        <v>0</v>
      </c>
      <c r="N62" s="141"/>
      <c r="O62" s="141"/>
      <c r="P62" s="141"/>
      <c r="Q62" s="141"/>
      <c r="R62" s="141"/>
      <c r="S62" s="133">
        <f t="shared" si="1"/>
        <v>0</v>
      </c>
      <c r="T62" s="141"/>
      <c r="U62" s="141"/>
      <c r="V62" s="141"/>
      <c r="W62" s="141"/>
      <c r="X62" s="141"/>
      <c r="Y62" s="141"/>
      <c r="Z62" s="140"/>
      <c r="AA62" s="140"/>
      <c r="AB62" s="140"/>
      <c r="AC62" s="140"/>
      <c r="AD62" s="140"/>
      <c r="AE62" s="140"/>
      <c r="AF62" s="140"/>
      <c r="AG62" s="140"/>
      <c r="AH62" s="140"/>
      <c r="AI62" s="140"/>
      <c r="AJ62" s="140"/>
      <c r="AR62"/>
      <c r="AS62"/>
      <c r="AT62"/>
      <c r="AU62"/>
      <c r="AV62"/>
    </row>
    <row r="63" spans="1:48" ht="15.5">
      <c r="A63" s="65">
        <f t="shared" si="2"/>
        <v>61</v>
      </c>
      <c r="B63" s="140"/>
      <c r="C63" s="140"/>
      <c r="D63" s="140"/>
      <c r="E63" s="140"/>
      <c r="F63" s="140"/>
      <c r="G63" s="140"/>
      <c r="H63" s="139"/>
      <c r="I63" s="139"/>
      <c r="J63" s="139"/>
      <c r="K63" s="139"/>
      <c r="L63" s="139"/>
      <c r="M63" s="133">
        <f t="shared" si="0"/>
        <v>0</v>
      </c>
      <c r="N63" s="141"/>
      <c r="O63" s="141"/>
      <c r="P63" s="141"/>
      <c r="Q63" s="141"/>
      <c r="R63" s="141"/>
      <c r="S63" s="133">
        <f t="shared" si="1"/>
        <v>0</v>
      </c>
      <c r="T63" s="141"/>
      <c r="U63" s="141"/>
      <c r="V63" s="141"/>
      <c r="W63" s="141"/>
      <c r="X63" s="141"/>
      <c r="Y63" s="141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R63"/>
      <c r="AS63"/>
      <c r="AT63"/>
      <c r="AU63"/>
      <c r="AV63"/>
    </row>
    <row r="64" spans="1:48" ht="15.5">
      <c r="A64" s="65">
        <f t="shared" si="2"/>
        <v>62</v>
      </c>
      <c r="B64" s="140"/>
      <c r="C64" s="140"/>
      <c r="D64" s="140"/>
      <c r="E64" s="140"/>
      <c r="F64" s="140"/>
      <c r="G64" s="140"/>
      <c r="H64" s="139"/>
      <c r="I64" s="139"/>
      <c r="J64" s="139"/>
      <c r="K64" s="139"/>
      <c r="L64" s="139"/>
      <c r="M64" s="133">
        <f t="shared" si="0"/>
        <v>0</v>
      </c>
      <c r="N64" s="141"/>
      <c r="O64" s="141"/>
      <c r="P64" s="141"/>
      <c r="Q64" s="141"/>
      <c r="R64" s="141"/>
      <c r="S64" s="133">
        <f t="shared" si="1"/>
        <v>0</v>
      </c>
      <c r="T64" s="141"/>
      <c r="U64" s="141"/>
      <c r="V64" s="141"/>
      <c r="W64" s="141"/>
      <c r="X64" s="141"/>
      <c r="Y64" s="141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R64"/>
      <c r="AS64"/>
      <c r="AT64"/>
      <c r="AU64"/>
      <c r="AV64"/>
    </row>
    <row r="65" spans="1:48" ht="15.5">
      <c r="A65" s="65">
        <f t="shared" si="2"/>
        <v>63</v>
      </c>
      <c r="B65" s="140"/>
      <c r="C65" s="140"/>
      <c r="D65" s="140"/>
      <c r="E65" s="140"/>
      <c r="F65" s="140"/>
      <c r="G65" s="140"/>
      <c r="H65" s="139"/>
      <c r="I65" s="139"/>
      <c r="J65" s="139"/>
      <c r="K65" s="139"/>
      <c r="L65" s="139"/>
      <c r="M65" s="133">
        <f t="shared" si="0"/>
        <v>0</v>
      </c>
      <c r="N65" s="141"/>
      <c r="O65" s="141"/>
      <c r="P65" s="141"/>
      <c r="Q65" s="141"/>
      <c r="R65" s="141"/>
      <c r="S65" s="133">
        <f t="shared" si="1"/>
        <v>0</v>
      </c>
      <c r="T65" s="141"/>
      <c r="U65" s="141"/>
      <c r="V65" s="141"/>
      <c r="W65" s="141"/>
      <c r="X65" s="141"/>
      <c r="Y65" s="141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R65"/>
      <c r="AS65"/>
      <c r="AT65"/>
      <c r="AU65"/>
      <c r="AV65"/>
    </row>
    <row r="66" spans="1:48" ht="15.5">
      <c r="A66" s="65">
        <f t="shared" si="2"/>
        <v>64</v>
      </c>
      <c r="B66" s="140"/>
      <c r="C66" s="140"/>
      <c r="D66" s="140"/>
      <c r="E66" s="140"/>
      <c r="F66" s="140"/>
      <c r="G66" s="140"/>
      <c r="H66" s="139"/>
      <c r="I66" s="139"/>
      <c r="J66" s="139"/>
      <c r="K66" s="139"/>
      <c r="L66" s="139"/>
      <c r="M66" s="133">
        <f t="shared" si="0"/>
        <v>0</v>
      </c>
      <c r="N66" s="141"/>
      <c r="O66" s="141"/>
      <c r="P66" s="141"/>
      <c r="Q66" s="141"/>
      <c r="R66" s="141"/>
      <c r="S66" s="133">
        <f t="shared" si="1"/>
        <v>0</v>
      </c>
      <c r="T66" s="141"/>
      <c r="U66" s="141"/>
      <c r="V66" s="141"/>
      <c r="W66" s="141"/>
      <c r="X66" s="141"/>
      <c r="Y66" s="141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R66"/>
      <c r="AS66"/>
      <c r="AT66"/>
      <c r="AU66"/>
      <c r="AV66"/>
    </row>
    <row r="67" spans="1:48" ht="15.5">
      <c r="A67" s="65">
        <f t="shared" si="2"/>
        <v>65</v>
      </c>
      <c r="B67" s="140"/>
      <c r="C67" s="140"/>
      <c r="D67" s="140"/>
      <c r="E67" s="140"/>
      <c r="F67" s="140"/>
      <c r="G67" s="140"/>
      <c r="H67" s="139"/>
      <c r="I67" s="139"/>
      <c r="J67" s="139"/>
      <c r="K67" s="139"/>
      <c r="L67" s="139"/>
      <c r="M67" s="133">
        <f t="shared" ref="M67:M130" si="3">N67+O67+P67+Q67+R67</f>
        <v>0</v>
      </c>
      <c r="N67" s="141"/>
      <c r="O67" s="141"/>
      <c r="P67" s="141"/>
      <c r="Q67" s="141"/>
      <c r="R67" s="141"/>
      <c r="S67" s="133">
        <f t="shared" ref="S67:S130" si="4">T67+U67+V67+X67+Y67</f>
        <v>0</v>
      </c>
      <c r="T67" s="141"/>
      <c r="U67" s="141"/>
      <c r="V67" s="141"/>
      <c r="W67" s="141"/>
      <c r="X67" s="141"/>
      <c r="Y67" s="141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R67"/>
      <c r="AS67"/>
      <c r="AT67"/>
      <c r="AU67"/>
      <c r="AV67"/>
    </row>
    <row r="68" spans="1:48" ht="15.5">
      <c r="A68" s="65">
        <f t="shared" si="2"/>
        <v>66</v>
      </c>
      <c r="B68" s="140"/>
      <c r="C68" s="140"/>
      <c r="D68" s="140"/>
      <c r="E68" s="140"/>
      <c r="F68" s="140"/>
      <c r="G68" s="140"/>
      <c r="H68" s="139"/>
      <c r="I68" s="139"/>
      <c r="J68" s="139"/>
      <c r="K68" s="139"/>
      <c r="L68" s="139"/>
      <c r="M68" s="133">
        <f t="shared" si="3"/>
        <v>0</v>
      </c>
      <c r="N68" s="141"/>
      <c r="O68" s="141"/>
      <c r="P68" s="141"/>
      <c r="Q68" s="141"/>
      <c r="R68" s="141"/>
      <c r="S68" s="133">
        <f t="shared" si="4"/>
        <v>0</v>
      </c>
      <c r="T68" s="141"/>
      <c r="U68" s="141"/>
      <c r="V68" s="141"/>
      <c r="W68" s="141"/>
      <c r="X68" s="141"/>
      <c r="Y68" s="141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R68"/>
      <c r="AS68"/>
      <c r="AT68"/>
      <c r="AU68"/>
      <c r="AV68"/>
    </row>
    <row r="69" spans="1:48" ht="15.5">
      <c r="A69" s="65">
        <f t="shared" ref="A69:A132" si="5">A68+1</f>
        <v>67</v>
      </c>
      <c r="B69" s="140"/>
      <c r="C69" s="140"/>
      <c r="D69" s="140"/>
      <c r="E69" s="140"/>
      <c r="F69" s="140"/>
      <c r="G69" s="140"/>
      <c r="H69" s="139"/>
      <c r="I69" s="139"/>
      <c r="J69" s="139"/>
      <c r="K69" s="139"/>
      <c r="L69" s="139"/>
      <c r="M69" s="133">
        <f t="shared" si="3"/>
        <v>0</v>
      </c>
      <c r="N69" s="141"/>
      <c r="O69" s="141"/>
      <c r="P69" s="141"/>
      <c r="Q69" s="141"/>
      <c r="R69" s="141"/>
      <c r="S69" s="133">
        <f t="shared" si="4"/>
        <v>0</v>
      </c>
      <c r="T69" s="141"/>
      <c r="U69" s="141"/>
      <c r="V69" s="141"/>
      <c r="W69" s="141"/>
      <c r="X69" s="141"/>
      <c r="Y69" s="141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R69"/>
      <c r="AS69"/>
      <c r="AT69"/>
      <c r="AU69"/>
      <c r="AV69"/>
    </row>
    <row r="70" spans="1:48" ht="15.5">
      <c r="A70" s="65">
        <f t="shared" si="5"/>
        <v>68</v>
      </c>
      <c r="B70" s="140"/>
      <c r="C70" s="140"/>
      <c r="D70" s="140"/>
      <c r="E70" s="140"/>
      <c r="F70" s="140"/>
      <c r="G70" s="140"/>
      <c r="H70" s="139"/>
      <c r="I70" s="139"/>
      <c r="J70" s="139"/>
      <c r="K70" s="139"/>
      <c r="L70" s="139"/>
      <c r="M70" s="133">
        <f t="shared" si="3"/>
        <v>0</v>
      </c>
      <c r="N70" s="141"/>
      <c r="O70" s="141"/>
      <c r="P70" s="141"/>
      <c r="Q70" s="141"/>
      <c r="R70" s="141"/>
      <c r="S70" s="133">
        <f t="shared" si="4"/>
        <v>0</v>
      </c>
      <c r="T70" s="141"/>
      <c r="U70" s="141"/>
      <c r="V70" s="141"/>
      <c r="W70" s="141"/>
      <c r="X70" s="141"/>
      <c r="Y70" s="141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R70"/>
      <c r="AS70"/>
      <c r="AT70"/>
      <c r="AU70"/>
      <c r="AV70"/>
    </row>
    <row r="71" spans="1:48" ht="15.5">
      <c r="A71" s="65">
        <f t="shared" si="5"/>
        <v>69</v>
      </c>
      <c r="B71" s="140"/>
      <c r="C71" s="140"/>
      <c r="D71" s="140"/>
      <c r="E71" s="140"/>
      <c r="F71" s="140"/>
      <c r="G71" s="140"/>
      <c r="H71" s="139"/>
      <c r="I71" s="139"/>
      <c r="J71" s="139"/>
      <c r="K71" s="139"/>
      <c r="L71" s="139"/>
      <c r="M71" s="133">
        <f t="shared" si="3"/>
        <v>0</v>
      </c>
      <c r="N71" s="141"/>
      <c r="O71" s="141"/>
      <c r="P71" s="141"/>
      <c r="Q71" s="141"/>
      <c r="R71" s="141"/>
      <c r="S71" s="133">
        <f t="shared" si="4"/>
        <v>0</v>
      </c>
      <c r="T71" s="141"/>
      <c r="U71" s="141"/>
      <c r="V71" s="141"/>
      <c r="W71" s="141"/>
      <c r="X71" s="141"/>
      <c r="Y71" s="141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R71"/>
      <c r="AS71"/>
      <c r="AT71"/>
      <c r="AU71"/>
      <c r="AV71"/>
    </row>
    <row r="72" spans="1:48" ht="15.5">
      <c r="A72" s="65">
        <f t="shared" si="5"/>
        <v>70</v>
      </c>
      <c r="B72" s="140"/>
      <c r="C72" s="140"/>
      <c r="D72" s="140"/>
      <c r="E72" s="140"/>
      <c r="F72" s="140"/>
      <c r="G72" s="140"/>
      <c r="H72" s="139"/>
      <c r="I72" s="139"/>
      <c r="J72" s="139"/>
      <c r="K72" s="139"/>
      <c r="L72" s="139"/>
      <c r="M72" s="133">
        <f t="shared" si="3"/>
        <v>0</v>
      </c>
      <c r="N72" s="141"/>
      <c r="O72" s="141"/>
      <c r="P72" s="141"/>
      <c r="Q72" s="141"/>
      <c r="R72" s="141"/>
      <c r="S72" s="133">
        <f t="shared" si="4"/>
        <v>0</v>
      </c>
      <c r="T72" s="141"/>
      <c r="U72" s="141"/>
      <c r="V72" s="141"/>
      <c r="W72" s="141"/>
      <c r="X72" s="141"/>
      <c r="Y72" s="141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R72"/>
      <c r="AS72"/>
      <c r="AT72"/>
      <c r="AU72"/>
      <c r="AV72"/>
    </row>
    <row r="73" spans="1:48" ht="15.5">
      <c r="A73" s="65">
        <f t="shared" si="5"/>
        <v>71</v>
      </c>
      <c r="B73" s="140"/>
      <c r="C73" s="140"/>
      <c r="D73" s="140"/>
      <c r="E73" s="140"/>
      <c r="F73" s="140"/>
      <c r="G73" s="140"/>
      <c r="H73" s="139"/>
      <c r="I73" s="139"/>
      <c r="J73" s="139"/>
      <c r="K73" s="139"/>
      <c r="L73" s="139"/>
      <c r="M73" s="133">
        <f t="shared" si="3"/>
        <v>0</v>
      </c>
      <c r="N73" s="141"/>
      <c r="O73" s="141"/>
      <c r="P73" s="141"/>
      <c r="Q73" s="141"/>
      <c r="R73" s="141"/>
      <c r="S73" s="133">
        <f t="shared" si="4"/>
        <v>0</v>
      </c>
      <c r="T73" s="141"/>
      <c r="U73" s="141"/>
      <c r="V73" s="141"/>
      <c r="W73" s="141"/>
      <c r="X73" s="141"/>
      <c r="Y73" s="141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R73"/>
      <c r="AS73"/>
      <c r="AT73"/>
      <c r="AU73"/>
      <c r="AV73"/>
    </row>
    <row r="74" spans="1:48" ht="15.5">
      <c r="A74" s="65">
        <f t="shared" si="5"/>
        <v>72</v>
      </c>
      <c r="B74" s="140"/>
      <c r="C74" s="140"/>
      <c r="D74" s="140"/>
      <c r="E74" s="140"/>
      <c r="F74" s="140"/>
      <c r="G74" s="140"/>
      <c r="H74" s="139"/>
      <c r="I74" s="139"/>
      <c r="J74" s="139"/>
      <c r="K74" s="139"/>
      <c r="L74" s="139"/>
      <c r="M74" s="133">
        <f t="shared" si="3"/>
        <v>0</v>
      </c>
      <c r="N74" s="141"/>
      <c r="O74" s="141"/>
      <c r="P74" s="141"/>
      <c r="Q74" s="141"/>
      <c r="R74" s="141"/>
      <c r="S74" s="133">
        <f t="shared" si="4"/>
        <v>0</v>
      </c>
      <c r="T74" s="141"/>
      <c r="U74" s="141"/>
      <c r="V74" s="141"/>
      <c r="W74" s="141"/>
      <c r="X74" s="141"/>
      <c r="Y74" s="141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R74"/>
      <c r="AS74"/>
      <c r="AT74"/>
      <c r="AU74"/>
      <c r="AV74"/>
    </row>
    <row r="75" spans="1:48" ht="15.5">
      <c r="A75" s="65">
        <f t="shared" si="5"/>
        <v>73</v>
      </c>
      <c r="B75" s="140"/>
      <c r="C75" s="140"/>
      <c r="D75" s="140"/>
      <c r="E75" s="140"/>
      <c r="F75" s="140"/>
      <c r="G75" s="140"/>
      <c r="H75" s="139"/>
      <c r="I75" s="139"/>
      <c r="J75" s="139"/>
      <c r="K75" s="139"/>
      <c r="L75" s="139"/>
      <c r="M75" s="133">
        <f t="shared" si="3"/>
        <v>0</v>
      </c>
      <c r="N75" s="141"/>
      <c r="O75" s="141"/>
      <c r="P75" s="141"/>
      <c r="Q75" s="141"/>
      <c r="R75" s="141"/>
      <c r="S75" s="133">
        <f t="shared" si="4"/>
        <v>0</v>
      </c>
      <c r="T75" s="141"/>
      <c r="U75" s="141"/>
      <c r="V75" s="141"/>
      <c r="W75" s="141"/>
      <c r="X75" s="141"/>
      <c r="Y75" s="141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R75"/>
      <c r="AS75"/>
      <c r="AT75"/>
      <c r="AU75"/>
      <c r="AV75"/>
    </row>
    <row r="76" spans="1:48" ht="15.5">
      <c r="A76" s="65">
        <f t="shared" si="5"/>
        <v>74</v>
      </c>
      <c r="B76" s="140"/>
      <c r="C76" s="140"/>
      <c r="D76" s="140"/>
      <c r="E76" s="140"/>
      <c r="F76" s="140"/>
      <c r="G76" s="140"/>
      <c r="H76" s="139"/>
      <c r="I76" s="139"/>
      <c r="J76" s="139"/>
      <c r="K76" s="139"/>
      <c r="L76" s="139"/>
      <c r="M76" s="133">
        <f t="shared" si="3"/>
        <v>0</v>
      </c>
      <c r="N76" s="141"/>
      <c r="O76" s="141"/>
      <c r="P76" s="141"/>
      <c r="Q76" s="141"/>
      <c r="R76" s="141"/>
      <c r="S76" s="133">
        <f t="shared" si="4"/>
        <v>0</v>
      </c>
      <c r="T76" s="141"/>
      <c r="U76" s="141"/>
      <c r="V76" s="141"/>
      <c r="W76" s="141"/>
      <c r="X76" s="141"/>
      <c r="Y76" s="141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R76"/>
      <c r="AS76"/>
      <c r="AT76"/>
      <c r="AU76"/>
      <c r="AV76"/>
    </row>
    <row r="77" spans="1:48">
      <c r="A77" s="65">
        <f t="shared" si="5"/>
        <v>75</v>
      </c>
      <c r="H77" s="59"/>
      <c r="I77" s="59"/>
      <c r="J77" s="59"/>
      <c r="K77" s="59"/>
      <c r="L77" s="59"/>
      <c r="M77" s="60">
        <f t="shared" si="3"/>
        <v>0</v>
      </c>
      <c r="S77" s="60">
        <f t="shared" si="4"/>
        <v>0</v>
      </c>
      <c r="Z77" s="10"/>
      <c r="AA77" s="10"/>
      <c r="AB77" s="10"/>
      <c r="AC77" s="10"/>
      <c r="AD77" s="10"/>
      <c r="AE77" s="10"/>
      <c r="AH77" s="10"/>
      <c r="AI77" s="10"/>
      <c r="AR77"/>
      <c r="AS77"/>
      <c r="AT77"/>
      <c r="AU77"/>
      <c r="AV77"/>
    </row>
    <row r="78" spans="1:48">
      <c r="A78" s="65">
        <f t="shared" si="5"/>
        <v>76</v>
      </c>
      <c r="H78" s="59"/>
      <c r="I78" s="59"/>
      <c r="J78" s="59"/>
      <c r="K78" s="59"/>
      <c r="L78" s="59"/>
      <c r="M78" s="60">
        <f t="shared" si="3"/>
        <v>0</v>
      </c>
      <c r="S78" s="60">
        <f t="shared" si="4"/>
        <v>0</v>
      </c>
      <c r="Z78" s="10"/>
      <c r="AA78" s="10"/>
      <c r="AB78" s="10"/>
      <c r="AC78" s="10"/>
      <c r="AD78" s="10"/>
      <c r="AE78" s="10"/>
      <c r="AH78" s="10"/>
      <c r="AI78" s="10"/>
      <c r="AR78"/>
      <c r="AS78"/>
      <c r="AT78"/>
      <c r="AU78"/>
      <c r="AV78"/>
    </row>
    <row r="79" spans="1:48">
      <c r="A79" s="65">
        <f t="shared" si="5"/>
        <v>77</v>
      </c>
      <c r="H79" s="59"/>
      <c r="I79" s="59"/>
      <c r="J79" s="59"/>
      <c r="K79" s="59"/>
      <c r="L79" s="59"/>
      <c r="M79" s="60">
        <f t="shared" si="3"/>
        <v>0</v>
      </c>
      <c r="S79" s="60">
        <f t="shared" si="4"/>
        <v>0</v>
      </c>
      <c r="Z79" s="10"/>
      <c r="AA79" s="10"/>
      <c r="AB79" s="10"/>
      <c r="AC79" s="10"/>
      <c r="AD79" s="10"/>
      <c r="AE79" s="10"/>
      <c r="AH79" s="10"/>
      <c r="AI79" s="10"/>
      <c r="AR79"/>
      <c r="AS79"/>
      <c r="AT79"/>
      <c r="AU79"/>
      <c r="AV79"/>
    </row>
    <row r="80" spans="1:48">
      <c r="A80" s="65">
        <f t="shared" si="5"/>
        <v>78</v>
      </c>
      <c r="H80" s="59"/>
      <c r="I80" s="59"/>
      <c r="J80" s="59"/>
      <c r="K80" s="59"/>
      <c r="L80" s="59"/>
      <c r="M80" s="60">
        <f t="shared" si="3"/>
        <v>0</v>
      </c>
      <c r="S80" s="60">
        <f t="shared" si="4"/>
        <v>0</v>
      </c>
      <c r="Z80" s="10"/>
      <c r="AA80" s="10"/>
      <c r="AB80" s="10"/>
      <c r="AC80" s="10"/>
      <c r="AD80" s="10"/>
      <c r="AE80" s="10"/>
      <c r="AH80" s="10"/>
      <c r="AI80" s="10"/>
      <c r="AR80"/>
      <c r="AS80"/>
      <c r="AT80"/>
      <c r="AU80"/>
      <c r="AV80"/>
    </row>
    <row r="81" spans="1:48">
      <c r="A81" s="65">
        <f t="shared" si="5"/>
        <v>79</v>
      </c>
      <c r="H81" s="59"/>
      <c r="I81" s="59"/>
      <c r="J81" s="59"/>
      <c r="K81" s="59"/>
      <c r="L81" s="59"/>
      <c r="M81" s="60">
        <f t="shared" si="3"/>
        <v>0</v>
      </c>
      <c r="S81" s="60">
        <f t="shared" si="4"/>
        <v>0</v>
      </c>
      <c r="Z81" s="10"/>
      <c r="AA81" s="10"/>
      <c r="AB81" s="10"/>
      <c r="AC81" s="10"/>
      <c r="AD81" s="10"/>
      <c r="AE81" s="10"/>
      <c r="AH81" s="10"/>
      <c r="AI81" s="10"/>
      <c r="AR81"/>
      <c r="AS81"/>
      <c r="AT81"/>
      <c r="AU81"/>
      <c r="AV81"/>
    </row>
    <row r="82" spans="1:48">
      <c r="A82" s="65">
        <f t="shared" si="5"/>
        <v>80</v>
      </c>
      <c r="H82" s="59"/>
      <c r="I82" s="59"/>
      <c r="J82" s="59"/>
      <c r="K82" s="59"/>
      <c r="L82" s="59"/>
      <c r="M82" s="60">
        <f t="shared" si="3"/>
        <v>0</v>
      </c>
      <c r="S82" s="60">
        <f t="shared" si="4"/>
        <v>0</v>
      </c>
      <c r="Z82" s="10"/>
      <c r="AA82" s="10"/>
      <c r="AB82" s="10"/>
      <c r="AC82" s="10"/>
      <c r="AD82" s="10"/>
      <c r="AE82" s="10"/>
      <c r="AH82" s="10"/>
      <c r="AI82" s="10"/>
      <c r="AR82"/>
      <c r="AS82"/>
      <c r="AT82"/>
      <c r="AU82"/>
      <c r="AV82"/>
    </row>
    <row r="83" spans="1:48">
      <c r="A83" s="65">
        <f t="shared" si="5"/>
        <v>81</v>
      </c>
      <c r="H83" s="59"/>
      <c r="I83" s="59"/>
      <c r="J83" s="59"/>
      <c r="K83" s="59"/>
      <c r="L83" s="59"/>
      <c r="M83" s="60">
        <f t="shared" si="3"/>
        <v>0</v>
      </c>
      <c r="S83" s="60">
        <f t="shared" si="4"/>
        <v>0</v>
      </c>
      <c r="Z83" s="10"/>
      <c r="AA83" s="10"/>
      <c r="AB83" s="10"/>
      <c r="AC83" s="10"/>
      <c r="AD83" s="10"/>
      <c r="AE83" s="10"/>
      <c r="AH83" s="10"/>
      <c r="AI83" s="10"/>
      <c r="AR83"/>
      <c r="AS83"/>
      <c r="AT83"/>
      <c r="AU83"/>
      <c r="AV83"/>
    </row>
    <row r="84" spans="1:48">
      <c r="A84" s="65">
        <f t="shared" si="5"/>
        <v>82</v>
      </c>
      <c r="H84" s="59"/>
      <c r="I84" s="59"/>
      <c r="J84" s="59"/>
      <c r="K84" s="59"/>
      <c r="L84" s="59"/>
      <c r="M84" s="60">
        <f t="shared" si="3"/>
        <v>0</v>
      </c>
      <c r="S84" s="60">
        <f t="shared" si="4"/>
        <v>0</v>
      </c>
      <c r="Z84" s="10"/>
      <c r="AA84" s="10"/>
      <c r="AB84" s="10"/>
      <c r="AC84" s="10"/>
      <c r="AD84" s="10"/>
      <c r="AE84" s="10"/>
      <c r="AH84" s="10"/>
      <c r="AI84" s="10"/>
      <c r="AR84"/>
      <c r="AS84"/>
      <c r="AT84"/>
      <c r="AU84"/>
      <c r="AV84"/>
    </row>
    <row r="85" spans="1:48">
      <c r="A85" s="65">
        <f t="shared" si="5"/>
        <v>83</v>
      </c>
      <c r="H85" s="59"/>
      <c r="I85" s="59"/>
      <c r="J85" s="59"/>
      <c r="K85" s="59"/>
      <c r="L85" s="59"/>
      <c r="M85" s="60">
        <f t="shared" si="3"/>
        <v>0</v>
      </c>
      <c r="S85" s="60">
        <f t="shared" si="4"/>
        <v>0</v>
      </c>
      <c r="Z85" s="10"/>
      <c r="AA85" s="10"/>
      <c r="AB85" s="10"/>
      <c r="AC85" s="10"/>
      <c r="AD85" s="10"/>
      <c r="AE85" s="10"/>
      <c r="AH85" s="10"/>
      <c r="AI85" s="10"/>
      <c r="AR85"/>
      <c r="AS85"/>
      <c r="AT85"/>
      <c r="AU85"/>
      <c r="AV85"/>
    </row>
    <row r="86" spans="1:48">
      <c r="A86" s="65">
        <f t="shared" si="5"/>
        <v>84</v>
      </c>
      <c r="H86" s="59"/>
      <c r="I86" s="59"/>
      <c r="J86" s="59"/>
      <c r="K86" s="59"/>
      <c r="L86" s="59"/>
      <c r="M86" s="60">
        <f t="shared" si="3"/>
        <v>0</v>
      </c>
      <c r="S86" s="60">
        <f t="shared" si="4"/>
        <v>0</v>
      </c>
      <c r="Z86" s="10"/>
      <c r="AA86" s="10"/>
      <c r="AB86" s="10"/>
      <c r="AC86" s="10"/>
      <c r="AD86" s="10"/>
      <c r="AE86" s="10"/>
      <c r="AH86" s="10"/>
      <c r="AI86" s="10"/>
      <c r="AR86"/>
      <c r="AS86"/>
      <c r="AT86"/>
      <c r="AU86"/>
      <c r="AV86"/>
    </row>
    <row r="87" spans="1:48">
      <c r="A87" s="65">
        <f t="shared" si="5"/>
        <v>85</v>
      </c>
      <c r="H87" s="59"/>
      <c r="I87" s="59"/>
      <c r="J87" s="59"/>
      <c r="K87" s="59"/>
      <c r="L87" s="59"/>
      <c r="M87" s="60">
        <f t="shared" si="3"/>
        <v>0</v>
      </c>
      <c r="S87" s="60">
        <f t="shared" si="4"/>
        <v>0</v>
      </c>
      <c r="Z87" s="10"/>
      <c r="AA87" s="10"/>
      <c r="AB87" s="10"/>
      <c r="AC87" s="10"/>
      <c r="AD87" s="10"/>
      <c r="AE87" s="10"/>
      <c r="AH87" s="10"/>
      <c r="AI87" s="10"/>
      <c r="AR87"/>
      <c r="AS87"/>
      <c r="AT87"/>
      <c r="AU87"/>
      <c r="AV87"/>
    </row>
    <row r="88" spans="1:48">
      <c r="A88" s="65">
        <f t="shared" si="5"/>
        <v>86</v>
      </c>
      <c r="H88" s="59"/>
      <c r="I88" s="59"/>
      <c r="J88" s="59"/>
      <c r="K88" s="59"/>
      <c r="L88" s="59"/>
      <c r="M88" s="60">
        <f t="shared" si="3"/>
        <v>0</v>
      </c>
      <c r="S88" s="60">
        <f t="shared" si="4"/>
        <v>0</v>
      </c>
      <c r="Z88" s="10"/>
      <c r="AA88" s="10"/>
      <c r="AB88" s="10"/>
      <c r="AC88" s="10"/>
      <c r="AD88" s="10"/>
      <c r="AE88" s="10"/>
      <c r="AH88" s="10"/>
      <c r="AI88" s="10"/>
      <c r="AR88"/>
      <c r="AS88"/>
      <c r="AT88"/>
      <c r="AU88"/>
      <c r="AV88"/>
    </row>
    <row r="89" spans="1:48">
      <c r="A89" s="65">
        <f t="shared" si="5"/>
        <v>87</v>
      </c>
      <c r="H89" s="59"/>
      <c r="I89" s="59"/>
      <c r="J89" s="59"/>
      <c r="K89" s="59"/>
      <c r="L89" s="59"/>
      <c r="M89" s="60">
        <f t="shared" si="3"/>
        <v>0</v>
      </c>
      <c r="S89" s="60">
        <f t="shared" si="4"/>
        <v>0</v>
      </c>
      <c r="Z89" s="10"/>
      <c r="AA89" s="10"/>
      <c r="AB89" s="10"/>
      <c r="AC89" s="10"/>
      <c r="AD89" s="10"/>
      <c r="AE89" s="10"/>
      <c r="AH89" s="10"/>
      <c r="AI89" s="10"/>
      <c r="AR89"/>
      <c r="AS89"/>
      <c r="AT89"/>
      <c r="AU89"/>
      <c r="AV89"/>
    </row>
    <row r="90" spans="1:48">
      <c r="A90" s="65">
        <f t="shared" si="5"/>
        <v>88</v>
      </c>
      <c r="H90" s="59"/>
      <c r="I90" s="59"/>
      <c r="J90" s="59"/>
      <c r="K90" s="59"/>
      <c r="L90" s="59"/>
      <c r="M90" s="60">
        <f t="shared" si="3"/>
        <v>0</v>
      </c>
      <c r="S90" s="60">
        <f t="shared" si="4"/>
        <v>0</v>
      </c>
      <c r="Z90" s="10"/>
      <c r="AA90" s="10"/>
      <c r="AB90" s="10"/>
      <c r="AC90" s="10"/>
      <c r="AD90" s="10"/>
      <c r="AE90" s="10"/>
      <c r="AH90" s="10"/>
      <c r="AI90" s="10"/>
      <c r="AR90"/>
      <c r="AS90"/>
      <c r="AT90"/>
      <c r="AU90"/>
      <c r="AV90"/>
    </row>
    <row r="91" spans="1:48">
      <c r="A91" s="65">
        <f t="shared" si="5"/>
        <v>89</v>
      </c>
      <c r="H91" s="59"/>
      <c r="I91" s="59"/>
      <c r="J91" s="59"/>
      <c r="K91" s="59"/>
      <c r="L91" s="59"/>
      <c r="M91" s="60">
        <f t="shared" si="3"/>
        <v>0</v>
      </c>
      <c r="S91" s="60">
        <f t="shared" si="4"/>
        <v>0</v>
      </c>
      <c r="Z91" s="10"/>
      <c r="AA91" s="10"/>
      <c r="AB91" s="10"/>
      <c r="AC91" s="10"/>
      <c r="AD91" s="10"/>
      <c r="AE91" s="10"/>
      <c r="AH91" s="10"/>
      <c r="AI91" s="10"/>
      <c r="AR91"/>
      <c r="AS91"/>
      <c r="AT91"/>
      <c r="AU91"/>
      <c r="AV91"/>
    </row>
    <row r="92" spans="1:48">
      <c r="A92" s="65">
        <f t="shared" si="5"/>
        <v>90</v>
      </c>
      <c r="H92" s="59"/>
      <c r="I92" s="59"/>
      <c r="J92" s="59"/>
      <c r="K92" s="59"/>
      <c r="L92" s="59"/>
      <c r="M92" s="60">
        <f t="shared" si="3"/>
        <v>0</v>
      </c>
      <c r="S92" s="60">
        <f t="shared" si="4"/>
        <v>0</v>
      </c>
      <c r="Z92" s="10"/>
      <c r="AA92" s="10"/>
      <c r="AB92" s="10"/>
      <c r="AC92" s="10"/>
      <c r="AD92" s="10"/>
      <c r="AE92" s="10"/>
      <c r="AH92" s="10"/>
      <c r="AI92" s="10"/>
      <c r="AR92"/>
      <c r="AS92"/>
      <c r="AT92"/>
      <c r="AU92"/>
      <c r="AV92"/>
    </row>
    <row r="93" spans="1:48">
      <c r="A93" s="65">
        <f t="shared" si="5"/>
        <v>91</v>
      </c>
      <c r="H93" s="59"/>
      <c r="I93" s="59"/>
      <c r="J93" s="59"/>
      <c r="K93" s="59"/>
      <c r="L93" s="59"/>
      <c r="M93" s="60">
        <f t="shared" si="3"/>
        <v>0</v>
      </c>
      <c r="S93" s="60">
        <f t="shared" si="4"/>
        <v>0</v>
      </c>
      <c r="Z93" s="10"/>
      <c r="AA93" s="10"/>
      <c r="AB93" s="10"/>
      <c r="AC93" s="10"/>
      <c r="AD93" s="10"/>
      <c r="AE93" s="10"/>
      <c r="AH93" s="10"/>
      <c r="AI93" s="10"/>
      <c r="AR93"/>
      <c r="AS93"/>
      <c r="AT93"/>
      <c r="AU93"/>
      <c r="AV93"/>
    </row>
    <row r="94" spans="1:48">
      <c r="A94" s="65">
        <f t="shared" si="5"/>
        <v>92</v>
      </c>
      <c r="H94" s="59"/>
      <c r="I94" s="59"/>
      <c r="J94" s="59"/>
      <c r="K94" s="59"/>
      <c r="L94" s="59"/>
      <c r="M94" s="60">
        <f t="shared" si="3"/>
        <v>0</v>
      </c>
      <c r="S94" s="60">
        <f t="shared" si="4"/>
        <v>0</v>
      </c>
      <c r="Z94" s="10"/>
      <c r="AA94" s="10"/>
      <c r="AB94" s="10"/>
      <c r="AC94" s="10"/>
      <c r="AD94" s="10"/>
      <c r="AE94" s="10"/>
      <c r="AH94" s="10"/>
      <c r="AI94" s="10"/>
      <c r="AR94"/>
      <c r="AS94"/>
      <c r="AT94"/>
      <c r="AU94"/>
      <c r="AV94"/>
    </row>
    <row r="95" spans="1:48">
      <c r="A95" s="65">
        <f t="shared" si="5"/>
        <v>93</v>
      </c>
      <c r="H95" s="59"/>
      <c r="I95" s="59"/>
      <c r="J95" s="59"/>
      <c r="K95" s="59"/>
      <c r="L95" s="59"/>
      <c r="M95" s="60">
        <f t="shared" si="3"/>
        <v>0</v>
      </c>
      <c r="S95" s="60">
        <f t="shared" si="4"/>
        <v>0</v>
      </c>
      <c r="Z95" s="10"/>
      <c r="AA95" s="10"/>
      <c r="AB95" s="10"/>
      <c r="AC95" s="10"/>
      <c r="AD95" s="10"/>
      <c r="AE95" s="10"/>
      <c r="AH95" s="10"/>
      <c r="AI95" s="10"/>
      <c r="AR95"/>
      <c r="AS95"/>
      <c r="AT95"/>
      <c r="AU95"/>
      <c r="AV95"/>
    </row>
    <row r="96" spans="1:48">
      <c r="A96" s="65">
        <f t="shared" si="5"/>
        <v>94</v>
      </c>
      <c r="H96" s="59"/>
      <c r="I96" s="59"/>
      <c r="J96" s="59"/>
      <c r="K96" s="59"/>
      <c r="L96" s="59"/>
      <c r="M96" s="60">
        <f t="shared" si="3"/>
        <v>0</v>
      </c>
      <c r="S96" s="60">
        <f t="shared" si="4"/>
        <v>0</v>
      </c>
      <c r="Z96" s="10"/>
      <c r="AA96" s="10"/>
      <c r="AB96" s="10"/>
      <c r="AC96" s="10"/>
      <c r="AD96" s="10"/>
      <c r="AE96" s="10"/>
      <c r="AH96" s="10"/>
      <c r="AI96" s="10"/>
      <c r="AR96"/>
      <c r="AS96"/>
      <c r="AT96"/>
      <c r="AU96"/>
      <c r="AV96"/>
    </row>
    <row r="97" spans="1:48">
      <c r="A97" s="65">
        <f t="shared" si="5"/>
        <v>95</v>
      </c>
      <c r="H97" s="59"/>
      <c r="I97" s="59"/>
      <c r="J97" s="59"/>
      <c r="K97" s="59"/>
      <c r="L97" s="59"/>
      <c r="M97" s="60">
        <f t="shared" si="3"/>
        <v>0</v>
      </c>
      <c r="S97" s="60">
        <f t="shared" si="4"/>
        <v>0</v>
      </c>
      <c r="Z97" s="10"/>
      <c r="AA97" s="10"/>
      <c r="AB97" s="10"/>
      <c r="AC97" s="10"/>
      <c r="AD97" s="10"/>
      <c r="AE97" s="10"/>
      <c r="AH97" s="10"/>
      <c r="AI97" s="10"/>
      <c r="AR97"/>
      <c r="AS97"/>
      <c r="AT97"/>
      <c r="AU97"/>
      <c r="AV97"/>
    </row>
    <row r="98" spans="1:48">
      <c r="A98" s="65">
        <f t="shared" si="5"/>
        <v>96</v>
      </c>
      <c r="H98" s="59"/>
      <c r="I98" s="59"/>
      <c r="J98" s="59"/>
      <c r="K98" s="59"/>
      <c r="L98" s="59"/>
      <c r="M98" s="60">
        <f t="shared" si="3"/>
        <v>0</v>
      </c>
      <c r="S98" s="60">
        <f t="shared" si="4"/>
        <v>0</v>
      </c>
      <c r="Z98" s="10"/>
      <c r="AA98" s="10"/>
      <c r="AB98" s="10"/>
      <c r="AC98" s="10"/>
      <c r="AD98" s="10"/>
      <c r="AE98" s="10"/>
      <c r="AH98" s="10"/>
      <c r="AI98" s="10"/>
      <c r="AR98"/>
      <c r="AS98"/>
      <c r="AT98"/>
      <c r="AU98"/>
      <c r="AV98"/>
    </row>
    <row r="99" spans="1:48">
      <c r="A99" s="65">
        <f t="shared" si="5"/>
        <v>97</v>
      </c>
      <c r="H99" s="59"/>
      <c r="I99" s="59"/>
      <c r="J99" s="59"/>
      <c r="K99" s="59"/>
      <c r="L99" s="59"/>
      <c r="M99" s="60">
        <f t="shared" si="3"/>
        <v>0</v>
      </c>
      <c r="S99" s="60">
        <f t="shared" si="4"/>
        <v>0</v>
      </c>
      <c r="Z99" s="10"/>
      <c r="AA99" s="10"/>
      <c r="AB99" s="10"/>
      <c r="AC99" s="10"/>
      <c r="AD99" s="10"/>
      <c r="AE99" s="10"/>
      <c r="AH99" s="10"/>
      <c r="AI99" s="10"/>
      <c r="AR99"/>
      <c r="AS99"/>
      <c r="AT99"/>
      <c r="AU99"/>
      <c r="AV99"/>
    </row>
    <row r="100" spans="1:48">
      <c r="A100" s="65">
        <f t="shared" si="5"/>
        <v>98</v>
      </c>
      <c r="H100" s="59"/>
      <c r="I100" s="59"/>
      <c r="J100" s="59"/>
      <c r="K100" s="59"/>
      <c r="L100" s="59"/>
      <c r="M100" s="60">
        <f t="shared" si="3"/>
        <v>0</v>
      </c>
      <c r="S100" s="60">
        <f t="shared" si="4"/>
        <v>0</v>
      </c>
      <c r="Z100" s="10"/>
      <c r="AA100" s="10"/>
      <c r="AB100" s="10"/>
      <c r="AC100" s="10"/>
      <c r="AD100" s="10"/>
      <c r="AE100" s="10"/>
      <c r="AH100" s="10"/>
      <c r="AI100" s="10"/>
      <c r="AR100"/>
      <c r="AS100"/>
      <c r="AT100"/>
      <c r="AU100"/>
      <c r="AV100"/>
    </row>
    <row r="101" spans="1:48">
      <c r="A101" s="65">
        <f t="shared" si="5"/>
        <v>99</v>
      </c>
      <c r="H101" s="59"/>
      <c r="I101" s="59"/>
      <c r="J101" s="59"/>
      <c r="K101" s="59"/>
      <c r="L101" s="59"/>
      <c r="M101" s="60">
        <f t="shared" si="3"/>
        <v>0</v>
      </c>
      <c r="S101" s="60">
        <f t="shared" si="4"/>
        <v>0</v>
      </c>
      <c r="Z101" s="10"/>
      <c r="AA101" s="10"/>
      <c r="AB101" s="10"/>
      <c r="AC101" s="10"/>
      <c r="AD101" s="10"/>
      <c r="AE101" s="10"/>
      <c r="AH101" s="10"/>
      <c r="AI101" s="10"/>
      <c r="AR101"/>
      <c r="AS101"/>
      <c r="AT101"/>
      <c r="AU101"/>
      <c r="AV101"/>
    </row>
    <row r="102" spans="1:48">
      <c r="A102" s="65">
        <f t="shared" si="5"/>
        <v>100</v>
      </c>
      <c r="H102" s="59"/>
      <c r="I102" s="59"/>
      <c r="J102" s="59"/>
      <c r="K102" s="59"/>
      <c r="L102" s="59"/>
      <c r="M102" s="60">
        <f t="shared" si="3"/>
        <v>0</v>
      </c>
      <c r="S102" s="60">
        <f t="shared" si="4"/>
        <v>0</v>
      </c>
      <c r="Z102" s="10"/>
      <c r="AA102" s="10"/>
      <c r="AB102" s="10"/>
      <c r="AC102" s="10"/>
      <c r="AD102" s="10"/>
      <c r="AE102" s="10"/>
      <c r="AH102" s="10"/>
      <c r="AI102" s="10"/>
      <c r="AR102"/>
      <c r="AS102"/>
      <c r="AT102"/>
      <c r="AU102"/>
      <c r="AV102"/>
    </row>
    <row r="103" spans="1:48">
      <c r="A103" s="65">
        <f t="shared" si="5"/>
        <v>101</v>
      </c>
      <c r="H103" s="59"/>
      <c r="I103" s="59"/>
      <c r="J103" s="59"/>
      <c r="K103" s="59"/>
      <c r="L103" s="59"/>
      <c r="M103" s="60">
        <f t="shared" si="3"/>
        <v>0</v>
      </c>
      <c r="S103" s="60">
        <f t="shared" si="4"/>
        <v>0</v>
      </c>
      <c r="Z103" s="10"/>
      <c r="AA103" s="10"/>
      <c r="AB103" s="10"/>
      <c r="AC103" s="10"/>
      <c r="AD103" s="10"/>
      <c r="AE103" s="10"/>
      <c r="AH103" s="10"/>
      <c r="AI103" s="10"/>
      <c r="AR103"/>
      <c r="AS103"/>
      <c r="AT103"/>
      <c r="AU103"/>
      <c r="AV103"/>
    </row>
    <row r="104" spans="1:48">
      <c r="A104" s="65">
        <f t="shared" si="5"/>
        <v>102</v>
      </c>
      <c r="H104" s="59"/>
      <c r="I104" s="59"/>
      <c r="J104" s="59"/>
      <c r="K104" s="59"/>
      <c r="L104" s="59"/>
      <c r="M104" s="60">
        <f t="shared" si="3"/>
        <v>0</v>
      </c>
      <c r="S104" s="60">
        <f t="shared" si="4"/>
        <v>0</v>
      </c>
      <c r="Z104" s="10"/>
      <c r="AA104" s="10"/>
      <c r="AB104" s="10"/>
      <c r="AC104" s="10"/>
      <c r="AD104" s="10"/>
      <c r="AE104" s="10"/>
      <c r="AH104" s="10"/>
      <c r="AI104" s="10"/>
      <c r="AR104"/>
      <c r="AS104"/>
      <c r="AT104"/>
      <c r="AU104"/>
      <c r="AV104"/>
    </row>
    <row r="105" spans="1:48">
      <c r="A105" s="65">
        <f t="shared" si="5"/>
        <v>103</v>
      </c>
      <c r="H105" s="59"/>
      <c r="I105" s="59"/>
      <c r="J105" s="59"/>
      <c r="K105" s="59"/>
      <c r="L105" s="59"/>
      <c r="M105" s="60">
        <f t="shared" si="3"/>
        <v>0</v>
      </c>
      <c r="S105" s="60">
        <f t="shared" si="4"/>
        <v>0</v>
      </c>
      <c r="Z105" s="10"/>
      <c r="AA105" s="10"/>
      <c r="AB105" s="10"/>
      <c r="AC105" s="10"/>
      <c r="AD105" s="10"/>
      <c r="AE105" s="10"/>
      <c r="AH105" s="10"/>
      <c r="AI105" s="10"/>
      <c r="AR105"/>
      <c r="AS105"/>
      <c r="AT105"/>
      <c r="AU105"/>
      <c r="AV105"/>
    </row>
    <row r="106" spans="1:48">
      <c r="A106" s="65">
        <f t="shared" si="5"/>
        <v>104</v>
      </c>
      <c r="H106" s="59"/>
      <c r="I106" s="59"/>
      <c r="J106" s="59"/>
      <c r="K106" s="59"/>
      <c r="L106" s="59"/>
      <c r="M106" s="60">
        <f t="shared" si="3"/>
        <v>0</v>
      </c>
      <c r="S106" s="60">
        <f t="shared" si="4"/>
        <v>0</v>
      </c>
      <c r="Z106" s="10"/>
      <c r="AA106" s="10"/>
      <c r="AB106" s="10"/>
      <c r="AC106" s="10"/>
      <c r="AD106" s="10"/>
      <c r="AE106" s="10"/>
      <c r="AH106" s="10"/>
      <c r="AI106" s="10"/>
      <c r="AR106"/>
      <c r="AS106"/>
      <c r="AT106"/>
      <c r="AU106"/>
      <c r="AV106"/>
    </row>
    <row r="107" spans="1:48">
      <c r="A107" s="65">
        <f t="shared" si="5"/>
        <v>105</v>
      </c>
      <c r="H107" s="59"/>
      <c r="I107" s="59"/>
      <c r="J107" s="59"/>
      <c r="K107" s="59"/>
      <c r="L107" s="59"/>
      <c r="M107" s="60">
        <f t="shared" si="3"/>
        <v>0</v>
      </c>
      <c r="S107" s="60">
        <f t="shared" si="4"/>
        <v>0</v>
      </c>
      <c r="Z107" s="10"/>
      <c r="AA107" s="10"/>
      <c r="AB107" s="10"/>
      <c r="AC107" s="10"/>
      <c r="AD107" s="10"/>
      <c r="AE107" s="10"/>
      <c r="AH107" s="10"/>
      <c r="AI107" s="10"/>
      <c r="AR107"/>
      <c r="AS107"/>
      <c r="AT107"/>
      <c r="AU107"/>
      <c r="AV107"/>
    </row>
    <row r="108" spans="1:48">
      <c r="A108" s="65">
        <f t="shared" si="5"/>
        <v>106</v>
      </c>
      <c r="H108" s="59"/>
      <c r="I108" s="59"/>
      <c r="J108" s="59"/>
      <c r="K108" s="59"/>
      <c r="L108" s="59"/>
      <c r="M108" s="60">
        <f t="shared" si="3"/>
        <v>0</v>
      </c>
      <c r="S108" s="60">
        <f t="shared" si="4"/>
        <v>0</v>
      </c>
      <c r="Z108" s="10"/>
      <c r="AA108" s="10"/>
      <c r="AB108" s="10"/>
      <c r="AC108" s="10"/>
      <c r="AD108" s="10"/>
      <c r="AE108" s="10"/>
      <c r="AH108" s="10"/>
      <c r="AI108" s="10"/>
      <c r="AR108"/>
      <c r="AS108"/>
      <c r="AT108"/>
      <c r="AU108"/>
      <c r="AV108"/>
    </row>
    <row r="109" spans="1:48">
      <c r="A109" s="65">
        <f t="shared" si="5"/>
        <v>107</v>
      </c>
      <c r="H109" s="59"/>
      <c r="I109" s="59"/>
      <c r="J109" s="59"/>
      <c r="K109" s="59"/>
      <c r="L109" s="59"/>
      <c r="M109" s="60">
        <f t="shared" si="3"/>
        <v>0</v>
      </c>
      <c r="S109" s="60">
        <f t="shared" si="4"/>
        <v>0</v>
      </c>
      <c r="Z109" s="10"/>
      <c r="AA109" s="10"/>
      <c r="AB109" s="10"/>
      <c r="AC109" s="10"/>
      <c r="AD109" s="10"/>
      <c r="AE109" s="10"/>
      <c r="AH109" s="10"/>
      <c r="AI109" s="10"/>
      <c r="AR109"/>
      <c r="AS109"/>
      <c r="AT109"/>
      <c r="AU109"/>
      <c r="AV109"/>
    </row>
    <row r="110" spans="1:48">
      <c r="A110" s="65">
        <f t="shared" si="5"/>
        <v>108</v>
      </c>
      <c r="H110" s="59"/>
      <c r="I110" s="59"/>
      <c r="J110" s="59"/>
      <c r="K110" s="59"/>
      <c r="L110" s="59"/>
      <c r="M110" s="60">
        <f t="shared" si="3"/>
        <v>0</v>
      </c>
      <c r="S110" s="60">
        <f t="shared" si="4"/>
        <v>0</v>
      </c>
      <c r="Z110" s="10"/>
      <c r="AA110" s="10"/>
      <c r="AB110" s="10"/>
      <c r="AC110" s="10"/>
      <c r="AD110" s="10"/>
      <c r="AE110" s="10"/>
      <c r="AH110" s="10"/>
      <c r="AI110" s="10"/>
      <c r="AR110"/>
      <c r="AS110"/>
      <c r="AT110"/>
      <c r="AU110"/>
      <c r="AV110"/>
    </row>
    <row r="111" spans="1:48">
      <c r="A111" s="65">
        <f t="shared" si="5"/>
        <v>109</v>
      </c>
      <c r="H111" s="59"/>
      <c r="I111" s="59"/>
      <c r="J111" s="59"/>
      <c r="K111" s="59"/>
      <c r="L111" s="59"/>
      <c r="M111" s="60">
        <f t="shared" si="3"/>
        <v>0</v>
      </c>
      <c r="S111" s="60">
        <f t="shared" si="4"/>
        <v>0</v>
      </c>
      <c r="Z111" s="10"/>
      <c r="AA111" s="10"/>
      <c r="AB111" s="10"/>
      <c r="AC111" s="10"/>
      <c r="AD111" s="10"/>
      <c r="AE111" s="10"/>
      <c r="AH111" s="10"/>
      <c r="AI111" s="10"/>
      <c r="AR111"/>
      <c r="AS111"/>
      <c r="AT111"/>
      <c r="AU111"/>
      <c r="AV111"/>
    </row>
    <row r="112" spans="1:48">
      <c r="A112" s="65">
        <f t="shared" si="5"/>
        <v>110</v>
      </c>
      <c r="H112" s="59"/>
      <c r="I112" s="59"/>
      <c r="J112" s="59"/>
      <c r="K112" s="59"/>
      <c r="L112" s="59"/>
      <c r="M112" s="60">
        <f t="shared" si="3"/>
        <v>0</v>
      </c>
      <c r="S112" s="60">
        <f t="shared" si="4"/>
        <v>0</v>
      </c>
      <c r="Z112" s="10"/>
      <c r="AA112" s="10"/>
      <c r="AB112" s="10"/>
      <c r="AC112" s="10"/>
      <c r="AD112" s="10"/>
      <c r="AE112" s="10"/>
      <c r="AH112" s="10"/>
      <c r="AI112" s="10"/>
      <c r="AR112"/>
      <c r="AS112"/>
      <c r="AT112"/>
      <c r="AU112"/>
      <c r="AV112"/>
    </row>
    <row r="113" spans="1:48">
      <c r="A113" s="65">
        <f t="shared" si="5"/>
        <v>111</v>
      </c>
      <c r="H113" s="59"/>
      <c r="I113" s="59"/>
      <c r="J113" s="59"/>
      <c r="K113" s="59"/>
      <c r="L113" s="59"/>
      <c r="M113" s="60">
        <f t="shared" si="3"/>
        <v>0</v>
      </c>
      <c r="S113" s="60">
        <f t="shared" si="4"/>
        <v>0</v>
      </c>
      <c r="Z113" s="10"/>
      <c r="AA113" s="10"/>
      <c r="AB113" s="10"/>
      <c r="AC113" s="10"/>
      <c r="AD113" s="10"/>
      <c r="AE113" s="10"/>
      <c r="AH113" s="10"/>
      <c r="AI113" s="10"/>
      <c r="AR113"/>
      <c r="AS113"/>
      <c r="AT113"/>
      <c r="AU113"/>
      <c r="AV113"/>
    </row>
    <row r="114" spans="1:48">
      <c r="A114" s="65">
        <f t="shared" si="5"/>
        <v>112</v>
      </c>
      <c r="H114" s="59"/>
      <c r="I114" s="59"/>
      <c r="J114" s="59"/>
      <c r="K114" s="59"/>
      <c r="L114" s="59"/>
      <c r="M114" s="60">
        <f t="shared" si="3"/>
        <v>0</v>
      </c>
      <c r="S114" s="60">
        <f t="shared" si="4"/>
        <v>0</v>
      </c>
      <c r="Z114" s="10"/>
      <c r="AA114" s="10"/>
      <c r="AB114" s="10"/>
      <c r="AC114" s="10"/>
      <c r="AD114" s="10"/>
      <c r="AE114" s="10"/>
      <c r="AH114" s="10"/>
      <c r="AI114" s="10"/>
      <c r="AR114"/>
      <c r="AS114"/>
      <c r="AT114"/>
      <c r="AU114"/>
      <c r="AV114"/>
    </row>
    <row r="115" spans="1:48">
      <c r="A115" s="65">
        <f t="shared" si="5"/>
        <v>113</v>
      </c>
      <c r="H115" s="59"/>
      <c r="I115" s="59"/>
      <c r="J115" s="59"/>
      <c r="K115" s="59"/>
      <c r="L115" s="59"/>
      <c r="M115" s="60">
        <f t="shared" si="3"/>
        <v>0</v>
      </c>
      <c r="S115" s="60">
        <f t="shared" si="4"/>
        <v>0</v>
      </c>
      <c r="Z115" s="10"/>
      <c r="AA115" s="10"/>
      <c r="AB115" s="10"/>
      <c r="AC115" s="10"/>
      <c r="AD115" s="10"/>
      <c r="AE115" s="10"/>
      <c r="AH115" s="10"/>
      <c r="AI115" s="10"/>
      <c r="AR115"/>
      <c r="AS115"/>
      <c r="AT115"/>
      <c r="AU115"/>
      <c r="AV115"/>
    </row>
    <row r="116" spans="1:48">
      <c r="A116" s="65">
        <f t="shared" si="5"/>
        <v>114</v>
      </c>
      <c r="H116" s="59"/>
      <c r="I116" s="59"/>
      <c r="J116" s="59"/>
      <c r="K116" s="59"/>
      <c r="L116" s="59"/>
      <c r="M116" s="60">
        <f t="shared" si="3"/>
        <v>0</v>
      </c>
      <c r="S116" s="60">
        <f t="shared" si="4"/>
        <v>0</v>
      </c>
      <c r="Z116" s="10"/>
      <c r="AA116" s="10"/>
      <c r="AB116" s="10"/>
      <c r="AC116" s="10"/>
      <c r="AD116" s="10"/>
      <c r="AE116" s="10"/>
      <c r="AH116" s="10"/>
      <c r="AI116" s="10"/>
      <c r="AR116"/>
      <c r="AS116"/>
      <c r="AT116"/>
      <c r="AU116"/>
      <c r="AV116"/>
    </row>
    <row r="117" spans="1:48">
      <c r="A117" s="65">
        <f t="shared" si="5"/>
        <v>115</v>
      </c>
      <c r="H117" s="59"/>
      <c r="I117" s="59"/>
      <c r="J117" s="59"/>
      <c r="K117" s="59"/>
      <c r="L117" s="59"/>
      <c r="M117" s="60">
        <f t="shared" si="3"/>
        <v>0</v>
      </c>
      <c r="S117" s="60">
        <f t="shared" si="4"/>
        <v>0</v>
      </c>
      <c r="Z117" s="10"/>
      <c r="AA117" s="10"/>
      <c r="AB117" s="10"/>
      <c r="AC117" s="10"/>
      <c r="AD117" s="10"/>
      <c r="AE117" s="10"/>
      <c r="AH117" s="10"/>
      <c r="AI117" s="10"/>
      <c r="AR117"/>
      <c r="AS117"/>
      <c r="AT117"/>
      <c r="AU117"/>
      <c r="AV117"/>
    </row>
    <row r="118" spans="1:48">
      <c r="A118" s="65">
        <f t="shared" si="5"/>
        <v>116</v>
      </c>
      <c r="H118" s="59"/>
      <c r="I118" s="59"/>
      <c r="J118" s="59"/>
      <c r="K118" s="59"/>
      <c r="L118" s="59"/>
      <c r="M118" s="60">
        <f t="shared" si="3"/>
        <v>0</v>
      </c>
      <c r="S118" s="60">
        <f t="shared" si="4"/>
        <v>0</v>
      </c>
      <c r="Z118" s="10"/>
      <c r="AA118" s="10"/>
      <c r="AB118" s="10"/>
      <c r="AC118" s="10"/>
      <c r="AD118" s="10"/>
      <c r="AE118" s="10"/>
      <c r="AH118" s="10"/>
      <c r="AI118" s="10"/>
      <c r="AR118"/>
      <c r="AS118"/>
      <c r="AT118"/>
      <c r="AU118"/>
      <c r="AV118"/>
    </row>
    <row r="119" spans="1:48">
      <c r="A119" s="65">
        <f t="shared" si="5"/>
        <v>117</v>
      </c>
      <c r="H119" s="59"/>
      <c r="I119" s="59"/>
      <c r="J119" s="59"/>
      <c r="K119" s="59"/>
      <c r="L119" s="59"/>
      <c r="M119" s="60">
        <f t="shared" si="3"/>
        <v>0</v>
      </c>
      <c r="S119" s="60">
        <f t="shared" si="4"/>
        <v>0</v>
      </c>
      <c r="Z119" s="10"/>
      <c r="AA119" s="10"/>
      <c r="AB119" s="10"/>
      <c r="AC119" s="10"/>
      <c r="AD119" s="10"/>
      <c r="AE119" s="10"/>
      <c r="AH119" s="10"/>
      <c r="AI119" s="10"/>
      <c r="AR119"/>
      <c r="AS119"/>
      <c r="AT119"/>
      <c r="AU119"/>
      <c r="AV119"/>
    </row>
    <row r="120" spans="1:48">
      <c r="A120" s="65">
        <f t="shared" si="5"/>
        <v>118</v>
      </c>
      <c r="H120" s="59"/>
      <c r="I120" s="59"/>
      <c r="J120" s="59"/>
      <c r="K120" s="59"/>
      <c r="L120" s="59"/>
      <c r="M120" s="60">
        <f t="shared" si="3"/>
        <v>0</v>
      </c>
      <c r="S120" s="60">
        <f t="shared" si="4"/>
        <v>0</v>
      </c>
      <c r="Z120" s="10"/>
      <c r="AA120" s="10"/>
      <c r="AB120" s="10"/>
      <c r="AC120" s="10"/>
      <c r="AD120" s="10"/>
      <c r="AE120" s="10"/>
      <c r="AH120" s="10"/>
      <c r="AI120" s="10"/>
      <c r="AR120"/>
      <c r="AS120"/>
      <c r="AT120"/>
      <c r="AU120"/>
      <c r="AV120"/>
    </row>
    <row r="121" spans="1:48">
      <c r="A121" s="65">
        <f t="shared" si="5"/>
        <v>119</v>
      </c>
      <c r="H121" s="59"/>
      <c r="I121" s="59"/>
      <c r="J121" s="59"/>
      <c r="K121" s="59"/>
      <c r="L121" s="59"/>
      <c r="M121" s="60">
        <f t="shared" si="3"/>
        <v>0</v>
      </c>
      <c r="S121" s="60">
        <f t="shared" si="4"/>
        <v>0</v>
      </c>
      <c r="Z121" s="10"/>
      <c r="AA121" s="10"/>
      <c r="AB121" s="10"/>
      <c r="AC121" s="10"/>
      <c r="AD121" s="10"/>
      <c r="AE121" s="10"/>
      <c r="AH121" s="10"/>
      <c r="AI121" s="10"/>
      <c r="AR121"/>
      <c r="AS121"/>
      <c r="AT121"/>
      <c r="AU121"/>
      <c r="AV121"/>
    </row>
    <row r="122" spans="1:48">
      <c r="A122" s="65">
        <f t="shared" si="5"/>
        <v>120</v>
      </c>
      <c r="H122" s="59"/>
      <c r="I122" s="59"/>
      <c r="J122" s="59"/>
      <c r="K122" s="59"/>
      <c r="L122" s="59"/>
      <c r="M122" s="60">
        <f t="shared" si="3"/>
        <v>0</v>
      </c>
      <c r="S122" s="60">
        <f t="shared" si="4"/>
        <v>0</v>
      </c>
      <c r="Z122" s="10"/>
      <c r="AA122" s="10"/>
      <c r="AB122" s="10"/>
      <c r="AC122" s="10"/>
      <c r="AD122" s="10"/>
      <c r="AE122" s="10"/>
      <c r="AH122" s="10"/>
      <c r="AI122" s="10"/>
      <c r="AR122"/>
      <c r="AS122"/>
      <c r="AT122"/>
      <c r="AU122"/>
      <c r="AV122"/>
    </row>
    <row r="123" spans="1:48">
      <c r="A123" s="65">
        <f t="shared" si="5"/>
        <v>121</v>
      </c>
      <c r="H123" s="59"/>
      <c r="I123" s="59"/>
      <c r="J123" s="59"/>
      <c r="K123" s="59"/>
      <c r="L123" s="59"/>
      <c r="M123" s="60">
        <f t="shared" si="3"/>
        <v>0</v>
      </c>
      <c r="S123" s="60">
        <f t="shared" si="4"/>
        <v>0</v>
      </c>
      <c r="Z123" s="10"/>
      <c r="AA123" s="10"/>
      <c r="AB123" s="10"/>
      <c r="AC123" s="10"/>
      <c r="AD123" s="10"/>
      <c r="AE123" s="10"/>
      <c r="AH123" s="10"/>
      <c r="AI123" s="10"/>
      <c r="AR123"/>
      <c r="AS123"/>
      <c r="AT123"/>
      <c r="AU123"/>
      <c r="AV123"/>
    </row>
    <row r="124" spans="1:48">
      <c r="A124" s="65">
        <f t="shared" si="5"/>
        <v>122</v>
      </c>
      <c r="H124" s="59"/>
      <c r="I124" s="59"/>
      <c r="J124" s="59"/>
      <c r="K124" s="59"/>
      <c r="L124" s="59"/>
      <c r="M124" s="60">
        <f t="shared" si="3"/>
        <v>0</v>
      </c>
      <c r="S124" s="60">
        <f t="shared" si="4"/>
        <v>0</v>
      </c>
      <c r="Z124" s="10"/>
      <c r="AA124" s="10"/>
      <c r="AB124" s="10"/>
      <c r="AC124" s="10"/>
      <c r="AD124" s="10"/>
      <c r="AE124" s="10"/>
      <c r="AH124" s="10"/>
      <c r="AI124" s="10"/>
      <c r="AR124"/>
      <c r="AS124"/>
      <c r="AT124"/>
      <c r="AU124"/>
      <c r="AV124"/>
    </row>
    <row r="125" spans="1:48">
      <c r="A125" s="65">
        <f t="shared" si="5"/>
        <v>123</v>
      </c>
      <c r="H125" s="59"/>
      <c r="I125" s="59"/>
      <c r="J125" s="59"/>
      <c r="K125" s="59"/>
      <c r="L125" s="59"/>
      <c r="M125" s="60">
        <f t="shared" si="3"/>
        <v>0</v>
      </c>
      <c r="S125" s="60">
        <f t="shared" si="4"/>
        <v>0</v>
      </c>
      <c r="Z125" s="10"/>
      <c r="AA125" s="10"/>
      <c r="AB125" s="10"/>
      <c r="AC125" s="10"/>
      <c r="AD125" s="10"/>
      <c r="AE125" s="10"/>
      <c r="AH125" s="10"/>
      <c r="AI125" s="10"/>
      <c r="AR125"/>
      <c r="AS125"/>
      <c r="AT125"/>
      <c r="AU125"/>
      <c r="AV125"/>
    </row>
    <row r="126" spans="1:48">
      <c r="A126" s="65">
        <f t="shared" si="5"/>
        <v>124</v>
      </c>
      <c r="H126" s="59"/>
      <c r="I126" s="59"/>
      <c r="J126" s="59"/>
      <c r="K126" s="59"/>
      <c r="L126" s="59"/>
      <c r="M126" s="60">
        <f t="shared" si="3"/>
        <v>0</v>
      </c>
      <c r="S126" s="60">
        <f t="shared" si="4"/>
        <v>0</v>
      </c>
      <c r="Z126" s="10"/>
      <c r="AA126" s="10"/>
      <c r="AB126" s="10"/>
      <c r="AC126" s="10"/>
      <c r="AD126" s="10"/>
      <c r="AE126" s="10"/>
      <c r="AH126" s="10"/>
      <c r="AI126" s="10"/>
      <c r="AR126"/>
      <c r="AS126"/>
      <c r="AT126"/>
      <c r="AU126"/>
      <c r="AV126"/>
    </row>
    <row r="127" spans="1:48">
      <c r="A127" s="65">
        <f t="shared" si="5"/>
        <v>125</v>
      </c>
      <c r="H127" s="59"/>
      <c r="I127" s="59"/>
      <c r="J127" s="59"/>
      <c r="K127" s="59"/>
      <c r="L127" s="59"/>
      <c r="M127" s="60">
        <f t="shared" si="3"/>
        <v>0</v>
      </c>
      <c r="S127" s="60">
        <f t="shared" si="4"/>
        <v>0</v>
      </c>
      <c r="Z127" s="10"/>
      <c r="AA127" s="10"/>
      <c r="AB127" s="10"/>
      <c r="AC127" s="10"/>
      <c r="AD127" s="10"/>
      <c r="AE127" s="10"/>
      <c r="AH127" s="10"/>
      <c r="AI127" s="10"/>
      <c r="AR127"/>
      <c r="AS127"/>
      <c r="AT127"/>
      <c r="AU127"/>
      <c r="AV127"/>
    </row>
    <row r="128" spans="1:48">
      <c r="A128" s="65">
        <f t="shared" si="5"/>
        <v>126</v>
      </c>
      <c r="H128" s="59"/>
      <c r="I128" s="59"/>
      <c r="J128" s="59"/>
      <c r="K128" s="59"/>
      <c r="L128" s="59"/>
      <c r="M128" s="60">
        <f t="shared" si="3"/>
        <v>0</v>
      </c>
      <c r="S128" s="60">
        <f t="shared" si="4"/>
        <v>0</v>
      </c>
      <c r="Z128" s="10"/>
      <c r="AA128" s="10"/>
      <c r="AB128" s="10"/>
      <c r="AC128" s="10"/>
      <c r="AD128" s="10"/>
      <c r="AE128" s="10"/>
      <c r="AH128" s="10"/>
      <c r="AI128" s="10"/>
      <c r="AR128"/>
      <c r="AS128"/>
      <c r="AT128"/>
      <c r="AU128"/>
      <c r="AV128"/>
    </row>
    <row r="129" spans="1:48">
      <c r="A129" s="65">
        <f t="shared" si="5"/>
        <v>127</v>
      </c>
      <c r="H129" s="59"/>
      <c r="I129" s="59"/>
      <c r="J129" s="59"/>
      <c r="K129" s="59"/>
      <c r="L129" s="59"/>
      <c r="M129" s="60">
        <f t="shared" si="3"/>
        <v>0</v>
      </c>
      <c r="S129" s="60">
        <f t="shared" si="4"/>
        <v>0</v>
      </c>
      <c r="Z129" s="10"/>
      <c r="AA129" s="10"/>
      <c r="AB129" s="10"/>
      <c r="AC129" s="10"/>
      <c r="AD129" s="10"/>
      <c r="AE129" s="10"/>
      <c r="AH129" s="10"/>
      <c r="AI129" s="10"/>
      <c r="AR129"/>
      <c r="AS129"/>
      <c r="AT129"/>
      <c r="AU129"/>
      <c r="AV129"/>
    </row>
    <row r="130" spans="1:48">
      <c r="A130" s="65">
        <f t="shared" si="5"/>
        <v>128</v>
      </c>
      <c r="H130" s="59"/>
      <c r="I130" s="59"/>
      <c r="J130" s="59"/>
      <c r="K130" s="59"/>
      <c r="L130" s="59"/>
      <c r="M130" s="60">
        <f t="shared" si="3"/>
        <v>0</v>
      </c>
      <c r="S130" s="60">
        <f t="shared" si="4"/>
        <v>0</v>
      </c>
      <c r="Z130" s="10"/>
      <c r="AA130" s="10"/>
      <c r="AB130" s="10"/>
      <c r="AC130" s="10"/>
      <c r="AD130" s="10"/>
      <c r="AE130" s="10"/>
      <c r="AH130" s="10"/>
      <c r="AI130" s="10"/>
      <c r="AR130"/>
      <c r="AS130"/>
      <c r="AT130"/>
      <c r="AU130"/>
      <c r="AV130"/>
    </row>
    <row r="131" spans="1:48">
      <c r="A131" s="65">
        <f t="shared" si="5"/>
        <v>129</v>
      </c>
      <c r="H131" s="59"/>
      <c r="I131" s="59"/>
      <c r="J131" s="59"/>
      <c r="K131" s="59"/>
      <c r="L131" s="59"/>
      <c r="M131" s="60">
        <f t="shared" ref="M131:M194" si="6">N131+O131+P131+Q131+R131</f>
        <v>0</v>
      </c>
      <c r="S131" s="60">
        <f t="shared" ref="S131:S194" si="7">T131+U131+V131+X131+Y131</f>
        <v>0</v>
      </c>
      <c r="Z131" s="10"/>
      <c r="AA131" s="10"/>
      <c r="AB131" s="10"/>
      <c r="AC131" s="10"/>
      <c r="AD131" s="10"/>
      <c r="AE131" s="10"/>
      <c r="AH131" s="10"/>
      <c r="AI131" s="10"/>
      <c r="AR131"/>
      <c r="AS131"/>
      <c r="AT131"/>
      <c r="AU131"/>
      <c r="AV131"/>
    </row>
    <row r="132" spans="1:48">
      <c r="A132" s="65">
        <f t="shared" si="5"/>
        <v>130</v>
      </c>
      <c r="H132" s="59"/>
      <c r="I132" s="59"/>
      <c r="J132" s="59"/>
      <c r="K132" s="59"/>
      <c r="L132" s="59"/>
      <c r="M132" s="60">
        <f t="shared" si="6"/>
        <v>0</v>
      </c>
      <c r="S132" s="60">
        <f t="shared" si="7"/>
        <v>0</v>
      </c>
      <c r="Z132" s="10"/>
      <c r="AA132" s="10"/>
      <c r="AB132" s="10"/>
      <c r="AC132" s="10"/>
      <c r="AD132" s="10"/>
      <c r="AE132" s="10"/>
      <c r="AH132" s="10"/>
      <c r="AI132" s="10"/>
      <c r="AR132"/>
      <c r="AS132"/>
      <c r="AT132"/>
      <c r="AU132"/>
      <c r="AV132"/>
    </row>
    <row r="133" spans="1:48">
      <c r="A133" s="65">
        <f t="shared" ref="A133:A196" si="8">A132+1</f>
        <v>131</v>
      </c>
      <c r="H133" s="59"/>
      <c r="I133" s="59"/>
      <c r="J133" s="59"/>
      <c r="K133" s="59"/>
      <c r="L133" s="59"/>
      <c r="M133" s="60">
        <f t="shared" si="6"/>
        <v>0</v>
      </c>
      <c r="S133" s="60">
        <f t="shared" si="7"/>
        <v>0</v>
      </c>
      <c r="Z133" s="10"/>
      <c r="AA133" s="10"/>
      <c r="AB133" s="10"/>
      <c r="AC133" s="10"/>
      <c r="AD133" s="10"/>
      <c r="AE133" s="10"/>
      <c r="AH133" s="10"/>
      <c r="AI133" s="10"/>
      <c r="AR133"/>
      <c r="AS133"/>
      <c r="AT133"/>
      <c r="AU133"/>
      <c r="AV133"/>
    </row>
    <row r="134" spans="1:48">
      <c r="A134" s="65">
        <f t="shared" si="8"/>
        <v>132</v>
      </c>
      <c r="H134" s="59"/>
      <c r="I134" s="59"/>
      <c r="J134" s="59"/>
      <c r="K134" s="59"/>
      <c r="L134" s="59"/>
      <c r="M134" s="60">
        <f t="shared" si="6"/>
        <v>0</v>
      </c>
      <c r="S134" s="60">
        <f t="shared" si="7"/>
        <v>0</v>
      </c>
      <c r="Z134" s="10"/>
      <c r="AA134" s="10"/>
      <c r="AB134" s="10"/>
      <c r="AC134" s="10"/>
      <c r="AD134" s="10"/>
      <c r="AE134" s="10"/>
      <c r="AH134" s="10"/>
      <c r="AI134" s="10"/>
      <c r="AR134"/>
      <c r="AS134"/>
      <c r="AT134"/>
      <c r="AU134"/>
      <c r="AV134"/>
    </row>
    <row r="135" spans="1:48">
      <c r="A135" s="65">
        <f t="shared" si="8"/>
        <v>133</v>
      </c>
      <c r="H135" s="59"/>
      <c r="I135" s="59"/>
      <c r="J135" s="59"/>
      <c r="K135" s="59"/>
      <c r="L135" s="59"/>
      <c r="M135" s="60">
        <f t="shared" si="6"/>
        <v>0</v>
      </c>
      <c r="S135" s="60">
        <f t="shared" si="7"/>
        <v>0</v>
      </c>
      <c r="Z135" s="10"/>
      <c r="AA135" s="10"/>
      <c r="AB135" s="10"/>
      <c r="AC135" s="10"/>
      <c r="AD135" s="10"/>
      <c r="AE135" s="10"/>
      <c r="AH135" s="10"/>
      <c r="AI135" s="10"/>
      <c r="AR135"/>
      <c r="AS135"/>
      <c r="AT135"/>
      <c r="AU135"/>
      <c r="AV135"/>
    </row>
    <row r="136" spans="1:48">
      <c r="A136" s="65">
        <f t="shared" si="8"/>
        <v>134</v>
      </c>
      <c r="H136" s="59"/>
      <c r="I136" s="59"/>
      <c r="J136" s="59"/>
      <c r="K136" s="59"/>
      <c r="L136" s="59"/>
      <c r="M136" s="60">
        <f t="shared" si="6"/>
        <v>0</v>
      </c>
      <c r="S136" s="60">
        <f t="shared" si="7"/>
        <v>0</v>
      </c>
      <c r="Z136" s="10"/>
      <c r="AA136" s="10"/>
      <c r="AB136" s="10"/>
      <c r="AC136" s="10"/>
      <c r="AD136" s="10"/>
      <c r="AE136" s="10"/>
      <c r="AH136" s="10"/>
      <c r="AI136" s="10"/>
      <c r="AR136"/>
      <c r="AS136"/>
      <c r="AT136"/>
      <c r="AU136"/>
      <c r="AV136"/>
    </row>
    <row r="137" spans="1:48">
      <c r="A137" s="65">
        <f t="shared" si="8"/>
        <v>135</v>
      </c>
      <c r="H137" s="59"/>
      <c r="I137" s="59"/>
      <c r="J137" s="59"/>
      <c r="K137" s="59"/>
      <c r="L137" s="59"/>
      <c r="M137" s="60">
        <f t="shared" si="6"/>
        <v>0</v>
      </c>
      <c r="S137" s="60">
        <f t="shared" si="7"/>
        <v>0</v>
      </c>
      <c r="Z137" s="10"/>
      <c r="AA137" s="10"/>
      <c r="AB137" s="10"/>
      <c r="AC137" s="10"/>
      <c r="AD137" s="10"/>
      <c r="AE137" s="10"/>
      <c r="AH137" s="10"/>
      <c r="AI137" s="10"/>
      <c r="AR137"/>
      <c r="AS137"/>
      <c r="AT137"/>
      <c r="AU137"/>
      <c r="AV137"/>
    </row>
    <row r="138" spans="1:48">
      <c r="A138" s="65">
        <f t="shared" si="8"/>
        <v>136</v>
      </c>
      <c r="H138" s="59"/>
      <c r="I138" s="59"/>
      <c r="J138" s="59"/>
      <c r="K138" s="59"/>
      <c r="L138" s="59"/>
      <c r="M138" s="60">
        <f t="shared" si="6"/>
        <v>0</v>
      </c>
      <c r="S138" s="60">
        <f t="shared" si="7"/>
        <v>0</v>
      </c>
      <c r="Z138" s="10"/>
      <c r="AA138" s="10"/>
      <c r="AB138" s="10"/>
      <c r="AC138" s="10"/>
      <c r="AD138" s="10"/>
      <c r="AE138" s="10"/>
      <c r="AH138" s="10"/>
      <c r="AI138" s="10"/>
      <c r="AR138"/>
      <c r="AS138"/>
      <c r="AT138"/>
      <c r="AU138"/>
      <c r="AV138"/>
    </row>
    <row r="139" spans="1:48">
      <c r="A139" s="65">
        <f t="shared" si="8"/>
        <v>137</v>
      </c>
      <c r="H139" s="59"/>
      <c r="I139" s="59"/>
      <c r="J139" s="59"/>
      <c r="K139" s="59"/>
      <c r="L139" s="59"/>
      <c r="M139" s="60">
        <f t="shared" si="6"/>
        <v>0</v>
      </c>
      <c r="S139" s="60">
        <f t="shared" si="7"/>
        <v>0</v>
      </c>
      <c r="Z139" s="10"/>
      <c r="AA139" s="10"/>
      <c r="AB139" s="10"/>
      <c r="AC139" s="10"/>
      <c r="AD139" s="10"/>
      <c r="AE139" s="10"/>
      <c r="AH139" s="10"/>
      <c r="AI139" s="10"/>
      <c r="AR139"/>
      <c r="AS139"/>
      <c r="AT139"/>
      <c r="AU139"/>
      <c r="AV139"/>
    </row>
    <row r="140" spans="1:48">
      <c r="A140" s="65">
        <f t="shared" si="8"/>
        <v>138</v>
      </c>
      <c r="H140" s="59"/>
      <c r="I140" s="59"/>
      <c r="J140" s="59"/>
      <c r="K140" s="59"/>
      <c r="L140" s="59"/>
      <c r="M140" s="60">
        <f t="shared" si="6"/>
        <v>0</v>
      </c>
      <c r="S140" s="60">
        <f t="shared" si="7"/>
        <v>0</v>
      </c>
      <c r="Z140" s="10"/>
      <c r="AA140" s="10"/>
      <c r="AB140" s="10"/>
      <c r="AC140" s="10"/>
      <c r="AD140" s="10"/>
      <c r="AE140" s="10"/>
      <c r="AH140" s="10"/>
      <c r="AI140" s="10"/>
      <c r="AR140"/>
      <c r="AS140"/>
      <c r="AT140"/>
      <c r="AU140"/>
      <c r="AV140"/>
    </row>
    <row r="141" spans="1:48">
      <c r="A141" s="65">
        <f t="shared" si="8"/>
        <v>139</v>
      </c>
      <c r="H141" s="59"/>
      <c r="I141" s="59"/>
      <c r="J141" s="59"/>
      <c r="K141" s="59"/>
      <c r="L141" s="59"/>
      <c r="M141" s="60">
        <f t="shared" si="6"/>
        <v>0</v>
      </c>
      <c r="S141" s="60">
        <f t="shared" si="7"/>
        <v>0</v>
      </c>
      <c r="Z141" s="10"/>
      <c r="AA141" s="10"/>
      <c r="AB141" s="10"/>
      <c r="AC141" s="10"/>
      <c r="AD141" s="10"/>
      <c r="AE141" s="10"/>
      <c r="AH141" s="10"/>
      <c r="AI141" s="10"/>
      <c r="AR141"/>
      <c r="AS141"/>
      <c r="AT141"/>
      <c r="AU141"/>
      <c r="AV141"/>
    </row>
    <row r="142" spans="1:48">
      <c r="A142" s="65">
        <f t="shared" si="8"/>
        <v>140</v>
      </c>
      <c r="H142" s="59"/>
      <c r="I142" s="59"/>
      <c r="J142" s="59"/>
      <c r="K142" s="59"/>
      <c r="L142" s="59"/>
      <c r="M142" s="60">
        <f t="shared" si="6"/>
        <v>0</v>
      </c>
      <c r="S142" s="60">
        <f t="shared" si="7"/>
        <v>0</v>
      </c>
      <c r="Z142" s="10"/>
      <c r="AA142" s="10"/>
      <c r="AB142" s="10"/>
      <c r="AC142" s="10"/>
      <c r="AD142" s="10"/>
      <c r="AE142" s="10"/>
      <c r="AH142" s="10"/>
      <c r="AI142" s="10"/>
      <c r="AR142"/>
      <c r="AS142"/>
      <c r="AT142"/>
      <c r="AU142"/>
      <c r="AV142"/>
    </row>
    <row r="143" spans="1:48">
      <c r="A143" s="65">
        <f t="shared" si="8"/>
        <v>141</v>
      </c>
      <c r="H143" s="59"/>
      <c r="I143" s="59"/>
      <c r="J143" s="59"/>
      <c r="K143" s="59"/>
      <c r="L143" s="59"/>
      <c r="M143" s="60">
        <f t="shared" si="6"/>
        <v>0</v>
      </c>
      <c r="S143" s="60">
        <f t="shared" si="7"/>
        <v>0</v>
      </c>
      <c r="Z143" s="10"/>
      <c r="AA143" s="10"/>
      <c r="AB143" s="10"/>
      <c r="AC143" s="10"/>
      <c r="AD143" s="10"/>
      <c r="AE143" s="10"/>
      <c r="AH143" s="10"/>
      <c r="AI143" s="10"/>
      <c r="AR143"/>
      <c r="AS143"/>
      <c r="AT143"/>
      <c r="AU143"/>
      <c r="AV143"/>
    </row>
    <row r="144" spans="1:48">
      <c r="A144" s="65">
        <f t="shared" si="8"/>
        <v>142</v>
      </c>
      <c r="H144" s="59"/>
      <c r="I144" s="59"/>
      <c r="J144" s="59"/>
      <c r="K144" s="59"/>
      <c r="L144" s="59"/>
      <c r="M144" s="60">
        <f t="shared" si="6"/>
        <v>0</v>
      </c>
      <c r="S144" s="60">
        <f t="shared" si="7"/>
        <v>0</v>
      </c>
      <c r="Z144" s="10"/>
      <c r="AA144" s="10"/>
      <c r="AB144" s="10"/>
      <c r="AC144" s="10"/>
      <c r="AD144" s="10"/>
      <c r="AE144" s="10"/>
      <c r="AH144" s="10"/>
      <c r="AI144" s="10"/>
      <c r="AR144"/>
      <c r="AS144"/>
      <c r="AT144"/>
      <c r="AU144"/>
      <c r="AV144"/>
    </row>
    <row r="145" spans="1:48">
      <c r="A145" s="65">
        <f t="shared" si="8"/>
        <v>143</v>
      </c>
      <c r="H145" s="59"/>
      <c r="I145" s="59"/>
      <c r="J145" s="59"/>
      <c r="K145" s="59"/>
      <c r="L145" s="59"/>
      <c r="M145" s="60">
        <f t="shared" si="6"/>
        <v>0</v>
      </c>
      <c r="S145" s="60">
        <f t="shared" si="7"/>
        <v>0</v>
      </c>
      <c r="Z145" s="10"/>
      <c r="AA145" s="10"/>
      <c r="AB145" s="10"/>
      <c r="AC145" s="10"/>
      <c r="AD145" s="10"/>
      <c r="AE145" s="10"/>
      <c r="AH145" s="10"/>
      <c r="AI145" s="10"/>
      <c r="AR145"/>
      <c r="AS145"/>
      <c r="AT145"/>
      <c r="AU145"/>
      <c r="AV145"/>
    </row>
    <row r="146" spans="1:48">
      <c r="A146" s="65">
        <f t="shared" si="8"/>
        <v>144</v>
      </c>
      <c r="H146" s="59"/>
      <c r="I146" s="59"/>
      <c r="J146" s="59"/>
      <c r="K146" s="59"/>
      <c r="L146" s="59"/>
      <c r="M146" s="60">
        <f t="shared" si="6"/>
        <v>0</v>
      </c>
      <c r="S146" s="60">
        <f t="shared" si="7"/>
        <v>0</v>
      </c>
      <c r="Z146" s="10"/>
      <c r="AA146" s="10"/>
      <c r="AB146" s="10"/>
      <c r="AC146" s="10"/>
      <c r="AD146" s="10"/>
      <c r="AE146" s="10"/>
      <c r="AH146" s="10"/>
      <c r="AI146" s="10"/>
      <c r="AR146"/>
      <c r="AS146"/>
      <c r="AT146"/>
      <c r="AU146"/>
      <c r="AV146"/>
    </row>
    <row r="147" spans="1:48">
      <c r="A147" s="65">
        <f t="shared" si="8"/>
        <v>145</v>
      </c>
      <c r="H147" s="59"/>
      <c r="I147" s="59"/>
      <c r="J147" s="59"/>
      <c r="K147" s="59"/>
      <c r="L147" s="59"/>
      <c r="M147" s="60">
        <f t="shared" si="6"/>
        <v>0</v>
      </c>
      <c r="S147" s="60">
        <f t="shared" si="7"/>
        <v>0</v>
      </c>
      <c r="Z147" s="10"/>
      <c r="AA147" s="10"/>
      <c r="AB147" s="10"/>
      <c r="AC147" s="10"/>
      <c r="AD147" s="10"/>
      <c r="AE147" s="10"/>
      <c r="AH147" s="10"/>
      <c r="AI147" s="10"/>
      <c r="AR147"/>
      <c r="AS147"/>
      <c r="AT147"/>
      <c r="AU147"/>
      <c r="AV147"/>
    </row>
    <row r="148" spans="1:48">
      <c r="A148" s="65">
        <f t="shared" si="8"/>
        <v>146</v>
      </c>
      <c r="H148" s="59"/>
      <c r="I148" s="59"/>
      <c r="J148" s="59"/>
      <c r="K148" s="59"/>
      <c r="L148" s="59"/>
      <c r="M148" s="60">
        <f t="shared" si="6"/>
        <v>0</v>
      </c>
      <c r="S148" s="60">
        <f t="shared" si="7"/>
        <v>0</v>
      </c>
      <c r="Z148" s="10"/>
      <c r="AA148" s="10"/>
      <c r="AB148" s="10"/>
      <c r="AC148" s="10"/>
      <c r="AD148" s="10"/>
      <c r="AE148" s="10"/>
      <c r="AH148" s="10"/>
      <c r="AI148" s="10"/>
      <c r="AR148"/>
      <c r="AS148"/>
      <c r="AT148"/>
      <c r="AU148"/>
      <c r="AV148"/>
    </row>
    <row r="149" spans="1:48">
      <c r="A149" s="65">
        <f t="shared" si="8"/>
        <v>147</v>
      </c>
      <c r="H149" s="59"/>
      <c r="I149" s="59"/>
      <c r="J149" s="59"/>
      <c r="K149" s="59"/>
      <c r="L149" s="59"/>
      <c r="M149" s="60">
        <f t="shared" si="6"/>
        <v>0</v>
      </c>
      <c r="S149" s="60">
        <f t="shared" si="7"/>
        <v>0</v>
      </c>
      <c r="Z149" s="10"/>
      <c r="AA149" s="10"/>
      <c r="AB149" s="10"/>
      <c r="AC149" s="10"/>
      <c r="AD149" s="10"/>
      <c r="AE149" s="10"/>
      <c r="AH149" s="10"/>
      <c r="AI149" s="10"/>
      <c r="AR149"/>
      <c r="AS149"/>
      <c r="AT149"/>
      <c r="AU149"/>
      <c r="AV149"/>
    </row>
    <row r="150" spans="1:48">
      <c r="A150" s="65">
        <f t="shared" si="8"/>
        <v>148</v>
      </c>
      <c r="H150" s="59"/>
      <c r="I150" s="59"/>
      <c r="J150" s="59"/>
      <c r="K150" s="59"/>
      <c r="L150" s="59"/>
      <c r="M150" s="60">
        <f t="shared" si="6"/>
        <v>0</v>
      </c>
      <c r="S150" s="60">
        <f t="shared" si="7"/>
        <v>0</v>
      </c>
      <c r="Z150" s="10"/>
      <c r="AA150" s="10"/>
      <c r="AB150" s="10"/>
      <c r="AC150" s="10"/>
      <c r="AD150" s="10"/>
      <c r="AE150" s="10"/>
      <c r="AH150" s="10"/>
      <c r="AI150" s="10"/>
      <c r="AR150"/>
      <c r="AS150"/>
      <c r="AT150"/>
      <c r="AU150"/>
      <c r="AV150"/>
    </row>
    <row r="151" spans="1:48">
      <c r="A151" s="65">
        <f t="shared" si="8"/>
        <v>149</v>
      </c>
      <c r="H151" s="59"/>
      <c r="I151" s="59"/>
      <c r="J151" s="59"/>
      <c r="K151" s="59"/>
      <c r="L151" s="59"/>
      <c r="M151" s="60">
        <f t="shared" si="6"/>
        <v>0</v>
      </c>
      <c r="S151" s="60">
        <f t="shared" si="7"/>
        <v>0</v>
      </c>
      <c r="Z151" s="10"/>
      <c r="AA151" s="10"/>
      <c r="AB151" s="10"/>
      <c r="AC151" s="10"/>
      <c r="AD151" s="10"/>
      <c r="AE151" s="10"/>
      <c r="AH151" s="10"/>
      <c r="AI151" s="10"/>
      <c r="AR151"/>
      <c r="AS151"/>
      <c r="AT151"/>
      <c r="AU151"/>
      <c r="AV151"/>
    </row>
    <row r="152" spans="1:48">
      <c r="A152" s="65">
        <f t="shared" si="8"/>
        <v>150</v>
      </c>
      <c r="H152" s="59"/>
      <c r="I152" s="59"/>
      <c r="J152" s="59"/>
      <c r="K152" s="59"/>
      <c r="L152" s="59"/>
      <c r="M152" s="60">
        <f t="shared" si="6"/>
        <v>0</v>
      </c>
      <c r="S152" s="60">
        <f t="shared" si="7"/>
        <v>0</v>
      </c>
      <c r="Z152" s="10"/>
      <c r="AA152" s="10"/>
      <c r="AB152" s="10"/>
      <c r="AC152" s="10"/>
      <c r="AD152" s="10"/>
      <c r="AE152" s="10"/>
      <c r="AH152" s="10"/>
      <c r="AI152" s="10"/>
      <c r="AR152"/>
      <c r="AS152"/>
      <c r="AT152"/>
      <c r="AU152"/>
      <c r="AV152"/>
    </row>
    <row r="153" spans="1:48">
      <c r="A153" s="65">
        <f t="shared" si="8"/>
        <v>151</v>
      </c>
      <c r="H153" s="59"/>
      <c r="I153" s="59"/>
      <c r="J153" s="59"/>
      <c r="K153" s="59"/>
      <c r="L153" s="59"/>
      <c r="M153" s="60">
        <f t="shared" si="6"/>
        <v>0</v>
      </c>
      <c r="S153" s="60">
        <f t="shared" si="7"/>
        <v>0</v>
      </c>
      <c r="Z153" s="10"/>
      <c r="AA153" s="10"/>
      <c r="AB153" s="10"/>
      <c r="AC153" s="10"/>
      <c r="AD153" s="10"/>
      <c r="AE153" s="10"/>
      <c r="AH153" s="10"/>
      <c r="AI153" s="10"/>
      <c r="AR153"/>
      <c r="AS153"/>
      <c r="AT153"/>
      <c r="AU153"/>
      <c r="AV153"/>
    </row>
    <row r="154" spans="1:48">
      <c r="A154" s="65">
        <f t="shared" si="8"/>
        <v>152</v>
      </c>
      <c r="H154" s="59"/>
      <c r="I154" s="59"/>
      <c r="J154" s="59"/>
      <c r="K154" s="59"/>
      <c r="L154" s="59"/>
      <c r="M154" s="60">
        <f t="shared" si="6"/>
        <v>0</v>
      </c>
      <c r="S154" s="60">
        <f t="shared" si="7"/>
        <v>0</v>
      </c>
      <c r="Z154" s="10"/>
      <c r="AA154" s="10"/>
      <c r="AB154" s="10"/>
      <c r="AC154" s="10"/>
      <c r="AD154" s="10"/>
      <c r="AE154" s="10"/>
      <c r="AH154" s="10"/>
      <c r="AI154" s="10"/>
      <c r="AR154"/>
      <c r="AS154"/>
      <c r="AT154"/>
      <c r="AU154"/>
      <c r="AV154"/>
    </row>
    <row r="155" spans="1:48">
      <c r="A155" s="65">
        <f t="shared" si="8"/>
        <v>153</v>
      </c>
      <c r="H155" s="59"/>
      <c r="I155" s="59"/>
      <c r="J155" s="59"/>
      <c r="K155" s="59"/>
      <c r="L155" s="59"/>
      <c r="M155" s="60">
        <f t="shared" si="6"/>
        <v>0</v>
      </c>
      <c r="S155" s="60">
        <f t="shared" si="7"/>
        <v>0</v>
      </c>
      <c r="Z155" s="10"/>
      <c r="AA155" s="10"/>
      <c r="AB155" s="10"/>
      <c r="AC155" s="10"/>
      <c r="AD155" s="10"/>
      <c r="AE155" s="10"/>
      <c r="AH155" s="10"/>
      <c r="AI155" s="10"/>
      <c r="AR155"/>
      <c r="AS155"/>
      <c r="AT155"/>
      <c r="AU155"/>
      <c r="AV155"/>
    </row>
    <row r="156" spans="1:48">
      <c r="A156" s="65">
        <f t="shared" si="8"/>
        <v>154</v>
      </c>
      <c r="H156" s="59"/>
      <c r="I156" s="59"/>
      <c r="J156" s="59"/>
      <c r="K156" s="59"/>
      <c r="L156" s="59"/>
      <c r="M156" s="60">
        <f t="shared" si="6"/>
        <v>0</v>
      </c>
      <c r="S156" s="60">
        <f t="shared" si="7"/>
        <v>0</v>
      </c>
      <c r="Z156" s="10"/>
      <c r="AA156" s="10"/>
      <c r="AB156" s="10"/>
      <c r="AC156" s="10"/>
      <c r="AD156" s="10"/>
      <c r="AE156" s="10"/>
      <c r="AH156" s="10"/>
      <c r="AI156" s="10"/>
      <c r="AR156"/>
      <c r="AS156"/>
      <c r="AT156"/>
      <c r="AU156"/>
      <c r="AV156"/>
    </row>
    <row r="157" spans="1:48">
      <c r="A157" s="65">
        <f t="shared" si="8"/>
        <v>155</v>
      </c>
      <c r="H157" s="59"/>
      <c r="I157" s="59"/>
      <c r="J157" s="59"/>
      <c r="K157" s="59"/>
      <c r="L157" s="59"/>
      <c r="M157" s="60">
        <f t="shared" si="6"/>
        <v>0</v>
      </c>
      <c r="S157" s="60">
        <f t="shared" si="7"/>
        <v>0</v>
      </c>
      <c r="Z157" s="10"/>
      <c r="AA157" s="10"/>
      <c r="AB157" s="10"/>
      <c r="AC157" s="10"/>
      <c r="AD157" s="10"/>
      <c r="AE157" s="10"/>
      <c r="AH157" s="10"/>
      <c r="AI157" s="10"/>
      <c r="AR157"/>
      <c r="AS157"/>
      <c r="AT157"/>
      <c r="AU157"/>
      <c r="AV157"/>
    </row>
    <row r="158" spans="1:48">
      <c r="A158" s="65">
        <f t="shared" si="8"/>
        <v>156</v>
      </c>
      <c r="H158" s="59"/>
      <c r="I158" s="59"/>
      <c r="J158" s="59"/>
      <c r="K158" s="59"/>
      <c r="L158" s="59"/>
      <c r="M158" s="60">
        <f t="shared" si="6"/>
        <v>0</v>
      </c>
      <c r="S158" s="60">
        <f t="shared" si="7"/>
        <v>0</v>
      </c>
      <c r="Z158" s="10"/>
      <c r="AA158" s="10"/>
      <c r="AB158" s="10"/>
      <c r="AC158" s="10"/>
      <c r="AD158" s="10"/>
      <c r="AE158" s="10"/>
      <c r="AH158" s="10"/>
      <c r="AI158" s="10"/>
      <c r="AR158"/>
      <c r="AS158"/>
      <c r="AT158"/>
      <c r="AU158"/>
      <c r="AV158"/>
    </row>
    <row r="159" spans="1:48">
      <c r="A159" s="65">
        <f t="shared" si="8"/>
        <v>157</v>
      </c>
      <c r="H159" s="59"/>
      <c r="I159" s="59"/>
      <c r="J159" s="59"/>
      <c r="K159" s="59"/>
      <c r="L159" s="59"/>
      <c r="M159" s="60">
        <f t="shared" si="6"/>
        <v>0</v>
      </c>
      <c r="S159" s="60">
        <f t="shared" si="7"/>
        <v>0</v>
      </c>
      <c r="Z159" s="10"/>
      <c r="AA159" s="10"/>
      <c r="AB159" s="10"/>
      <c r="AC159" s="10"/>
      <c r="AD159" s="10"/>
      <c r="AE159" s="10"/>
      <c r="AH159" s="10"/>
      <c r="AI159" s="10"/>
      <c r="AR159"/>
      <c r="AS159"/>
      <c r="AT159"/>
      <c r="AU159"/>
      <c r="AV159"/>
    </row>
    <row r="160" spans="1:48">
      <c r="A160" s="65">
        <f t="shared" si="8"/>
        <v>158</v>
      </c>
      <c r="H160" s="59"/>
      <c r="I160" s="59"/>
      <c r="J160" s="59"/>
      <c r="K160" s="59"/>
      <c r="L160" s="59"/>
      <c r="M160" s="60">
        <f t="shared" si="6"/>
        <v>0</v>
      </c>
      <c r="S160" s="60">
        <f t="shared" si="7"/>
        <v>0</v>
      </c>
      <c r="Z160" s="10"/>
      <c r="AA160" s="10"/>
      <c r="AB160" s="10"/>
      <c r="AC160" s="10"/>
      <c r="AD160" s="10"/>
      <c r="AE160" s="10"/>
      <c r="AH160" s="10"/>
      <c r="AI160" s="10"/>
      <c r="AR160"/>
      <c r="AS160"/>
      <c r="AT160"/>
      <c r="AU160"/>
      <c r="AV160"/>
    </row>
    <row r="161" spans="1:48">
      <c r="A161" s="65">
        <f t="shared" si="8"/>
        <v>159</v>
      </c>
      <c r="H161" s="59"/>
      <c r="I161" s="59"/>
      <c r="J161" s="59"/>
      <c r="K161" s="59"/>
      <c r="L161" s="59"/>
      <c r="M161" s="60">
        <f t="shared" si="6"/>
        <v>0</v>
      </c>
      <c r="S161" s="60">
        <f t="shared" si="7"/>
        <v>0</v>
      </c>
      <c r="Z161" s="10"/>
      <c r="AA161" s="10"/>
      <c r="AB161" s="10"/>
      <c r="AC161" s="10"/>
      <c r="AD161" s="10"/>
      <c r="AE161" s="10"/>
      <c r="AH161" s="10"/>
      <c r="AI161" s="10"/>
      <c r="AR161"/>
      <c r="AS161"/>
      <c r="AT161"/>
      <c r="AU161"/>
      <c r="AV161"/>
    </row>
    <row r="162" spans="1:48">
      <c r="A162" s="65">
        <f t="shared" si="8"/>
        <v>160</v>
      </c>
      <c r="H162" s="59"/>
      <c r="I162" s="59"/>
      <c r="J162" s="59"/>
      <c r="K162" s="59"/>
      <c r="L162" s="59"/>
      <c r="M162" s="60">
        <f t="shared" si="6"/>
        <v>0</v>
      </c>
      <c r="S162" s="60">
        <f t="shared" si="7"/>
        <v>0</v>
      </c>
      <c r="Z162" s="10"/>
      <c r="AA162" s="10"/>
      <c r="AB162" s="10"/>
      <c r="AC162" s="10"/>
      <c r="AD162" s="10"/>
      <c r="AE162" s="10"/>
      <c r="AH162" s="10"/>
      <c r="AI162" s="10"/>
      <c r="AR162"/>
      <c r="AS162"/>
      <c r="AT162"/>
      <c r="AU162"/>
      <c r="AV162"/>
    </row>
    <row r="163" spans="1:48">
      <c r="A163" s="65">
        <f t="shared" si="8"/>
        <v>161</v>
      </c>
      <c r="H163" s="59"/>
      <c r="I163" s="59"/>
      <c r="J163" s="59"/>
      <c r="K163" s="59"/>
      <c r="L163" s="59"/>
      <c r="M163" s="60">
        <f t="shared" si="6"/>
        <v>0</v>
      </c>
      <c r="S163" s="60">
        <f t="shared" si="7"/>
        <v>0</v>
      </c>
      <c r="Z163" s="10"/>
      <c r="AA163" s="10"/>
      <c r="AB163" s="10"/>
      <c r="AC163" s="10"/>
      <c r="AD163" s="10"/>
      <c r="AE163" s="10"/>
      <c r="AH163" s="10"/>
      <c r="AI163" s="10"/>
      <c r="AR163"/>
      <c r="AS163"/>
      <c r="AT163"/>
      <c r="AU163"/>
      <c r="AV163"/>
    </row>
    <row r="164" spans="1:48">
      <c r="A164" s="65">
        <f t="shared" si="8"/>
        <v>162</v>
      </c>
      <c r="H164" s="59"/>
      <c r="I164" s="59"/>
      <c r="J164" s="59"/>
      <c r="K164" s="59"/>
      <c r="L164" s="59"/>
      <c r="M164" s="60">
        <f t="shared" si="6"/>
        <v>0</v>
      </c>
      <c r="S164" s="60">
        <f t="shared" si="7"/>
        <v>0</v>
      </c>
      <c r="Z164" s="10"/>
      <c r="AA164" s="10"/>
      <c r="AB164" s="10"/>
      <c r="AC164" s="10"/>
      <c r="AD164" s="10"/>
      <c r="AE164" s="10"/>
      <c r="AH164" s="10"/>
      <c r="AI164" s="10"/>
      <c r="AR164"/>
      <c r="AS164"/>
      <c r="AT164"/>
      <c r="AU164"/>
      <c r="AV164"/>
    </row>
    <row r="165" spans="1:48">
      <c r="A165" s="65">
        <f t="shared" si="8"/>
        <v>163</v>
      </c>
      <c r="H165" s="59"/>
      <c r="I165" s="59"/>
      <c r="J165" s="59"/>
      <c r="K165" s="59"/>
      <c r="L165" s="59"/>
      <c r="M165" s="60">
        <f t="shared" si="6"/>
        <v>0</v>
      </c>
      <c r="S165" s="60">
        <f t="shared" si="7"/>
        <v>0</v>
      </c>
      <c r="Z165" s="10"/>
      <c r="AA165" s="10"/>
      <c r="AB165" s="10"/>
      <c r="AC165" s="10"/>
      <c r="AD165" s="10"/>
      <c r="AE165" s="10"/>
      <c r="AH165" s="10"/>
      <c r="AI165" s="10"/>
      <c r="AR165"/>
      <c r="AS165"/>
      <c r="AT165"/>
      <c r="AU165"/>
      <c r="AV165"/>
    </row>
    <row r="166" spans="1:48">
      <c r="A166" s="65">
        <f t="shared" si="8"/>
        <v>164</v>
      </c>
      <c r="H166" s="59"/>
      <c r="I166" s="59"/>
      <c r="J166" s="59"/>
      <c r="K166" s="59"/>
      <c r="L166" s="59"/>
      <c r="M166" s="60">
        <f t="shared" si="6"/>
        <v>0</v>
      </c>
      <c r="S166" s="60">
        <f t="shared" si="7"/>
        <v>0</v>
      </c>
      <c r="Z166" s="10"/>
      <c r="AA166" s="10"/>
      <c r="AB166" s="10"/>
      <c r="AC166" s="10"/>
      <c r="AD166" s="10"/>
      <c r="AE166" s="10"/>
      <c r="AH166" s="10"/>
      <c r="AI166" s="10"/>
      <c r="AR166"/>
      <c r="AS166"/>
      <c r="AT166"/>
      <c r="AU166"/>
      <c r="AV166"/>
    </row>
    <row r="167" spans="1:48">
      <c r="A167" s="65">
        <f t="shared" si="8"/>
        <v>165</v>
      </c>
      <c r="H167" s="59"/>
      <c r="I167" s="59"/>
      <c r="J167" s="59"/>
      <c r="K167" s="59"/>
      <c r="L167" s="59"/>
      <c r="M167" s="60">
        <f t="shared" si="6"/>
        <v>0</v>
      </c>
      <c r="S167" s="60">
        <f t="shared" si="7"/>
        <v>0</v>
      </c>
      <c r="Z167" s="10"/>
      <c r="AA167" s="10"/>
      <c r="AB167" s="10"/>
      <c r="AC167" s="10"/>
      <c r="AD167" s="10"/>
      <c r="AE167" s="10"/>
      <c r="AH167" s="10"/>
      <c r="AI167" s="10"/>
      <c r="AR167"/>
      <c r="AS167"/>
      <c r="AT167"/>
      <c r="AU167"/>
      <c r="AV167"/>
    </row>
    <row r="168" spans="1:48">
      <c r="A168" s="65">
        <f t="shared" si="8"/>
        <v>166</v>
      </c>
      <c r="H168" s="59"/>
      <c r="I168" s="59"/>
      <c r="J168" s="59"/>
      <c r="K168" s="59"/>
      <c r="L168" s="59"/>
      <c r="M168" s="60">
        <f t="shared" si="6"/>
        <v>0</v>
      </c>
      <c r="S168" s="60">
        <f t="shared" si="7"/>
        <v>0</v>
      </c>
      <c r="Z168" s="10"/>
      <c r="AA168" s="10"/>
      <c r="AB168" s="10"/>
      <c r="AC168" s="10"/>
      <c r="AD168" s="10"/>
      <c r="AE168" s="10"/>
      <c r="AH168" s="10"/>
      <c r="AI168" s="10"/>
      <c r="AR168"/>
      <c r="AS168"/>
      <c r="AT168"/>
      <c r="AU168"/>
      <c r="AV168"/>
    </row>
    <row r="169" spans="1:48">
      <c r="A169" s="65">
        <f t="shared" si="8"/>
        <v>167</v>
      </c>
      <c r="H169" s="59"/>
      <c r="I169" s="59"/>
      <c r="J169" s="59"/>
      <c r="K169" s="59"/>
      <c r="L169" s="59"/>
      <c r="M169" s="60">
        <f t="shared" si="6"/>
        <v>0</v>
      </c>
      <c r="S169" s="60">
        <f t="shared" si="7"/>
        <v>0</v>
      </c>
      <c r="Z169" s="10"/>
      <c r="AA169" s="10"/>
      <c r="AB169" s="10"/>
      <c r="AC169" s="10"/>
      <c r="AD169" s="10"/>
      <c r="AE169" s="10"/>
      <c r="AH169" s="10"/>
      <c r="AI169" s="10"/>
      <c r="AR169"/>
      <c r="AS169"/>
      <c r="AT169"/>
      <c r="AU169"/>
      <c r="AV169"/>
    </row>
    <row r="170" spans="1:48">
      <c r="A170" s="65">
        <f t="shared" si="8"/>
        <v>168</v>
      </c>
      <c r="H170" s="59"/>
      <c r="I170" s="59"/>
      <c r="J170" s="59"/>
      <c r="K170" s="59"/>
      <c r="L170" s="59"/>
      <c r="M170" s="60">
        <f t="shared" si="6"/>
        <v>0</v>
      </c>
      <c r="S170" s="60">
        <f t="shared" si="7"/>
        <v>0</v>
      </c>
      <c r="Z170" s="10"/>
      <c r="AA170" s="10"/>
      <c r="AB170" s="10"/>
      <c r="AC170" s="10"/>
      <c r="AD170" s="10"/>
      <c r="AE170" s="10"/>
      <c r="AH170" s="10"/>
      <c r="AI170" s="10"/>
      <c r="AR170"/>
      <c r="AS170"/>
      <c r="AT170"/>
      <c r="AU170"/>
      <c r="AV170"/>
    </row>
    <row r="171" spans="1:48">
      <c r="A171" s="65">
        <f t="shared" si="8"/>
        <v>169</v>
      </c>
      <c r="H171" s="59"/>
      <c r="I171" s="59"/>
      <c r="J171" s="59"/>
      <c r="K171" s="59"/>
      <c r="L171" s="59"/>
      <c r="M171" s="60">
        <f t="shared" si="6"/>
        <v>0</v>
      </c>
      <c r="S171" s="60">
        <f t="shared" si="7"/>
        <v>0</v>
      </c>
      <c r="Z171" s="10"/>
      <c r="AA171" s="10"/>
      <c r="AB171" s="10"/>
      <c r="AC171" s="10"/>
      <c r="AD171" s="10"/>
      <c r="AE171" s="10"/>
      <c r="AH171" s="10"/>
      <c r="AI171" s="10"/>
      <c r="AR171"/>
      <c r="AS171"/>
      <c r="AT171"/>
      <c r="AU171"/>
      <c r="AV171"/>
    </row>
    <row r="172" spans="1:48">
      <c r="A172" s="65">
        <f t="shared" si="8"/>
        <v>170</v>
      </c>
      <c r="H172" s="59"/>
      <c r="I172" s="59"/>
      <c r="J172" s="59"/>
      <c r="K172" s="59"/>
      <c r="L172" s="59"/>
      <c r="M172" s="60">
        <f t="shared" si="6"/>
        <v>0</v>
      </c>
      <c r="S172" s="60">
        <f t="shared" si="7"/>
        <v>0</v>
      </c>
      <c r="Z172" s="10"/>
      <c r="AA172" s="10"/>
      <c r="AB172" s="10"/>
      <c r="AC172" s="10"/>
      <c r="AD172" s="10"/>
      <c r="AE172" s="10"/>
      <c r="AH172" s="10"/>
      <c r="AI172" s="10"/>
      <c r="AR172"/>
      <c r="AS172"/>
      <c r="AT172"/>
      <c r="AU172"/>
      <c r="AV172"/>
    </row>
    <row r="173" spans="1:48">
      <c r="A173" s="65">
        <f t="shared" si="8"/>
        <v>171</v>
      </c>
      <c r="H173" s="59"/>
      <c r="I173" s="59"/>
      <c r="J173" s="59"/>
      <c r="K173" s="59"/>
      <c r="L173" s="59"/>
      <c r="M173" s="60">
        <f t="shared" si="6"/>
        <v>0</v>
      </c>
      <c r="S173" s="60">
        <f t="shared" si="7"/>
        <v>0</v>
      </c>
      <c r="Z173" s="10"/>
      <c r="AA173" s="10"/>
      <c r="AB173" s="10"/>
      <c r="AC173" s="10"/>
      <c r="AD173" s="10"/>
      <c r="AE173" s="10"/>
      <c r="AH173" s="10"/>
      <c r="AI173" s="10"/>
      <c r="AR173"/>
      <c r="AS173"/>
      <c r="AT173"/>
      <c r="AU173"/>
      <c r="AV173"/>
    </row>
    <row r="174" spans="1:48">
      <c r="A174" s="65">
        <f t="shared" si="8"/>
        <v>172</v>
      </c>
      <c r="H174" s="59"/>
      <c r="I174" s="59"/>
      <c r="J174" s="59"/>
      <c r="K174" s="59"/>
      <c r="L174" s="59"/>
      <c r="M174" s="60">
        <f t="shared" si="6"/>
        <v>0</v>
      </c>
      <c r="S174" s="60">
        <f t="shared" si="7"/>
        <v>0</v>
      </c>
      <c r="Z174" s="10"/>
      <c r="AA174" s="10"/>
      <c r="AB174" s="10"/>
      <c r="AC174" s="10"/>
      <c r="AD174" s="10"/>
      <c r="AE174" s="10"/>
      <c r="AH174" s="10"/>
      <c r="AI174" s="10"/>
      <c r="AR174"/>
      <c r="AS174"/>
      <c r="AT174"/>
      <c r="AU174"/>
      <c r="AV174"/>
    </row>
    <row r="175" spans="1:48">
      <c r="A175" s="65">
        <f t="shared" si="8"/>
        <v>173</v>
      </c>
      <c r="H175" s="59"/>
      <c r="I175" s="59"/>
      <c r="J175" s="59"/>
      <c r="K175" s="59"/>
      <c r="L175" s="59"/>
      <c r="M175" s="60">
        <f t="shared" si="6"/>
        <v>0</v>
      </c>
      <c r="S175" s="60">
        <f t="shared" si="7"/>
        <v>0</v>
      </c>
      <c r="Z175" s="10"/>
      <c r="AA175" s="10"/>
      <c r="AB175" s="10"/>
      <c r="AC175" s="10"/>
      <c r="AD175" s="10"/>
      <c r="AE175" s="10"/>
      <c r="AH175" s="10"/>
      <c r="AI175" s="10"/>
      <c r="AR175"/>
      <c r="AS175"/>
      <c r="AT175"/>
      <c r="AU175"/>
      <c r="AV175"/>
    </row>
    <row r="176" spans="1:48">
      <c r="A176" s="65">
        <f t="shared" si="8"/>
        <v>174</v>
      </c>
      <c r="H176" s="59"/>
      <c r="I176" s="59"/>
      <c r="J176" s="59"/>
      <c r="K176" s="59"/>
      <c r="L176" s="59"/>
      <c r="M176" s="60">
        <f t="shared" si="6"/>
        <v>0</v>
      </c>
      <c r="S176" s="60">
        <f t="shared" si="7"/>
        <v>0</v>
      </c>
      <c r="Z176" s="10"/>
      <c r="AA176" s="10"/>
      <c r="AB176" s="10"/>
      <c r="AC176" s="10"/>
      <c r="AD176" s="10"/>
      <c r="AE176" s="10"/>
      <c r="AH176" s="10"/>
      <c r="AI176" s="10"/>
      <c r="AR176"/>
      <c r="AS176"/>
      <c r="AT176"/>
      <c r="AU176"/>
      <c r="AV176"/>
    </row>
    <row r="177" spans="1:48">
      <c r="A177" s="65">
        <f t="shared" si="8"/>
        <v>175</v>
      </c>
      <c r="H177" s="59"/>
      <c r="I177" s="59"/>
      <c r="J177" s="59"/>
      <c r="K177" s="59"/>
      <c r="L177" s="59"/>
      <c r="M177" s="60">
        <f t="shared" si="6"/>
        <v>0</v>
      </c>
      <c r="S177" s="60">
        <f t="shared" si="7"/>
        <v>0</v>
      </c>
      <c r="Z177" s="10"/>
      <c r="AA177" s="10"/>
      <c r="AB177" s="10"/>
      <c r="AC177" s="10"/>
      <c r="AD177" s="10"/>
      <c r="AE177" s="10"/>
      <c r="AH177" s="10"/>
      <c r="AI177" s="10"/>
      <c r="AR177"/>
      <c r="AS177"/>
      <c r="AT177"/>
      <c r="AU177"/>
      <c r="AV177"/>
    </row>
    <row r="178" spans="1:48">
      <c r="A178" s="65">
        <f t="shared" si="8"/>
        <v>176</v>
      </c>
      <c r="H178" s="59"/>
      <c r="I178" s="59"/>
      <c r="J178" s="59"/>
      <c r="K178" s="59"/>
      <c r="L178" s="59"/>
      <c r="M178" s="60">
        <f t="shared" si="6"/>
        <v>0</v>
      </c>
      <c r="S178" s="60">
        <f t="shared" si="7"/>
        <v>0</v>
      </c>
      <c r="Z178" s="10"/>
      <c r="AA178" s="10"/>
      <c r="AB178" s="10"/>
      <c r="AC178" s="10"/>
      <c r="AD178" s="10"/>
      <c r="AE178" s="10"/>
      <c r="AH178" s="10"/>
      <c r="AI178" s="10"/>
      <c r="AR178"/>
      <c r="AS178"/>
      <c r="AT178"/>
      <c r="AU178"/>
      <c r="AV178"/>
    </row>
    <row r="179" spans="1:48">
      <c r="A179" s="65">
        <f t="shared" si="8"/>
        <v>177</v>
      </c>
      <c r="H179" s="59"/>
      <c r="I179" s="59"/>
      <c r="J179" s="59"/>
      <c r="K179" s="59"/>
      <c r="L179" s="59"/>
      <c r="M179" s="60">
        <f t="shared" si="6"/>
        <v>0</v>
      </c>
      <c r="S179" s="60">
        <f t="shared" si="7"/>
        <v>0</v>
      </c>
      <c r="Z179" s="10"/>
      <c r="AA179" s="10"/>
      <c r="AB179" s="10"/>
      <c r="AC179" s="10"/>
      <c r="AD179" s="10"/>
      <c r="AE179" s="10"/>
      <c r="AH179" s="10"/>
      <c r="AI179" s="10"/>
      <c r="AR179"/>
      <c r="AS179"/>
      <c r="AT179"/>
      <c r="AU179"/>
      <c r="AV179"/>
    </row>
    <row r="180" spans="1:48">
      <c r="A180" s="65">
        <f t="shared" si="8"/>
        <v>178</v>
      </c>
      <c r="H180" s="59"/>
      <c r="I180" s="59"/>
      <c r="J180" s="59"/>
      <c r="K180" s="59"/>
      <c r="L180" s="59"/>
      <c r="M180" s="60">
        <f t="shared" si="6"/>
        <v>0</v>
      </c>
      <c r="S180" s="60">
        <f t="shared" si="7"/>
        <v>0</v>
      </c>
      <c r="Z180" s="10"/>
      <c r="AA180" s="10"/>
      <c r="AB180" s="10"/>
      <c r="AC180" s="10"/>
      <c r="AD180" s="10"/>
      <c r="AE180" s="10"/>
      <c r="AH180" s="10"/>
      <c r="AI180" s="10"/>
      <c r="AR180"/>
      <c r="AS180"/>
      <c r="AT180"/>
      <c r="AU180"/>
      <c r="AV180"/>
    </row>
    <row r="181" spans="1:48">
      <c r="A181" s="65">
        <f t="shared" si="8"/>
        <v>179</v>
      </c>
      <c r="H181" s="59"/>
      <c r="I181" s="59"/>
      <c r="J181" s="59"/>
      <c r="K181" s="59"/>
      <c r="L181" s="59"/>
      <c r="M181" s="60">
        <f t="shared" si="6"/>
        <v>0</v>
      </c>
      <c r="S181" s="60">
        <f t="shared" si="7"/>
        <v>0</v>
      </c>
      <c r="Z181" s="10"/>
      <c r="AA181" s="10"/>
      <c r="AB181" s="10"/>
      <c r="AC181" s="10"/>
      <c r="AD181" s="10"/>
      <c r="AE181" s="10"/>
      <c r="AH181" s="10"/>
      <c r="AI181" s="10"/>
      <c r="AR181"/>
      <c r="AS181"/>
      <c r="AT181"/>
      <c r="AU181"/>
      <c r="AV181"/>
    </row>
    <row r="182" spans="1:48">
      <c r="A182" s="65">
        <f t="shared" si="8"/>
        <v>180</v>
      </c>
      <c r="H182" s="59"/>
      <c r="I182" s="59"/>
      <c r="J182" s="59"/>
      <c r="K182" s="59"/>
      <c r="L182" s="59"/>
      <c r="M182" s="60">
        <f t="shared" si="6"/>
        <v>0</v>
      </c>
      <c r="S182" s="60">
        <f t="shared" si="7"/>
        <v>0</v>
      </c>
      <c r="Z182" s="10"/>
      <c r="AA182" s="10"/>
      <c r="AB182" s="10"/>
      <c r="AC182" s="10"/>
      <c r="AD182" s="10"/>
      <c r="AE182" s="10"/>
      <c r="AH182" s="10"/>
      <c r="AI182" s="10"/>
      <c r="AR182"/>
      <c r="AS182"/>
      <c r="AT182"/>
      <c r="AU182"/>
      <c r="AV182"/>
    </row>
    <row r="183" spans="1:48">
      <c r="A183" s="65">
        <f t="shared" si="8"/>
        <v>181</v>
      </c>
      <c r="H183" s="59"/>
      <c r="I183" s="59"/>
      <c r="J183" s="59"/>
      <c r="K183" s="59"/>
      <c r="L183" s="59"/>
      <c r="M183" s="60">
        <f t="shared" si="6"/>
        <v>0</v>
      </c>
      <c r="S183" s="60">
        <f t="shared" si="7"/>
        <v>0</v>
      </c>
      <c r="Z183" s="10"/>
      <c r="AA183" s="10"/>
      <c r="AB183" s="10"/>
      <c r="AC183" s="10"/>
      <c r="AD183" s="10"/>
      <c r="AE183" s="10"/>
      <c r="AH183" s="10"/>
      <c r="AI183" s="10"/>
      <c r="AR183"/>
      <c r="AS183"/>
      <c r="AT183"/>
      <c r="AU183"/>
      <c r="AV183"/>
    </row>
    <row r="184" spans="1:48">
      <c r="A184" s="65">
        <f t="shared" si="8"/>
        <v>182</v>
      </c>
      <c r="H184" s="59"/>
      <c r="I184" s="59"/>
      <c r="J184" s="59"/>
      <c r="K184" s="59"/>
      <c r="L184" s="59"/>
      <c r="M184" s="60">
        <f t="shared" si="6"/>
        <v>0</v>
      </c>
      <c r="S184" s="60">
        <f t="shared" si="7"/>
        <v>0</v>
      </c>
      <c r="Z184" s="10"/>
      <c r="AA184" s="10"/>
      <c r="AB184" s="10"/>
      <c r="AC184" s="10"/>
      <c r="AD184" s="10"/>
      <c r="AE184" s="10"/>
      <c r="AH184" s="10"/>
      <c r="AI184" s="10"/>
      <c r="AR184"/>
      <c r="AS184"/>
      <c r="AT184"/>
      <c r="AU184"/>
      <c r="AV184"/>
    </row>
    <row r="185" spans="1:48">
      <c r="A185" s="65">
        <f t="shared" si="8"/>
        <v>183</v>
      </c>
      <c r="H185" s="59"/>
      <c r="I185" s="59"/>
      <c r="J185" s="59"/>
      <c r="K185" s="59"/>
      <c r="L185" s="59"/>
      <c r="M185" s="60">
        <f t="shared" si="6"/>
        <v>0</v>
      </c>
      <c r="S185" s="60">
        <f t="shared" si="7"/>
        <v>0</v>
      </c>
      <c r="Z185" s="10"/>
      <c r="AA185" s="10"/>
      <c r="AB185" s="10"/>
      <c r="AC185" s="10"/>
      <c r="AD185" s="10"/>
      <c r="AE185" s="10"/>
      <c r="AH185" s="10"/>
      <c r="AI185" s="10"/>
      <c r="AR185"/>
      <c r="AS185"/>
      <c r="AT185"/>
      <c r="AU185"/>
      <c r="AV185"/>
    </row>
    <row r="186" spans="1:48">
      <c r="A186" s="65">
        <f t="shared" si="8"/>
        <v>184</v>
      </c>
      <c r="H186" s="59"/>
      <c r="I186" s="59"/>
      <c r="J186" s="59"/>
      <c r="K186" s="59"/>
      <c r="L186" s="59"/>
      <c r="M186" s="60">
        <f t="shared" si="6"/>
        <v>0</v>
      </c>
      <c r="S186" s="60">
        <f t="shared" si="7"/>
        <v>0</v>
      </c>
      <c r="Z186" s="10"/>
      <c r="AA186" s="10"/>
      <c r="AB186" s="10"/>
      <c r="AC186" s="10"/>
      <c r="AD186" s="10"/>
      <c r="AE186" s="10"/>
      <c r="AH186" s="10"/>
      <c r="AI186" s="10"/>
      <c r="AR186"/>
      <c r="AS186"/>
      <c r="AT186"/>
      <c r="AU186"/>
      <c r="AV186"/>
    </row>
    <row r="187" spans="1:48">
      <c r="A187" s="65">
        <f t="shared" si="8"/>
        <v>185</v>
      </c>
      <c r="H187" s="59"/>
      <c r="I187" s="59"/>
      <c r="J187" s="59"/>
      <c r="K187" s="59"/>
      <c r="L187" s="59"/>
      <c r="M187" s="60">
        <f t="shared" si="6"/>
        <v>0</v>
      </c>
      <c r="S187" s="60">
        <f t="shared" si="7"/>
        <v>0</v>
      </c>
      <c r="Z187" s="10"/>
      <c r="AA187" s="10"/>
      <c r="AB187" s="10"/>
      <c r="AC187" s="10"/>
      <c r="AD187" s="10"/>
      <c r="AE187" s="10"/>
      <c r="AH187" s="10"/>
      <c r="AI187" s="10"/>
      <c r="AR187"/>
      <c r="AS187"/>
      <c r="AT187"/>
      <c r="AU187"/>
      <c r="AV187"/>
    </row>
    <row r="188" spans="1:48">
      <c r="A188" s="65">
        <f t="shared" si="8"/>
        <v>186</v>
      </c>
      <c r="H188" s="59"/>
      <c r="I188" s="59"/>
      <c r="J188" s="59"/>
      <c r="K188" s="59"/>
      <c r="L188" s="59"/>
      <c r="M188" s="60">
        <f t="shared" si="6"/>
        <v>0</v>
      </c>
      <c r="S188" s="60">
        <f t="shared" si="7"/>
        <v>0</v>
      </c>
      <c r="Z188" s="10"/>
      <c r="AA188" s="10"/>
      <c r="AB188" s="10"/>
      <c r="AC188" s="10"/>
      <c r="AD188" s="10"/>
      <c r="AE188" s="10"/>
      <c r="AH188" s="10"/>
      <c r="AI188" s="10"/>
      <c r="AR188"/>
      <c r="AS188"/>
      <c r="AT188"/>
      <c r="AU188"/>
      <c r="AV188"/>
    </row>
    <row r="189" spans="1:48">
      <c r="A189" s="65">
        <f t="shared" si="8"/>
        <v>187</v>
      </c>
      <c r="H189" s="59"/>
      <c r="I189" s="59"/>
      <c r="J189" s="59"/>
      <c r="K189" s="59"/>
      <c r="L189" s="59"/>
      <c r="M189" s="60">
        <f t="shared" si="6"/>
        <v>0</v>
      </c>
      <c r="S189" s="60">
        <f t="shared" si="7"/>
        <v>0</v>
      </c>
      <c r="Z189" s="10"/>
      <c r="AA189" s="10"/>
      <c r="AB189" s="10"/>
      <c r="AC189" s="10"/>
      <c r="AD189" s="10"/>
      <c r="AE189" s="10"/>
      <c r="AH189" s="10"/>
      <c r="AI189" s="10"/>
      <c r="AR189"/>
      <c r="AS189"/>
      <c r="AT189"/>
      <c r="AU189"/>
      <c r="AV189"/>
    </row>
    <row r="190" spans="1:48">
      <c r="A190" s="65">
        <f t="shared" si="8"/>
        <v>188</v>
      </c>
      <c r="H190" s="59"/>
      <c r="I190" s="59"/>
      <c r="J190" s="59"/>
      <c r="K190" s="59"/>
      <c r="L190" s="59"/>
      <c r="M190" s="60">
        <f t="shared" si="6"/>
        <v>0</v>
      </c>
      <c r="S190" s="60">
        <f t="shared" si="7"/>
        <v>0</v>
      </c>
      <c r="Z190" s="10"/>
      <c r="AA190" s="10"/>
      <c r="AB190" s="10"/>
      <c r="AC190" s="10"/>
      <c r="AD190" s="10"/>
      <c r="AE190" s="10"/>
      <c r="AH190" s="10"/>
      <c r="AI190" s="10"/>
      <c r="AR190"/>
      <c r="AS190"/>
      <c r="AT190"/>
      <c r="AU190"/>
      <c r="AV190"/>
    </row>
    <row r="191" spans="1:48">
      <c r="A191" s="65">
        <f t="shared" si="8"/>
        <v>189</v>
      </c>
      <c r="H191" s="59"/>
      <c r="I191" s="59"/>
      <c r="J191" s="59"/>
      <c r="K191" s="59"/>
      <c r="L191" s="59"/>
      <c r="M191" s="60">
        <f t="shared" si="6"/>
        <v>0</v>
      </c>
      <c r="S191" s="60">
        <f t="shared" si="7"/>
        <v>0</v>
      </c>
      <c r="Z191" s="10"/>
      <c r="AA191" s="10"/>
      <c r="AB191" s="10"/>
      <c r="AC191" s="10"/>
      <c r="AD191" s="10"/>
      <c r="AE191" s="10"/>
      <c r="AH191" s="10"/>
      <c r="AI191" s="10"/>
      <c r="AR191"/>
      <c r="AS191"/>
      <c r="AT191"/>
      <c r="AU191"/>
      <c r="AV191"/>
    </row>
    <row r="192" spans="1:48">
      <c r="A192" s="65">
        <f t="shared" si="8"/>
        <v>190</v>
      </c>
      <c r="H192" s="59"/>
      <c r="I192" s="59"/>
      <c r="J192" s="59"/>
      <c r="K192" s="59"/>
      <c r="L192" s="59"/>
      <c r="M192" s="60">
        <f t="shared" si="6"/>
        <v>0</v>
      </c>
      <c r="S192" s="60">
        <f t="shared" si="7"/>
        <v>0</v>
      </c>
      <c r="Z192" s="10"/>
      <c r="AA192" s="10"/>
      <c r="AB192" s="10"/>
      <c r="AC192" s="10"/>
      <c r="AD192" s="10"/>
      <c r="AE192" s="10"/>
      <c r="AH192" s="10"/>
      <c r="AI192" s="10"/>
      <c r="AR192"/>
      <c r="AS192"/>
      <c r="AT192"/>
      <c r="AU192"/>
      <c r="AV192"/>
    </row>
    <row r="193" spans="1:48">
      <c r="A193" s="65">
        <f t="shared" si="8"/>
        <v>191</v>
      </c>
      <c r="H193" s="59"/>
      <c r="I193" s="59"/>
      <c r="J193" s="59"/>
      <c r="K193" s="59"/>
      <c r="L193" s="59"/>
      <c r="M193" s="60">
        <f t="shared" si="6"/>
        <v>0</v>
      </c>
      <c r="S193" s="60">
        <f t="shared" si="7"/>
        <v>0</v>
      </c>
      <c r="Z193" s="10"/>
      <c r="AA193" s="10"/>
      <c r="AB193" s="10"/>
      <c r="AC193" s="10"/>
      <c r="AD193" s="10"/>
      <c r="AE193" s="10"/>
      <c r="AH193" s="10"/>
      <c r="AI193" s="10"/>
      <c r="AR193"/>
      <c r="AS193"/>
      <c r="AT193"/>
      <c r="AU193"/>
      <c r="AV193"/>
    </row>
    <row r="194" spans="1:48">
      <c r="A194" s="65">
        <f t="shared" si="8"/>
        <v>192</v>
      </c>
      <c r="H194" s="59"/>
      <c r="I194" s="59"/>
      <c r="J194" s="59"/>
      <c r="K194" s="59"/>
      <c r="L194" s="59"/>
      <c r="M194" s="60">
        <f t="shared" si="6"/>
        <v>0</v>
      </c>
      <c r="S194" s="60">
        <f t="shared" si="7"/>
        <v>0</v>
      </c>
      <c r="Z194" s="10"/>
      <c r="AA194" s="10"/>
      <c r="AB194" s="10"/>
      <c r="AC194" s="10"/>
      <c r="AD194" s="10"/>
      <c r="AE194" s="10"/>
      <c r="AH194" s="10"/>
      <c r="AI194" s="10"/>
      <c r="AR194"/>
      <c r="AS194"/>
      <c r="AT194"/>
      <c r="AU194"/>
      <c r="AV194"/>
    </row>
    <row r="195" spans="1:48">
      <c r="A195" s="65">
        <f t="shared" si="8"/>
        <v>193</v>
      </c>
      <c r="H195" s="59"/>
      <c r="I195" s="59"/>
      <c r="J195" s="59"/>
      <c r="K195" s="59"/>
      <c r="L195" s="59"/>
      <c r="M195" s="60">
        <f t="shared" ref="M195:M258" si="9">N195+O195+P195+Q195+R195</f>
        <v>0</v>
      </c>
      <c r="S195" s="60">
        <f t="shared" ref="S195:S258" si="10">T195+U195+V195+X195+Y195</f>
        <v>0</v>
      </c>
      <c r="Z195" s="10"/>
      <c r="AA195" s="10"/>
      <c r="AB195" s="10"/>
      <c r="AC195" s="10"/>
      <c r="AD195" s="10"/>
      <c r="AE195" s="10"/>
      <c r="AH195" s="10"/>
      <c r="AI195" s="10"/>
      <c r="AR195"/>
      <c r="AS195"/>
      <c r="AT195"/>
      <c r="AU195"/>
      <c r="AV195"/>
    </row>
    <row r="196" spans="1:48">
      <c r="A196" s="65">
        <f t="shared" si="8"/>
        <v>194</v>
      </c>
      <c r="H196" s="59"/>
      <c r="I196" s="59"/>
      <c r="J196" s="59"/>
      <c r="K196" s="59"/>
      <c r="L196" s="59"/>
      <c r="M196" s="60">
        <f t="shared" si="9"/>
        <v>0</v>
      </c>
      <c r="S196" s="60">
        <f t="shared" si="10"/>
        <v>0</v>
      </c>
      <c r="Z196" s="10"/>
      <c r="AA196" s="10"/>
      <c r="AB196" s="10"/>
      <c r="AC196" s="10"/>
      <c r="AD196" s="10"/>
      <c r="AE196" s="10"/>
      <c r="AH196" s="10"/>
      <c r="AI196" s="10"/>
      <c r="AR196"/>
      <c r="AS196"/>
      <c r="AT196"/>
      <c r="AU196"/>
      <c r="AV196"/>
    </row>
    <row r="197" spans="1:48">
      <c r="A197" s="65">
        <f t="shared" ref="A197:A260" si="11">A196+1</f>
        <v>195</v>
      </c>
      <c r="H197" s="59"/>
      <c r="I197" s="59"/>
      <c r="J197" s="59"/>
      <c r="K197" s="59"/>
      <c r="L197" s="59"/>
      <c r="M197" s="60">
        <f t="shared" si="9"/>
        <v>0</v>
      </c>
      <c r="S197" s="60">
        <f t="shared" si="10"/>
        <v>0</v>
      </c>
      <c r="Z197" s="10"/>
      <c r="AA197" s="10"/>
      <c r="AB197" s="10"/>
      <c r="AC197" s="10"/>
      <c r="AD197" s="10"/>
      <c r="AE197" s="10"/>
      <c r="AH197" s="10"/>
      <c r="AI197" s="10"/>
      <c r="AR197"/>
      <c r="AS197"/>
      <c r="AT197"/>
      <c r="AU197"/>
      <c r="AV197"/>
    </row>
    <row r="198" spans="1:48">
      <c r="A198" s="65">
        <f t="shared" si="11"/>
        <v>196</v>
      </c>
      <c r="H198" s="59"/>
      <c r="I198" s="59"/>
      <c r="J198" s="59"/>
      <c r="K198" s="59"/>
      <c r="L198" s="59"/>
      <c r="M198" s="60">
        <f t="shared" si="9"/>
        <v>0</v>
      </c>
      <c r="S198" s="60">
        <f t="shared" si="10"/>
        <v>0</v>
      </c>
      <c r="Z198" s="10"/>
      <c r="AA198" s="10"/>
      <c r="AB198" s="10"/>
      <c r="AC198" s="10"/>
      <c r="AD198" s="10"/>
      <c r="AE198" s="10"/>
      <c r="AH198" s="10"/>
      <c r="AI198" s="10"/>
      <c r="AR198"/>
      <c r="AS198"/>
      <c r="AT198"/>
      <c r="AU198"/>
      <c r="AV198"/>
    </row>
    <row r="199" spans="1:48">
      <c r="A199" s="65">
        <f t="shared" si="11"/>
        <v>197</v>
      </c>
      <c r="H199" s="59"/>
      <c r="I199" s="59"/>
      <c r="J199" s="59"/>
      <c r="K199" s="59"/>
      <c r="L199" s="59"/>
      <c r="M199" s="60">
        <f t="shared" si="9"/>
        <v>0</v>
      </c>
      <c r="S199" s="60">
        <f t="shared" si="10"/>
        <v>0</v>
      </c>
      <c r="Z199" s="10"/>
      <c r="AA199" s="10"/>
      <c r="AB199" s="10"/>
      <c r="AC199" s="10"/>
      <c r="AD199" s="10"/>
      <c r="AE199" s="10"/>
      <c r="AH199" s="10"/>
      <c r="AI199" s="10"/>
      <c r="AR199"/>
      <c r="AS199"/>
      <c r="AT199"/>
      <c r="AU199"/>
      <c r="AV199"/>
    </row>
    <row r="200" spans="1:48">
      <c r="A200" s="65">
        <f t="shared" si="11"/>
        <v>198</v>
      </c>
      <c r="H200" s="59"/>
      <c r="I200" s="59"/>
      <c r="J200" s="59"/>
      <c r="K200" s="59"/>
      <c r="L200" s="59"/>
      <c r="M200" s="60">
        <f t="shared" si="9"/>
        <v>0</v>
      </c>
      <c r="S200" s="60">
        <f t="shared" si="10"/>
        <v>0</v>
      </c>
      <c r="Z200" s="10"/>
      <c r="AA200" s="10"/>
      <c r="AB200" s="10"/>
      <c r="AC200" s="10"/>
      <c r="AD200" s="10"/>
      <c r="AE200" s="10"/>
      <c r="AH200" s="10"/>
      <c r="AI200" s="10"/>
      <c r="AR200"/>
      <c r="AS200"/>
      <c r="AT200"/>
      <c r="AU200"/>
      <c r="AV200"/>
    </row>
    <row r="201" spans="1:48">
      <c r="A201" s="65">
        <f t="shared" si="11"/>
        <v>199</v>
      </c>
      <c r="H201" s="59"/>
      <c r="I201" s="59"/>
      <c r="J201" s="59"/>
      <c r="K201" s="59"/>
      <c r="L201" s="59"/>
      <c r="M201" s="60">
        <f t="shared" si="9"/>
        <v>0</v>
      </c>
      <c r="S201" s="60">
        <f t="shared" si="10"/>
        <v>0</v>
      </c>
      <c r="Z201" s="10"/>
      <c r="AA201" s="10"/>
      <c r="AB201" s="10"/>
      <c r="AC201" s="10"/>
      <c r="AD201" s="10"/>
      <c r="AE201" s="10"/>
      <c r="AH201" s="10"/>
      <c r="AI201" s="10"/>
      <c r="AR201"/>
      <c r="AS201"/>
      <c r="AT201"/>
      <c r="AU201"/>
      <c r="AV201"/>
    </row>
    <row r="202" spans="1:48">
      <c r="A202" s="65">
        <f t="shared" si="11"/>
        <v>200</v>
      </c>
      <c r="H202" s="59"/>
      <c r="I202" s="59"/>
      <c r="J202" s="59"/>
      <c r="K202" s="59"/>
      <c r="L202" s="59"/>
      <c r="M202" s="60">
        <f t="shared" si="9"/>
        <v>0</v>
      </c>
      <c r="S202" s="60">
        <f t="shared" si="10"/>
        <v>0</v>
      </c>
      <c r="Z202" s="10"/>
      <c r="AA202" s="10"/>
      <c r="AB202" s="10"/>
      <c r="AC202" s="10"/>
      <c r="AD202" s="10"/>
      <c r="AE202" s="10"/>
      <c r="AH202" s="10"/>
      <c r="AI202" s="10"/>
      <c r="AR202"/>
      <c r="AS202"/>
      <c r="AT202"/>
      <c r="AU202"/>
      <c r="AV202"/>
    </row>
    <row r="203" spans="1:48">
      <c r="A203" s="65">
        <f t="shared" si="11"/>
        <v>201</v>
      </c>
      <c r="H203" s="59"/>
      <c r="I203" s="59"/>
      <c r="J203" s="59"/>
      <c r="K203" s="59"/>
      <c r="L203" s="59"/>
      <c r="M203" s="60">
        <f t="shared" si="9"/>
        <v>0</v>
      </c>
      <c r="S203" s="60">
        <f t="shared" si="10"/>
        <v>0</v>
      </c>
      <c r="Z203" s="10"/>
      <c r="AA203" s="10"/>
      <c r="AB203" s="10"/>
      <c r="AC203" s="10"/>
      <c r="AD203" s="10"/>
      <c r="AE203" s="10"/>
      <c r="AH203" s="10"/>
      <c r="AI203" s="10"/>
      <c r="AR203"/>
      <c r="AS203"/>
      <c r="AT203"/>
      <c r="AU203"/>
      <c r="AV203"/>
    </row>
    <row r="204" spans="1:48">
      <c r="A204" s="65">
        <f t="shared" si="11"/>
        <v>202</v>
      </c>
      <c r="H204" s="59"/>
      <c r="I204" s="59"/>
      <c r="J204" s="59"/>
      <c r="K204" s="59"/>
      <c r="L204" s="59"/>
      <c r="M204" s="60">
        <f t="shared" si="9"/>
        <v>0</v>
      </c>
      <c r="S204" s="60">
        <f t="shared" si="10"/>
        <v>0</v>
      </c>
      <c r="Z204" s="10"/>
      <c r="AA204" s="10"/>
      <c r="AB204" s="10"/>
      <c r="AC204" s="10"/>
      <c r="AD204" s="10"/>
      <c r="AE204" s="10"/>
      <c r="AH204" s="10"/>
      <c r="AI204" s="10"/>
      <c r="AR204"/>
      <c r="AS204"/>
      <c r="AT204"/>
      <c r="AU204"/>
      <c r="AV204"/>
    </row>
    <row r="205" spans="1:48">
      <c r="A205" s="65">
        <f t="shared" si="11"/>
        <v>203</v>
      </c>
      <c r="H205" s="59"/>
      <c r="I205" s="59"/>
      <c r="J205" s="59"/>
      <c r="K205" s="59"/>
      <c r="L205" s="59"/>
      <c r="M205" s="60">
        <f t="shared" si="9"/>
        <v>0</v>
      </c>
      <c r="S205" s="60">
        <f t="shared" si="10"/>
        <v>0</v>
      </c>
      <c r="Z205" s="10"/>
      <c r="AA205" s="10"/>
      <c r="AB205" s="10"/>
      <c r="AC205" s="10"/>
      <c r="AD205" s="10"/>
      <c r="AE205" s="10"/>
      <c r="AH205" s="10"/>
      <c r="AI205" s="10"/>
      <c r="AR205"/>
      <c r="AS205"/>
      <c r="AT205"/>
      <c r="AU205"/>
      <c r="AV205"/>
    </row>
    <row r="206" spans="1:48">
      <c r="A206" s="65">
        <f t="shared" si="11"/>
        <v>204</v>
      </c>
      <c r="H206" s="59"/>
      <c r="I206" s="59"/>
      <c r="J206" s="59"/>
      <c r="K206" s="59"/>
      <c r="L206" s="59"/>
      <c r="M206" s="60">
        <f t="shared" si="9"/>
        <v>0</v>
      </c>
      <c r="S206" s="60">
        <f t="shared" si="10"/>
        <v>0</v>
      </c>
      <c r="Z206" s="10"/>
      <c r="AA206" s="10"/>
      <c r="AB206" s="10"/>
      <c r="AC206" s="10"/>
      <c r="AD206" s="10"/>
      <c r="AE206" s="10"/>
      <c r="AH206" s="10"/>
      <c r="AI206" s="10"/>
      <c r="AR206"/>
      <c r="AS206"/>
      <c r="AT206"/>
      <c r="AU206"/>
      <c r="AV206"/>
    </row>
    <row r="207" spans="1:48">
      <c r="A207" s="65">
        <f t="shared" si="11"/>
        <v>205</v>
      </c>
      <c r="H207" s="59"/>
      <c r="I207" s="59"/>
      <c r="J207" s="59"/>
      <c r="K207" s="59"/>
      <c r="L207" s="59"/>
      <c r="M207" s="60">
        <f t="shared" si="9"/>
        <v>0</v>
      </c>
      <c r="S207" s="60">
        <f t="shared" si="10"/>
        <v>0</v>
      </c>
      <c r="Z207" s="10"/>
      <c r="AA207" s="10"/>
      <c r="AB207" s="10"/>
      <c r="AC207" s="10"/>
      <c r="AD207" s="10"/>
      <c r="AE207" s="10"/>
      <c r="AH207" s="10"/>
      <c r="AI207" s="10"/>
      <c r="AR207"/>
      <c r="AS207"/>
      <c r="AT207"/>
      <c r="AU207"/>
      <c r="AV207"/>
    </row>
    <row r="208" spans="1:48">
      <c r="A208" s="65">
        <f t="shared" si="11"/>
        <v>206</v>
      </c>
      <c r="H208" s="59"/>
      <c r="I208" s="59"/>
      <c r="J208" s="59"/>
      <c r="K208" s="59"/>
      <c r="L208" s="59"/>
      <c r="M208" s="60">
        <f t="shared" si="9"/>
        <v>0</v>
      </c>
      <c r="S208" s="60">
        <f t="shared" si="10"/>
        <v>0</v>
      </c>
      <c r="Z208" s="10"/>
      <c r="AA208" s="10"/>
      <c r="AB208" s="10"/>
      <c r="AC208" s="10"/>
      <c r="AD208" s="10"/>
      <c r="AE208" s="10"/>
      <c r="AH208" s="10"/>
      <c r="AI208" s="10"/>
      <c r="AR208"/>
      <c r="AS208"/>
      <c r="AT208"/>
      <c r="AU208"/>
      <c r="AV208"/>
    </row>
    <row r="209" spans="1:48">
      <c r="A209" s="65">
        <f t="shared" si="11"/>
        <v>207</v>
      </c>
      <c r="H209" s="59"/>
      <c r="I209" s="59"/>
      <c r="J209" s="59"/>
      <c r="K209" s="59"/>
      <c r="L209" s="59"/>
      <c r="M209" s="60">
        <f t="shared" si="9"/>
        <v>0</v>
      </c>
      <c r="S209" s="60">
        <f t="shared" si="10"/>
        <v>0</v>
      </c>
      <c r="Z209" s="10"/>
      <c r="AA209" s="10"/>
      <c r="AB209" s="10"/>
      <c r="AC209" s="10"/>
      <c r="AD209" s="10"/>
      <c r="AE209" s="10"/>
      <c r="AH209" s="10"/>
      <c r="AI209" s="10"/>
      <c r="AR209"/>
      <c r="AS209"/>
      <c r="AT209"/>
      <c r="AU209"/>
      <c r="AV209"/>
    </row>
    <row r="210" spans="1:48">
      <c r="A210" s="65">
        <f t="shared" si="11"/>
        <v>208</v>
      </c>
      <c r="H210" s="59"/>
      <c r="I210" s="59"/>
      <c r="J210" s="59"/>
      <c r="K210" s="59"/>
      <c r="L210" s="59"/>
      <c r="M210" s="60">
        <f t="shared" si="9"/>
        <v>0</v>
      </c>
      <c r="S210" s="60">
        <f t="shared" si="10"/>
        <v>0</v>
      </c>
      <c r="Z210" s="10"/>
      <c r="AA210" s="10"/>
      <c r="AB210" s="10"/>
      <c r="AC210" s="10"/>
      <c r="AD210" s="10"/>
      <c r="AE210" s="10"/>
      <c r="AH210" s="10"/>
      <c r="AI210" s="10"/>
      <c r="AR210"/>
      <c r="AS210"/>
      <c r="AT210"/>
      <c r="AU210"/>
      <c r="AV210"/>
    </row>
    <row r="211" spans="1:48">
      <c r="A211" s="65">
        <f t="shared" si="11"/>
        <v>209</v>
      </c>
      <c r="H211" s="59"/>
      <c r="I211" s="59"/>
      <c r="J211" s="59"/>
      <c r="K211" s="59"/>
      <c r="L211" s="59"/>
      <c r="M211" s="60">
        <f t="shared" si="9"/>
        <v>0</v>
      </c>
      <c r="S211" s="60">
        <f t="shared" si="10"/>
        <v>0</v>
      </c>
      <c r="Z211" s="10"/>
      <c r="AA211" s="10"/>
      <c r="AB211" s="10"/>
      <c r="AC211" s="10"/>
      <c r="AD211" s="10"/>
      <c r="AE211" s="10"/>
      <c r="AH211" s="10"/>
      <c r="AI211" s="10"/>
      <c r="AR211"/>
      <c r="AS211"/>
      <c r="AT211"/>
      <c r="AU211"/>
      <c r="AV211"/>
    </row>
    <row r="212" spans="1:48">
      <c r="A212" s="65">
        <f t="shared" si="11"/>
        <v>210</v>
      </c>
      <c r="H212" s="59"/>
      <c r="I212" s="59"/>
      <c r="J212" s="59"/>
      <c r="K212" s="59"/>
      <c r="L212" s="59"/>
      <c r="M212" s="60">
        <f t="shared" si="9"/>
        <v>0</v>
      </c>
      <c r="S212" s="60">
        <f t="shared" si="10"/>
        <v>0</v>
      </c>
      <c r="Z212" s="10"/>
      <c r="AA212" s="10"/>
      <c r="AB212" s="10"/>
      <c r="AC212" s="10"/>
      <c r="AD212" s="10"/>
      <c r="AE212" s="10"/>
      <c r="AH212" s="10"/>
      <c r="AI212" s="10"/>
      <c r="AR212"/>
      <c r="AS212"/>
      <c r="AT212"/>
      <c r="AU212"/>
      <c r="AV212"/>
    </row>
    <row r="213" spans="1:48">
      <c r="A213" s="65">
        <f t="shared" si="11"/>
        <v>211</v>
      </c>
      <c r="H213" s="59"/>
      <c r="I213" s="59"/>
      <c r="J213" s="59"/>
      <c r="K213" s="59"/>
      <c r="L213" s="59"/>
      <c r="M213" s="60">
        <f t="shared" si="9"/>
        <v>0</v>
      </c>
      <c r="S213" s="60">
        <f t="shared" si="10"/>
        <v>0</v>
      </c>
      <c r="Z213" s="10"/>
      <c r="AA213" s="10"/>
      <c r="AB213" s="10"/>
      <c r="AC213" s="10"/>
      <c r="AD213" s="10"/>
      <c r="AE213" s="10"/>
      <c r="AH213" s="10"/>
      <c r="AI213" s="10"/>
      <c r="AR213"/>
      <c r="AS213"/>
      <c r="AT213"/>
      <c r="AU213"/>
      <c r="AV213"/>
    </row>
    <row r="214" spans="1:48">
      <c r="A214" s="65">
        <f t="shared" si="11"/>
        <v>212</v>
      </c>
      <c r="H214" s="59"/>
      <c r="I214" s="59"/>
      <c r="J214" s="59"/>
      <c r="K214" s="59"/>
      <c r="L214" s="59"/>
      <c r="M214" s="60">
        <f t="shared" si="9"/>
        <v>0</v>
      </c>
      <c r="S214" s="60">
        <f t="shared" si="10"/>
        <v>0</v>
      </c>
      <c r="Z214" s="10"/>
      <c r="AA214" s="10"/>
      <c r="AB214" s="10"/>
      <c r="AC214" s="10"/>
      <c r="AD214" s="10"/>
      <c r="AE214" s="10"/>
      <c r="AH214" s="10"/>
      <c r="AI214" s="10"/>
      <c r="AR214"/>
      <c r="AS214"/>
      <c r="AT214"/>
      <c r="AU214"/>
      <c r="AV214"/>
    </row>
    <row r="215" spans="1:48">
      <c r="A215" s="65">
        <f t="shared" si="11"/>
        <v>213</v>
      </c>
      <c r="H215" s="59"/>
      <c r="I215" s="59"/>
      <c r="J215" s="59"/>
      <c r="K215" s="59"/>
      <c r="L215" s="59"/>
      <c r="M215" s="60">
        <f t="shared" si="9"/>
        <v>0</v>
      </c>
      <c r="S215" s="60">
        <f t="shared" si="10"/>
        <v>0</v>
      </c>
      <c r="Z215" s="10"/>
      <c r="AA215" s="10"/>
      <c r="AB215" s="10"/>
      <c r="AC215" s="10"/>
      <c r="AD215" s="10"/>
      <c r="AE215" s="10"/>
      <c r="AH215" s="10"/>
      <c r="AI215" s="10"/>
      <c r="AR215"/>
      <c r="AS215"/>
      <c r="AT215"/>
      <c r="AU215"/>
      <c r="AV215"/>
    </row>
    <row r="216" spans="1:48">
      <c r="A216" s="65">
        <f t="shared" si="11"/>
        <v>214</v>
      </c>
      <c r="H216" s="59"/>
      <c r="I216" s="59"/>
      <c r="J216" s="59"/>
      <c r="K216" s="59"/>
      <c r="L216" s="59"/>
      <c r="M216" s="60">
        <f t="shared" si="9"/>
        <v>0</v>
      </c>
      <c r="S216" s="60">
        <f t="shared" si="10"/>
        <v>0</v>
      </c>
      <c r="Z216" s="10"/>
      <c r="AA216" s="10"/>
      <c r="AB216" s="10"/>
      <c r="AC216" s="10"/>
      <c r="AD216" s="10"/>
      <c r="AE216" s="10"/>
      <c r="AH216" s="10"/>
      <c r="AI216" s="10"/>
      <c r="AR216"/>
      <c r="AS216"/>
      <c r="AT216"/>
      <c r="AU216"/>
      <c r="AV216"/>
    </row>
    <row r="217" spans="1:48">
      <c r="A217" s="65">
        <f t="shared" si="11"/>
        <v>215</v>
      </c>
      <c r="H217" s="59"/>
      <c r="I217" s="59"/>
      <c r="J217" s="59"/>
      <c r="K217" s="59"/>
      <c r="L217" s="59"/>
      <c r="M217" s="60">
        <f t="shared" si="9"/>
        <v>0</v>
      </c>
      <c r="S217" s="60">
        <f t="shared" si="10"/>
        <v>0</v>
      </c>
      <c r="Z217" s="10"/>
      <c r="AA217" s="10"/>
      <c r="AB217" s="10"/>
      <c r="AC217" s="10"/>
      <c r="AD217" s="10"/>
      <c r="AE217" s="10"/>
      <c r="AH217" s="10"/>
      <c r="AI217" s="10"/>
      <c r="AR217"/>
      <c r="AS217"/>
      <c r="AT217"/>
      <c r="AU217"/>
      <c r="AV217"/>
    </row>
    <row r="218" spans="1:48">
      <c r="A218" s="65">
        <f t="shared" si="11"/>
        <v>216</v>
      </c>
      <c r="H218" s="59"/>
      <c r="I218" s="59"/>
      <c r="J218" s="59"/>
      <c r="K218" s="59"/>
      <c r="L218" s="59"/>
      <c r="M218" s="60">
        <f t="shared" si="9"/>
        <v>0</v>
      </c>
      <c r="S218" s="60">
        <f t="shared" si="10"/>
        <v>0</v>
      </c>
      <c r="Z218" s="10"/>
      <c r="AA218" s="10"/>
      <c r="AB218" s="10"/>
      <c r="AC218" s="10"/>
      <c r="AD218" s="10"/>
      <c r="AE218" s="10"/>
      <c r="AH218" s="10"/>
      <c r="AI218" s="10"/>
      <c r="AR218"/>
      <c r="AS218"/>
      <c r="AT218"/>
      <c r="AU218"/>
      <c r="AV218"/>
    </row>
    <row r="219" spans="1:48">
      <c r="A219" s="65">
        <f t="shared" si="11"/>
        <v>217</v>
      </c>
      <c r="H219" s="59"/>
      <c r="I219" s="59"/>
      <c r="J219" s="59"/>
      <c r="K219" s="59"/>
      <c r="L219" s="59"/>
      <c r="M219" s="60">
        <f t="shared" si="9"/>
        <v>0</v>
      </c>
      <c r="S219" s="60">
        <f t="shared" si="10"/>
        <v>0</v>
      </c>
      <c r="Z219" s="10"/>
      <c r="AA219" s="10"/>
      <c r="AB219" s="10"/>
      <c r="AC219" s="10"/>
      <c r="AD219" s="10"/>
      <c r="AE219" s="10"/>
      <c r="AH219" s="10"/>
      <c r="AI219" s="10"/>
      <c r="AR219"/>
      <c r="AS219"/>
      <c r="AT219"/>
      <c r="AU219"/>
      <c r="AV219"/>
    </row>
    <row r="220" spans="1:48">
      <c r="A220" s="65">
        <f t="shared" si="11"/>
        <v>218</v>
      </c>
      <c r="H220" s="59"/>
      <c r="I220" s="59"/>
      <c r="J220" s="59"/>
      <c r="K220" s="59"/>
      <c r="L220" s="59"/>
      <c r="M220" s="60">
        <f t="shared" si="9"/>
        <v>0</v>
      </c>
      <c r="S220" s="60">
        <f t="shared" si="10"/>
        <v>0</v>
      </c>
      <c r="Z220" s="10"/>
      <c r="AA220" s="10"/>
      <c r="AB220" s="10"/>
      <c r="AC220" s="10"/>
      <c r="AD220" s="10"/>
      <c r="AE220" s="10"/>
      <c r="AH220" s="10"/>
      <c r="AI220" s="10"/>
      <c r="AR220"/>
      <c r="AS220"/>
      <c r="AT220"/>
      <c r="AU220"/>
      <c r="AV220"/>
    </row>
    <row r="221" spans="1:48">
      <c r="A221" s="65">
        <f t="shared" si="11"/>
        <v>219</v>
      </c>
      <c r="H221" s="59"/>
      <c r="I221" s="59"/>
      <c r="J221" s="59"/>
      <c r="K221" s="59"/>
      <c r="L221" s="59"/>
      <c r="M221" s="60">
        <f t="shared" si="9"/>
        <v>0</v>
      </c>
      <c r="S221" s="60">
        <f t="shared" si="10"/>
        <v>0</v>
      </c>
      <c r="Z221" s="10"/>
      <c r="AA221" s="10"/>
      <c r="AB221" s="10"/>
      <c r="AC221" s="10"/>
      <c r="AD221" s="10"/>
      <c r="AE221" s="10"/>
      <c r="AH221" s="10"/>
      <c r="AI221" s="10"/>
      <c r="AR221"/>
      <c r="AS221"/>
      <c r="AT221"/>
      <c r="AU221"/>
      <c r="AV221"/>
    </row>
    <row r="222" spans="1:48">
      <c r="A222" s="65">
        <f t="shared" si="11"/>
        <v>220</v>
      </c>
      <c r="H222" s="59"/>
      <c r="I222" s="59"/>
      <c r="J222" s="59"/>
      <c r="K222" s="59"/>
      <c r="L222" s="59"/>
      <c r="M222" s="60">
        <f t="shared" si="9"/>
        <v>0</v>
      </c>
      <c r="S222" s="60">
        <f t="shared" si="10"/>
        <v>0</v>
      </c>
      <c r="Z222" s="10"/>
      <c r="AA222" s="10"/>
      <c r="AB222" s="10"/>
      <c r="AC222" s="10"/>
      <c r="AD222" s="10"/>
      <c r="AE222" s="10"/>
      <c r="AH222" s="10"/>
      <c r="AI222" s="10"/>
      <c r="AR222"/>
      <c r="AS222"/>
      <c r="AT222"/>
      <c r="AU222"/>
      <c r="AV222"/>
    </row>
    <row r="223" spans="1:48">
      <c r="A223" s="65">
        <f t="shared" si="11"/>
        <v>221</v>
      </c>
      <c r="H223" s="59"/>
      <c r="I223" s="59"/>
      <c r="J223" s="59"/>
      <c r="K223" s="59"/>
      <c r="L223" s="59"/>
      <c r="M223" s="60">
        <f t="shared" si="9"/>
        <v>0</v>
      </c>
      <c r="S223" s="60">
        <f t="shared" si="10"/>
        <v>0</v>
      </c>
      <c r="Z223" s="10"/>
      <c r="AA223" s="10"/>
      <c r="AB223" s="10"/>
      <c r="AC223" s="10"/>
      <c r="AD223" s="10"/>
      <c r="AE223" s="10"/>
      <c r="AH223" s="10"/>
      <c r="AI223" s="10"/>
      <c r="AR223"/>
      <c r="AS223"/>
      <c r="AT223"/>
      <c r="AU223"/>
      <c r="AV223"/>
    </row>
    <row r="224" spans="1:48">
      <c r="A224" s="65">
        <f t="shared" si="11"/>
        <v>222</v>
      </c>
      <c r="H224" s="59"/>
      <c r="I224" s="59"/>
      <c r="J224" s="59"/>
      <c r="K224" s="59"/>
      <c r="L224" s="59"/>
      <c r="M224" s="60">
        <f t="shared" si="9"/>
        <v>0</v>
      </c>
      <c r="S224" s="60">
        <f t="shared" si="10"/>
        <v>0</v>
      </c>
      <c r="Z224" s="10"/>
      <c r="AA224" s="10"/>
      <c r="AB224" s="10"/>
      <c r="AC224" s="10"/>
      <c r="AD224" s="10"/>
      <c r="AE224" s="10"/>
      <c r="AH224" s="10"/>
      <c r="AI224" s="10"/>
      <c r="AR224"/>
      <c r="AS224"/>
      <c r="AT224"/>
      <c r="AU224"/>
      <c r="AV224"/>
    </row>
    <row r="225" spans="1:48">
      <c r="A225" s="65">
        <f t="shared" si="11"/>
        <v>223</v>
      </c>
      <c r="H225" s="59"/>
      <c r="I225" s="59"/>
      <c r="J225" s="59"/>
      <c r="K225" s="59"/>
      <c r="L225" s="59"/>
      <c r="M225" s="60">
        <f t="shared" si="9"/>
        <v>0</v>
      </c>
      <c r="S225" s="60">
        <f t="shared" si="10"/>
        <v>0</v>
      </c>
      <c r="Z225" s="10"/>
      <c r="AA225" s="10"/>
      <c r="AB225" s="10"/>
      <c r="AC225" s="10"/>
      <c r="AD225" s="10"/>
      <c r="AE225" s="10"/>
      <c r="AH225" s="10"/>
      <c r="AI225" s="10"/>
      <c r="AR225"/>
      <c r="AS225"/>
      <c r="AT225"/>
      <c r="AU225"/>
      <c r="AV225"/>
    </row>
    <row r="226" spans="1:48">
      <c r="A226" s="65">
        <f t="shared" si="11"/>
        <v>224</v>
      </c>
      <c r="H226" s="59"/>
      <c r="I226" s="59"/>
      <c r="J226" s="59"/>
      <c r="K226" s="59"/>
      <c r="L226" s="59"/>
      <c r="M226" s="60">
        <f t="shared" si="9"/>
        <v>0</v>
      </c>
      <c r="S226" s="60">
        <f t="shared" si="10"/>
        <v>0</v>
      </c>
      <c r="Z226" s="10"/>
      <c r="AA226" s="10"/>
      <c r="AB226" s="10"/>
      <c r="AC226" s="10"/>
      <c r="AD226" s="10"/>
      <c r="AE226" s="10"/>
      <c r="AH226" s="10"/>
      <c r="AI226" s="10"/>
      <c r="AR226"/>
      <c r="AS226"/>
      <c r="AT226"/>
      <c r="AU226"/>
      <c r="AV226"/>
    </row>
    <row r="227" spans="1:48">
      <c r="A227" s="65">
        <f t="shared" si="11"/>
        <v>225</v>
      </c>
      <c r="H227" s="59"/>
      <c r="I227" s="59"/>
      <c r="J227" s="59"/>
      <c r="K227" s="59"/>
      <c r="L227" s="59"/>
      <c r="M227" s="60">
        <f t="shared" si="9"/>
        <v>0</v>
      </c>
      <c r="S227" s="60">
        <f t="shared" si="10"/>
        <v>0</v>
      </c>
      <c r="Z227" s="10"/>
      <c r="AA227" s="10"/>
      <c r="AB227" s="10"/>
      <c r="AC227" s="10"/>
      <c r="AD227" s="10"/>
      <c r="AE227" s="10"/>
      <c r="AH227" s="10"/>
      <c r="AI227" s="10"/>
      <c r="AR227"/>
      <c r="AS227"/>
      <c r="AT227"/>
      <c r="AU227"/>
      <c r="AV227"/>
    </row>
    <row r="228" spans="1:48">
      <c r="A228" s="65">
        <f t="shared" si="11"/>
        <v>226</v>
      </c>
      <c r="H228" s="59"/>
      <c r="I228" s="59"/>
      <c r="J228" s="59"/>
      <c r="K228" s="59"/>
      <c r="L228" s="59"/>
      <c r="M228" s="60">
        <f t="shared" si="9"/>
        <v>0</v>
      </c>
      <c r="S228" s="60">
        <f t="shared" si="10"/>
        <v>0</v>
      </c>
      <c r="Z228" s="10"/>
      <c r="AA228" s="10"/>
      <c r="AB228" s="10"/>
      <c r="AC228" s="10"/>
      <c r="AD228" s="10"/>
      <c r="AE228" s="10"/>
      <c r="AH228" s="10"/>
      <c r="AI228" s="10"/>
      <c r="AR228"/>
      <c r="AS228"/>
      <c r="AT228"/>
      <c r="AU228"/>
      <c r="AV228"/>
    </row>
    <row r="229" spans="1:48">
      <c r="A229" s="65">
        <f t="shared" si="11"/>
        <v>227</v>
      </c>
      <c r="H229" s="59"/>
      <c r="I229" s="59"/>
      <c r="J229" s="59"/>
      <c r="K229" s="59"/>
      <c r="L229" s="59"/>
      <c r="M229" s="60">
        <f t="shared" si="9"/>
        <v>0</v>
      </c>
      <c r="S229" s="60">
        <f t="shared" si="10"/>
        <v>0</v>
      </c>
      <c r="Z229" s="10"/>
      <c r="AA229" s="10"/>
      <c r="AB229" s="10"/>
      <c r="AC229" s="10"/>
      <c r="AD229" s="10"/>
      <c r="AE229" s="10"/>
      <c r="AH229" s="10"/>
      <c r="AI229" s="10"/>
      <c r="AR229"/>
      <c r="AS229"/>
      <c r="AT229"/>
      <c r="AU229"/>
      <c r="AV229"/>
    </row>
    <row r="230" spans="1:48">
      <c r="A230" s="65">
        <f t="shared" si="11"/>
        <v>228</v>
      </c>
      <c r="H230" s="59"/>
      <c r="I230" s="59"/>
      <c r="J230" s="59"/>
      <c r="K230" s="59"/>
      <c r="L230" s="59"/>
      <c r="M230" s="60">
        <f t="shared" si="9"/>
        <v>0</v>
      </c>
      <c r="S230" s="60">
        <f t="shared" si="10"/>
        <v>0</v>
      </c>
      <c r="Z230" s="10"/>
      <c r="AA230" s="10"/>
      <c r="AB230" s="10"/>
      <c r="AC230" s="10"/>
      <c r="AD230" s="10"/>
      <c r="AE230" s="10"/>
      <c r="AH230" s="10"/>
      <c r="AI230" s="10"/>
      <c r="AR230"/>
      <c r="AS230"/>
      <c r="AT230"/>
      <c r="AU230"/>
      <c r="AV230"/>
    </row>
    <row r="231" spans="1:48">
      <c r="A231" s="65">
        <f t="shared" si="11"/>
        <v>229</v>
      </c>
      <c r="H231" s="59"/>
      <c r="I231" s="59"/>
      <c r="J231" s="59"/>
      <c r="K231" s="59"/>
      <c r="L231" s="59"/>
      <c r="M231" s="60">
        <f t="shared" si="9"/>
        <v>0</v>
      </c>
      <c r="S231" s="60">
        <f t="shared" si="10"/>
        <v>0</v>
      </c>
      <c r="Z231" s="10"/>
      <c r="AA231" s="10"/>
      <c r="AB231" s="10"/>
      <c r="AC231" s="10"/>
      <c r="AD231" s="10"/>
      <c r="AE231" s="10"/>
      <c r="AH231" s="10"/>
      <c r="AI231" s="10"/>
      <c r="AR231"/>
      <c r="AS231"/>
      <c r="AT231"/>
      <c r="AU231"/>
      <c r="AV231"/>
    </row>
    <row r="232" spans="1:48">
      <c r="A232" s="65">
        <f t="shared" si="11"/>
        <v>230</v>
      </c>
      <c r="H232" s="59"/>
      <c r="I232" s="59"/>
      <c r="J232" s="59"/>
      <c r="K232" s="59"/>
      <c r="L232" s="59"/>
      <c r="M232" s="60">
        <f t="shared" si="9"/>
        <v>0</v>
      </c>
      <c r="S232" s="60">
        <f t="shared" si="10"/>
        <v>0</v>
      </c>
      <c r="Z232" s="10"/>
      <c r="AA232" s="10"/>
      <c r="AB232" s="10"/>
      <c r="AC232" s="10"/>
      <c r="AD232" s="10"/>
      <c r="AE232" s="10"/>
      <c r="AH232" s="10"/>
      <c r="AI232" s="10"/>
      <c r="AR232"/>
      <c r="AS232"/>
      <c r="AT232"/>
      <c r="AU232"/>
      <c r="AV232"/>
    </row>
    <row r="233" spans="1:48">
      <c r="A233" s="65">
        <f t="shared" si="11"/>
        <v>231</v>
      </c>
      <c r="H233" s="59"/>
      <c r="I233" s="59"/>
      <c r="J233" s="59"/>
      <c r="K233" s="59"/>
      <c r="L233" s="59"/>
      <c r="M233" s="60">
        <f t="shared" si="9"/>
        <v>0</v>
      </c>
      <c r="S233" s="60">
        <f t="shared" si="10"/>
        <v>0</v>
      </c>
      <c r="Z233" s="10"/>
      <c r="AA233" s="10"/>
      <c r="AB233" s="10"/>
      <c r="AC233" s="10"/>
      <c r="AD233" s="10"/>
      <c r="AE233" s="10"/>
      <c r="AH233" s="10"/>
      <c r="AI233" s="10"/>
      <c r="AR233"/>
      <c r="AS233"/>
      <c r="AT233"/>
      <c r="AU233"/>
      <c r="AV233"/>
    </row>
    <row r="234" spans="1:48">
      <c r="A234" s="65">
        <f t="shared" si="11"/>
        <v>232</v>
      </c>
      <c r="H234" s="59"/>
      <c r="I234" s="59"/>
      <c r="J234" s="59"/>
      <c r="K234" s="59"/>
      <c r="L234" s="59"/>
      <c r="M234" s="60">
        <f t="shared" si="9"/>
        <v>0</v>
      </c>
      <c r="S234" s="60">
        <f t="shared" si="10"/>
        <v>0</v>
      </c>
      <c r="Z234" s="10"/>
      <c r="AA234" s="10"/>
      <c r="AB234" s="10"/>
      <c r="AC234" s="10"/>
      <c r="AD234" s="10"/>
      <c r="AE234" s="10"/>
      <c r="AH234" s="10"/>
      <c r="AI234" s="10"/>
      <c r="AR234"/>
      <c r="AS234"/>
      <c r="AT234"/>
      <c r="AU234"/>
      <c r="AV234"/>
    </row>
    <row r="235" spans="1:48">
      <c r="A235" s="65">
        <f t="shared" si="11"/>
        <v>233</v>
      </c>
      <c r="H235" s="59"/>
      <c r="I235" s="59"/>
      <c r="J235" s="59"/>
      <c r="K235" s="59"/>
      <c r="L235" s="59"/>
      <c r="M235" s="60">
        <f t="shared" si="9"/>
        <v>0</v>
      </c>
      <c r="S235" s="60">
        <f t="shared" si="10"/>
        <v>0</v>
      </c>
      <c r="Z235" s="10"/>
      <c r="AA235" s="10"/>
      <c r="AB235" s="10"/>
      <c r="AC235" s="10"/>
      <c r="AD235" s="10"/>
      <c r="AE235" s="10"/>
      <c r="AH235" s="10"/>
      <c r="AI235" s="10"/>
      <c r="AR235"/>
      <c r="AS235"/>
      <c r="AT235"/>
      <c r="AU235"/>
      <c r="AV235"/>
    </row>
    <row r="236" spans="1:48">
      <c r="A236" s="65">
        <f t="shared" si="11"/>
        <v>234</v>
      </c>
      <c r="H236" s="59"/>
      <c r="I236" s="59"/>
      <c r="J236" s="59"/>
      <c r="K236" s="59"/>
      <c r="L236" s="59"/>
      <c r="M236" s="60">
        <f t="shared" si="9"/>
        <v>0</v>
      </c>
      <c r="S236" s="60">
        <f t="shared" si="10"/>
        <v>0</v>
      </c>
      <c r="Z236" s="10"/>
      <c r="AA236" s="10"/>
      <c r="AB236" s="10"/>
      <c r="AC236" s="10"/>
      <c r="AD236" s="10"/>
      <c r="AE236" s="10"/>
      <c r="AH236" s="10"/>
      <c r="AI236" s="10"/>
      <c r="AR236"/>
      <c r="AS236"/>
      <c r="AT236"/>
      <c r="AU236"/>
      <c r="AV236"/>
    </row>
    <row r="237" spans="1:48">
      <c r="A237" s="65">
        <f t="shared" si="11"/>
        <v>235</v>
      </c>
      <c r="H237" s="59"/>
      <c r="I237" s="59"/>
      <c r="J237" s="59"/>
      <c r="K237" s="59"/>
      <c r="L237" s="59"/>
      <c r="M237" s="60">
        <f t="shared" si="9"/>
        <v>0</v>
      </c>
      <c r="S237" s="60">
        <f t="shared" si="10"/>
        <v>0</v>
      </c>
      <c r="Z237" s="10"/>
      <c r="AA237" s="10"/>
      <c r="AB237" s="10"/>
      <c r="AC237" s="10"/>
      <c r="AD237" s="10"/>
      <c r="AE237" s="10"/>
      <c r="AH237" s="10"/>
      <c r="AI237" s="10"/>
      <c r="AR237"/>
      <c r="AS237"/>
      <c r="AT237"/>
      <c r="AU237"/>
      <c r="AV237"/>
    </row>
    <row r="238" spans="1:48">
      <c r="A238" s="65">
        <f t="shared" si="11"/>
        <v>236</v>
      </c>
      <c r="H238" s="59"/>
      <c r="I238" s="59"/>
      <c r="J238" s="59"/>
      <c r="K238" s="59"/>
      <c r="L238" s="59"/>
      <c r="M238" s="60">
        <f t="shared" si="9"/>
        <v>0</v>
      </c>
      <c r="S238" s="60">
        <f t="shared" si="10"/>
        <v>0</v>
      </c>
      <c r="Z238" s="10"/>
      <c r="AA238" s="10"/>
      <c r="AB238" s="10"/>
      <c r="AC238" s="10"/>
      <c r="AD238" s="10"/>
      <c r="AE238" s="10"/>
      <c r="AH238" s="10"/>
      <c r="AI238" s="10"/>
      <c r="AR238"/>
      <c r="AS238"/>
      <c r="AT238"/>
      <c r="AU238"/>
      <c r="AV238"/>
    </row>
    <row r="239" spans="1:48">
      <c r="A239" s="65">
        <f t="shared" si="11"/>
        <v>237</v>
      </c>
      <c r="H239" s="59"/>
      <c r="I239" s="59"/>
      <c r="J239" s="59"/>
      <c r="K239" s="59"/>
      <c r="L239" s="59"/>
      <c r="M239" s="60">
        <f t="shared" si="9"/>
        <v>0</v>
      </c>
      <c r="S239" s="60">
        <f t="shared" si="10"/>
        <v>0</v>
      </c>
      <c r="Z239" s="10"/>
      <c r="AA239" s="10"/>
      <c r="AB239" s="10"/>
      <c r="AC239" s="10"/>
      <c r="AD239" s="10"/>
      <c r="AE239" s="10"/>
      <c r="AH239" s="10"/>
      <c r="AI239" s="10"/>
      <c r="AR239"/>
      <c r="AS239"/>
      <c r="AT239"/>
      <c r="AU239"/>
      <c r="AV239"/>
    </row>
    <row r="240" spans="1:48">
      <c r="A240" s="65">
        <f t="shared" si="11"/>
        <v>238</v>
      </c>
      <c r="H240" s="59"/>
      <c r="I240" s="59"/>
      <c r="J240" s="59"/>
      <c r="K240" s="59"/>
      <c r="L240" s="59"/>
      <c r="M240" s="60">
        <f t="shared" si="9"/>
        <v>0</v>
      </c>
      <c r="S240" s="60">
        <f t="shared" si="10"/>
        <v>0</v>
      </c>
      <c r="Z240" s="10"/>
      <c r="AA240" s="10"/>
      <c r="AB240" s="10"/>
      <c r="AC240" s="10"/>
      <c r="AD240" s="10"/>
      <c r="AE240" s="10"/>
      <c r="AH240" s="10"/>
      <c r="AI240" s="10"/>
      <c r="AR240"/>
      <c r="AS240"/>
      <c r="AT240"/>
      <c r="AU240"/>
      <c r="AV240"/>
    </row>
    <row r="241" spans="1:48">
      <c r="A241" s="65">
        <f t="shared" si="11"/>
        <v>239</v>
      </c>
      <c r="H241" s="59"/>
      <c r="I241" s="59"/>
      <c r="J241" s="59"/>
      <c r="K241" s="59"/>
      <c r="L241" s="59"/>
      <c r="M241" s="60">
        <f t="shared" si="9"/>
        <v>0</v>
      </c>
      <c r="S241" s="60">
        <f t="shared" si="10"/>
        <v>0</v>
      </c>
      <c r="Z241" s="10"/>
      <c r="AA241" s="10"/>
      <c r="AB241" s="10"/>
      <c r="AC241" s="10"/>
      <c r="AD241" s="10"/>
      <c r="AE241" s="10"/>
      <c r="AH241" s="10"/>
      <c r="AI241" s="10"/>
      <c r="AR241"/>
      <c r="AS241"/>
      <c r="AT241"/>
      <c r="AU241"/>
      <c r="AV241"/>
    </row>
    <row r="242" spans="1:48">
      <c r="A242" s="65">
        <f t="shared" si="11"/>
        <v>240</v>
      </c>
      <c r="H242" s="59"/>
      <c r="I242" s="59"/>
      <c r="J242" s="59"/>
      <c r="K242" s="59"/>
      <c r="L242" s="59"/>
      <c r="M242" s="60">
        <f t="shared" si="9"/>
        <v>0</v>
      </c>
      <c r="S242" s="60">
        <f t="shared" si="10"/>
        <v>0</v>
      </c>
      <c r="Z242" s="10"/>
      <c r="AA242" s="10"/>
      <c r="AB242" s="10"/>
      <c r="AC242" s="10"/>
      <c r="AD242" s="10"/>
      <c r="AE242" s="10"/>
      <c r="AH242" s="10"/>
      <c r="AI242" s="10"/>
      <c r="AR242"/>
      <c r="AS242"/>
      <c r="AT242"/>
      <c r="AU242"/>
      <c r="AV242"/>
    </row>
    <row r="243" spans="1:48">
      <c r="A243" s="65">
        <f t="shared" si="11"/>
        <v>241</v>
      </c>
      <c r="H243" s="59"/>
      <c r="I243" s="59"/>
      <c r="J243" s="59"/>
      <c r="K243" s="59"/>
      <c r="L243" s="59"/>
      <c r="M243" s="60">
        <f t="shared" si="9"/>
        <v>0</v>
      </c>
      <c r="S243" s="60">
        <f t="shared" si="10"/>
        <v>0</v>
      </c>
      <c r="Z243" s="10"/>
      <c r="AA243" s="10"/>
      <c r="AB243" s="10"/>
      <c r="AC243" s="10"/>
      <c r="AD243" s="10"/>
      <c r="AE243" s="10"/>
      <c r="AH243" s="10"/>
      <c r="AI243" s="10"/>
      <c r="AR243"/>
      <c r="AS243"/>
      <c r="AT243"/>
      <c r="AU243"/>
      <c r="AV243"/>
    </row>
    <row r="244" spans="1:48">
      <c r="A244" s="65">
        <f t="shared" si="11"/>
        <v>242</v>
      </c>
      <c r="H244" s="59"/>
      <c r="I244" s="59"/>
      <c r="J244" s="59"/>
      <c r="K244" s="59"/>
      <c r="L244" s="59"/>
      <c r="M244" s="60">
        <f t="shared" si="9"/>
        <v>0</v>
      </c>
      <c r="S244" s="60">
        <f t="shared" si="10"/>
        <v>0</v>
      </c>
      <c r="Z244" s="10"/>
      <c r="AA244" s="10"/>
      <c r="AB244" s="10"/>
      <c r="AC244" s="10"/>
      <c r="AD244" s="10"/>
      <c r="AE244" s="10"/>
      <c r="AH244" s="10"/>
      <c r="AI244" s="10"/>
      <c r="AR244"/>
      <c r="AS244"/>
      <c r="AT244"/>
      <c r="AU244"/>
      <c r="AV244"/>
    </row>
    <row r="245" spans="1:48">
      <c r="A245" s="65">
        <f t="shared" si="11"/>
        <v>243</v>
      </c>
      <c r="H245" s="59"/>
      <c r="I245" s="59"/>
      <c r="J245" s="59"/>
      <c r="K245" s="59"/>
      <c r="L245" s="59"/>
      <c r="M245" s="60">
        <f t="shared" si="9"/>
        <v>0</v>
      </c>
      <c r="S245" s="60">
        <f t="shared" si="10"/>
        <v>0</v>
      </c>
      <c r="Z245" s="10"/>
      <c r="AA245" s="10"/>
      <c r="AB245" s="10"/>
      <c r="AC245" s="10"/>
      <c r="AD245" s="10"/>
      <c r="AE245" s="10"/>
      <c r="AH245" s="10"/>
      <c r="AI245" s="10"/>
      <c r="AR245"/>
      <c r="AS245"/>
      <c r="AT245"/>
      <c r="AU245"/>
      <c r="AV245"/>
    </row>
    <row r="246" spans="1:48">
      <c r="A246" s="65">
        <f t="shared" si="11"/>
        <v>244</v>
      </c>
      <c r="H246" s="59"/>
      <c r="I246" s="59"/>
      <c r="J246" s="59"/>
      <c r="K246" s="59"/>
      <c r="L246" s="59"/>
      <c r="M246" s="60">
        <f t="shared" si="9"/>
        <v>0</v>
      </c>
      <c r="S246" s="60">
        <f t="shared" si="10"/>
        <v>0</v>
      </c>
      <c r="Z246" s="10"/>
      <c r="AA246" s="10"/>
      <c r="AB246" s="10"/>
      <c r="AC246" s="10"/>
      <c r="AD246" s="10"/>
      <c r="AE246" s="10"/>
      <c r="AH246" s="10"/>
      <c r="AI246" s="10"/>
      <c r="AR246"/>
      <c r="AS246"/>
      <c r="AT246"/>
      <c r="AU246"/>
      <c r="AV246"/>
    </row>
    <row r="247" spans="1:48">
      <c r="A247" s="65">
        <f t="shared" si="11"/>
        <v>245</v>
      </c>
      <c r="H247" s="59"/>
      <c r="I247" s="59"/>
      <c r="J247" s="59"/>
      <c r="K247" s="59"/>
      <c r="L247" s="59"/>
      <c r="M247" s="60">
        <f t="shared" si="9"/>
        <v>0</v>
      </c>
      <c r="S247" s="60">
        <f t="shared" si="10"/>
        <v>0</v>
      </c>
      <c r="Z247" s="10"/>
      <c r="AA247" s="10"/>
      <c r="AB247" s="10"/>
      <c r="AC247" s="10"/>
      <c r="AD247" s="10"/>
      <c r="AE247" s="10"/>
      <c r="AH247" s="10"/>
      <c r="AI247" s="10"/>
      <c r="AR247"/>
      <c r="AS247"/>
      <c r="AT247"/>
      <c r="AU247"/>
      <c r="AV247"/>
    </row>
    <row r="248" spans="1:48">
      <c r="A248" s="65">
        <f t="shared" si="11"/>
        <v>246</v>
      </c>
      <c r="H248" s="59"/>
      <c r="I248" s="59"/>
      <c r="J248" s="59"/>
      <c r="K248" s="59"/>
      <c r="L248" s="59"/>
      <c r="M248" s="60">
        <f t="shared" si="9"/>
        <v>0</v>
      </c>
      <c r="S248" s="60">
        <f t="shared" si="10"/>
        <v>0</v>
      </c>
      <c r="Z248" s="10"/>
      <c r="AA248" s="10"/>
      <c r="AB248" s="10"/>
      <c r="AC248" s="10"/>
      <c r="AD248" s="10"/>
      <c r="AE248" s="10"/>
      <c r="AH248" s="10"/>
      <c r="AI248" s="10"/>
      <c r="AR248"/>
      <c r="AS248"/>
      <c r="AT248"/>
      <c r="AU248"/>
      <c r="AV248"/>
    </row>
    <row r="249" spans="1:48">
      <c r="A249" s="65">
        <f t="shared" si="11"/>
        <v>247</v>
      </c>
      <c r="H249" s="59"/>
      <c r="I249" s="59"/>
      <c r="J249" s="59"/>
      <c r="K249" s="59"/>
      <c r="L249" s="59"/>
      <c r="M249" s="60">
        <f t="shared" si="9"/>
        <v>0</v>
      </c>
      <c r="S249" s="60">
        <f t="shared" si="10"/>
        <v>0</v>
      </c>
      <c r="Z249" s="10"/>
      <c r="AA249" s="10"/>
      <c r="AB249" s="10"/>
      <c r="AC249" s="10"/>
      <c r="AD249" s="10"/>
      <c r="AE249" s="10"/>
      <c r="AH249" s="10"/>
      <c r="AI249" s="10"/>
      <c r="AR249"/>
      <c r="AS249"/>
      <c r="AT249"/>
      <c r="AU249"/>
      <c r="AV249"/>
    </row>
    <row r="250" spans="1:48">
      <c r="A250" s="65">
        <f t="shared" si="11"/>
        <v>248</v>
      </c>
      <c r="H250" s="59"/>
      <c r="I250" s="59"/>
      <c r="J250" s="59"/>
      <c r="K250" s="59"/>
      <c r="L250" s="59"/>
      <c r="M250" s="60">
        <f t="shared" si="9"/>
        <v>0</v>
      </c>
      <c r="S250" s="60">
        <f t="shared" si="10"/>
        <v>0</v>
      </c>
      <c r="Z250" s="10"/>
      <c r="AA250" s="10"/>
      <c r="AB250" s="10"/>
      <c r="AC250" s="10"/>
      <c r="AD250" s="10"/>
      <c r="AE250" s="10"/>
      <c r="AH250" s="10"/>
      <c r="AI250" s="10"/>
      <c r="AR250"/>
      <c r="AS250"/>
      <c r="AT250"/>
      <c r="AU250"/>
      <c r="AV250"/>
    </row>
    <row r="251" spans="1:48">
      <c r="A251" s="65">
        <f t="shared" si="11"/>
        <v>249</v>
      </c>
      <c r="H251" s="59"/>
      <c r="I251" s="59"/>
      <c r="J251" s="59"/>
      <c r="K251" s="59"/>
      <c r="L251" s="59"/>
      <c r="M251" s="60">
        <f t="shared" si="9"/>
        <v>0</v>
      </c>
      <c r="S251" s="60">
        <f t="shared" si="10"/>
        <v>0</v>
      </c>
      <c r="Z251" s="10"/>
      <c r="AA251" s="10"/>
      <c r="AB251" s="10"/>
      <c r="AC251" s="10"/>
      <c r="AD251" s="10"/>
      <c r="AE251" s="10"/>
      <c r="AH251" s="10"/>
      <c r="AI251" s="10"/>
      <c r="AR251"/>
      <c r="AS251"/>
      <c r="AT251"/>
      <c r="AU251"/>
      <c r="AV251"/>
    </row>
    <row r="252" spans="1:48">
      <c r="A252" s="65">
        <f t="shared" si="11"/>
        <v>250</v>
      </c>
      <c r="H252" s="59"/>
      <c r="I252" s="59"/>
      <c r="J252" s="59"/>
      <c r="K252" s="59"/>
      <c r="L252" s="59"/>
      <c r="M252" s="60">
        <f t="shared" si="9"/>
        <v>0</v>
      </c>
      <c r="S252" s="60">
        <f t="shared" si="10"/>
        <v>0</v>
      </c>
      <c r="Z252" s="10"/>
      <c r="AA252" s="10"/>
      <c r="AB252" s="10"/>
      <c r="AC252" s="10"/>
      <c r="AD252" s="10"/>
      <c r="AE252" s="10"/>
      <c r="AH252" s="10"/>
      <c r="AI252" s="10"/>
      <c r="AR252"/>
      <c r="AS252"/>
      <c r="AT252"/>
      <c r="AU252"/>
      <c r="AV252"/>
    </row>
    <row r="253" spans="1:48">
      <c r="A253" s="65">
        <f t="shared" si="11"/>
        <v>251</v>
      </c>
      <c r="H253" s="59"/>
      <c r="I253" s="59"/>
      <c r="J253" s="59"/>
      <c r="K253" s="59"/>
      <c r="L253" s="59"/>
      <c r="M253" s="60">
        <f t="shared" si="9"/>
        <v>0</v>
      </c>
      <c r="S253" s="60">
        <f t="shared" si="10"/>
        <v>0</v>
      </c>
      <c r="Z253" s="10"/>
      <c r="AA253" s="10"/>
      <c r="AB253" s="10"/>
      <c r="AC253" s="10"/>
      <c r="AD253" s="10"/>
      <c r="AE253" s="10"/>
      <c r="AH253" s="10"/>
      <c r="AI253" s="10"/>
      <c r="AR253"/>
      <c r="AS253"/>
      <c r="AT253"/>
      <c r="AU253"/>
      <c r="AV253"/>
    </row>
    <row r="254" spans="1:48">
      <c r="A254" s="65">
        <f t="shared" si="11"/>
        <v>252</v>
      </c>
      <c r="H254" s="59"/>
      <c r="I254" s="59"/>
      <c r="J254" s="59"/>
      <c r="K254" s="59"/>
      <c r="L254" s="59"/>
      <c r="M254" s="60">
        <f t="shared" si="9"/>
        <v>0</v>
      </c>
      <c r="S254" s="60">
        <f t="shared" si="10"/>
        <v>0</v>
      </c>
      <c r="Z254" s="10"/>
      <c r="AA254" s="10"/>
      <c r="AB254" s="10"/>
      <c r="AC254" s="10"/>
      <c r="AD254" s="10"/>
      <c r="AE254" s="10"/>
      <c r="AH254" s="10"/>
      <c r="AI254" s="10"/>
      <c r="AR254"/>
      <c r="AS254"/>
      <c r="AT254"/>
      <c r="AU254"/>
      <c r="AV254"/>
    </row>
    <row r="255" spans="1:48">
      <c r="A255" s="65">
        <f t="shared" si="11"/>
        <v>253</v>
      </c>
      <c r="H255" s="59"/>
      <c r="I255" s="59"/>
      <c r="J255" s="59"/>
      <c r="K255" s="59"/>
      <c r="L255" s="59"/>
      <c r="M255" s="60">
        <f t="shared" si="9"/>
        <v>0</v>
      </c>
      <c r="S255" s="60">
        <f t="shared" si="10"/>
        <v>0</v>
      </c>
      <c r="Z255" s="10"/>
      <c r="AA255" s="10"/>
      <c r="AB255" s="10"/>
      <c r="AC255" s="10"/>
      <c r="AD255" s="10"/>
      <c r="AE255" s="10"/>
      <c r="AH255" s="10"/>
      <c r="AI255" s="10"/>
      <c r="AR255"/>
      <c r="AS255"/>
      <c r="AT255"/>
      <c r="AU255"/>
      <c r="AV255"/>
    </row>
    <row r="256" spans="1:48">
      <c r="A256" s="65">
        <f t="shared" si="11"/>
        <v>254</v>
      </c>
      <c r="H256" s="59"/>
      <c r="I256" s="59"/>
      <c r="J256" s="59"/>
      <c r="K256" s="59"/>
      <c r="L256" s="59"/>
      <c r="M256" s="60">
        <f t="shared" si="9"/>
        <v>0</v>
      </c>
      <c r="S256" s="60">
        <f t="shared" si="10"/>
        <v>0</v>
      </c>
      <c r="Z256" s="10"/>
      <c r="AA256" s="10"/>
      <c r="AB256" s="10"/>
      <c r="AC256" s="10"/>
      <c r="AD256" s="10"/>
      <c r="AE256" s="10"/>
      <c r="AH256" s="10"/>
      <c r="AI256" s="10"/>
      <c r="AR256"/>
      <c r="AS256"/>
      <c r="AT256"/>
      <c r="AU256"/>
      <c r="AV256"/>
    </row>
    <row r="257" spans="1:48">
      <c r="A257" s="65">
        <f t="shared" si="11"/>
        <v>255</v>
      </c>
      <c r="H257" s="59"/>
      <c r="I257" s="59"/>
      <c r="J257" s="59"/>
      <c r="K257" s="59"/>
      <c r="L257" s="59"/>
      <c r="M257" s="60">
        <f t="shared" si="9"/>
        <v>0</v>
      </c>
      <c r="S257" s="60">
        <f t="shared" si="10"/>
        <v>0</v>
      </c>
      <c r="Z257" s="10"/>
      <c r="AA257" s="10"/>
      <c r="AB257" s="10"/>
      <c r="AC257" s="10"/>
      <c r="AD257" s="10"/>
      <c r="AE257" s="10"/>
      <c r="AH257" s="10"/>
      <c r="AI257" s="10"/>
      <c r="AR257"/>
      <c r="AS257"/>
      <c r="AT257"/>
      <c r="AU257"/>
      <c r="AV257"/>
    </row>
    <row r="258" spans="1:48">
      <c r="A258" s="65">
        <f t="shared" si="11"/>
        <v>256</v>
      </c>
      <c r="H258" s="59"/>
      <c r="I258" s="59"/>
      <c r="J258" s="59"/>
      <c r="K258" s="59"/>
      <c r="L258" s="59"/>
      <c r="M258" s="60">
        <f t="shared" si="9"/>
        <v>0</v>
      </c>
      <c r="S258" s="60">
        <f t="shared" si="10"/>
        <v>0</v>
      </c>
      <c r="Z258" s="10"/>
      <c r="AA258" s="10"/>
      <c r="AB258" s="10"/>
      <c r="AC258" s="10"/>
      <c r="AD258" s="10"/>
      <c r="AE258" s="10"/>
      <c r="AH258" s="10"/>
      <c r="AI258" s="10"/>
      <c r="AR258"/>
      <c r="AS258"/>
      <c r="AT258"/>
      <c r="AU258"/>
      <c r="AV258"/>
    </row>
    <row r="259" spans="1:48">
      <c r="A259" s="65">
        <f t="shared" si="11"/>
        <v>257</v>
      </c>
      <c r="H259" s="59"/>
      <c r="I259" s="59"/>
      <c r="J259" s="59"/>
      <c r="K259" s="59"/>
      <c r="L259" s="59"/>
      <c r="M259" s="60">
        <f t="shared" ref="M259:M322" si="12">N259+O259+P259+Q259+R259</f>
        <v>0</v>
      </c>
      <c r="S259" s="60">
        <f t="shared" ref="S259:S322" si="13">T259+U259+V259+X259+Y259</f>
        <v>0</v>
      </c>
      <c r="Z259" s="10"/>
      <c r="AA259" s="10"/>
      <c r="AB259" s="10"/>
      <c r="AC259" s="10"/>
      <c r="AD259" s="10"/>
      <c r="AE259" s="10"/>
      <c r="AH259" s="10"/>
      <c r="AI259" s="10"/>
      <c r="AR259"/>
      <c r="AS259"/>
      <c r="AT259"/>
      <c r="AU259"/>
      <c r="AV259"/>
    </row>
    <row r="260" spans="1:48">
      <c r="A260" s="65">
        <f t="shared" si="11"/>
        <v>258</v>
      </c>
      <c r="H260" s="59"/>
      <c r="I260" s="59"/>
      <c r="J260" s="59"/>
      <c r="K260" s="59"/>
      <c r="L260" s="59"/>
      <c r="M260" s="60">
        <f t="shared" si="12"/>
        <v>0</v>
      </c>
      <c r="S260" s="60">
        <f t="shared" si="13"/>
        <v>0</v>
      </c>
      <c r="Z260" s="10"/>
      <c r="AA260" s="10"/>
      <c r="AB260" s="10"/>
      <c r="AC260" s="10"/>
      <c r="AD260" s="10"/>
      <c r="AE260" s="10"/>
      <c r="AH260" s="10"/>
      <c r="AI260" s="10"/>
      <c r="AR260"/>
      <c r="AS260"/>
      <c r="AT260"/>
      <c r="AU260"/>
      <c r="AV260"/>
    </row>
    <row r="261" spans="1:48">
      <c r="A261" s="65">
        <f t="shared" ref="A261:A324" si="14">A260+1</f>
        <v>259</v>
      </c>
      <c r="H261" s="59"/>
      <c r="I261" s="59"/>
      <c r="J261" s="59"/>
      <c r="K261" s="59"/>
      <c r="L261" s="59"/>
      <c r="M261" s="60">
        <f t="shared" si="12"/>
        <v>0</v>
      </c>
      <c r="S261" s="60">
        <f t="shared" si="13"/>
        <v>0</v>
      </c>
      <c r="Z261" s="10"/>
      <c r="AA261" s="10"/>
      <c r="AB261" s="10"/>
      <c r="AC261" s="10"/>
      <c r="AD261" s="10"/>
      <c r="AE261" s="10"/>
      <c r="AH261" s="10"/>
      <c r="AI261" s="10"/>
      <c r="AR261"/>
      <c r="AS261"/>
      <c r="AT261"/>
      <c r="AU261"/>
      <c r="AV261"/>
    </row>
    <row r="262" spans="1:48">
      <c r="A262" s="65">
        <f t="shared" si="14"/>
        <v>260</v>
      </c>
      <c r="H262" s="59"/>
      <c r="I262" s="59"/>
      <c r="J262" s="59"/>
      <c r="K262" s="59"/>
      <c r="L262" s="59"/>
      <c r="M262" s="60">
        <f t="shared" si="12"/>
        <v>0</v>
      </c>
      <c r="S262" s="60">
        <f t="shared" si="13"/>
        <v>0</v>
      </c>
      <c r="Z262" s="10"/>
      <c r="AA262" s="10"/>
      <c r="AB262" s="10"/>
      <c r="AC262" s="10"/>
      <c r="AD262" s="10"/>
      <c r="AE262" s="10"/>
      <c r="AH262" s="10"/>
      <c r="AI262" s="10"/>
      <c r="AR262"/>
      <c r="AS262"/>
      <c r="AT262"/>
      <c r="AU262"/>
      <c r="AV262"/>
    </row>
    <row r="263" spans="1:48">
      <c r="A263" s="65">
        <f t="shared" si="14"/>
        <v>261</v>
      </c>
      <c r="H263" s="59"/>
      <c r="I263" s="59"/>
      <c r="J263" s="59"/>
      <c r="K263" s="59"/>
      <c r="L263" s="59"/>
      <c r="M263" s="60">
        <f t="shared" si="12"/>
        <v>0</v>
      </c>
      <c r="S263" s="60">
        <f t="shared" si="13"/>
        <v>0</v>
      </c>
      <c r="Z263" s="10"/>
      <c r="AA263" s="10"/>
      <c r="AB263" s="10"/>
      <c r="AC263" s="10"/>
      <c r="AD263" s="10"/>
      <c r="AE263" s="10"/>
      <c r="AH263" s="10"/>
      <c r="AI263" s="10"/>
      <c r="AR263"/>
      <c r="AS263"/>
      <c r="AT263"/>
      <c r="AU263"/>
      <c r="AV263"/>
    </row>
    <row r="264" spans="1:48">
      <c r="A264" s="65">
        <f t="shared" si="14"/>
        <v>262</v>
      </c>
      <c r="H264" s="59"/>
      <c r="I264" s="59"/>
      <c r="J264" s="59"/>
      <c r="K264" s="59"/>
      <c r="L264" s="59"/>
      <c r="M264" s="60">
        <f t="shared" si="12"/>
        <v>0</v>
      </c>
      <c r="S264" s="60">
        <f t="shared" si="13"/>
        <v>0</v>
      </c>
      <c r="Z264" s="10"/>
      <c r="AA264" s="10"/>
      <c r="AB264" s="10"/>
      <c r="AC264" s="10"/>
      <c r="AD264" s="10"/>
      <c r="AE264" s="10"/>
      <c r="AH264" s="10"/>
      <c r="AI264" s="10"/>
      <c r="AR264"/>
      <c r="AS264"/>
      <c r="AT264"/>
      <c r="AU264"/>
      <c r="AV264"/>
    </row>
    <row r="265" spans="1:48">
      <c r="A265" s="65">
        <f t="shared" si="14"/>
        <v>263</v>
      </c>
      <c r="H265" s="59"/>
      <c r="I265" s="59"/>
      <c r="J265" s="59"/>
      <c r="K265" s="59"/>
      <c r="L265" s="59"/>
      <c r="M265" s="60">
        <f t="shared" si="12"/>
        <v>0</v>
      </c>
      <c r="S265" s="60">
        <f t="shared" si="13"/>
        <v>0</v>
      </c>
      <c r="Z265" s="10"/>
      <c r="AA265" s="10"/>
      <c r="AB265" s="10"/>
      <c r="AC265" s="10"/>
      <c r="AD265" s="10"/>
      <c r="AE265" s="10"/>
      <c r="AH265" s="10"/>
      <c r="AI265" s="10"/>
      <c r="AR265"/>
      <c r="AS265"/>
      <c r="AT265"/>
      <c r="AU265"/>
      <c r="AV265"/>
    </row>
    <row r="266" spans="1:48">
      <c r="A266" s="65">
        <f t="shared" si="14"/>
        <v>264</v>
      </c>
      <c r="H266" s="59"/>
      <c r="I266" s="59"/>
      <c r="J266" s="59"/>
      <c r="K266" s="59"/>
      <c r="L266" s="59"/>
      <c r="M266" s="60">
        <f t="shared" si="12"/>
        <v>0</v>
      </c>
      <c r="S266" s="60">
        <f t="shared" si="13"/>
        <v>0</v>
      </c>
      <c r="Z266" s="10"/>
      <c r="AA266" s="10"/>
      <c r="AB266" s="10"/>
      <c r="AC266" s="10"/>
      <c r="AD266" s="10"/>
      <c r="AE266" s="10"/>
      <c r="AH266" s="10"/>
      <c r="AI266" s="10"/>
      <c r="AR266"/>
      <c r="AS266"/>
      <c r="AT266"/>
      <c r="AU266"/>
      <c r="AV266"/>
    </row>
    <row r="267" spans="1:48">
      <c r="A267" s="65">
        <f t="shared" si="14"/>
        <v>265</v>
      </c>
      <c r="H267" s="59"/>
      <c r="I267" s="59"/>
      <c r="J267" s="59"/>
      <c r="K267" s="59"/>
      <c r="L267" s="59"/>
      <c r="M267" s="60">
        <f t="shared" si="12"/>
        <v>0</v>
      </c>
      <c r="S267" s="60">
        <f t="shared" si="13"/>
        <v>0</v>
      </c>
      <c r="Z267" s="10"/>
      <c r="AA267" s="10"/>
      <c r="AB267" s="10"/>
      <c r="AC267" s="10"/>
      <c r="AD267" s="10"/>
      <c r="AE267" s="10"/>
      <c r="AH267" s="10"/>
      <c r="AI267" s="10"/>
      <c r="AR267"/>
      <c r="AS267"/>
      <c r="AT267"/>
      <c r="AU267"/>
      <c r="AV267"/>
    </row>
    <row r="268" spans="1:48">
      <c r="A268" s="65">
        <f t="shared" si="14"/>
        <v>266</v>
      </c>
      <c r="H268" s="59"/>
      <c r="I268" s="59"/>
      <c r="J268" s="59"/>
      <c r="K268" s="59"/>
      <c r="L268" s="59"/>
      <c r="M268" s="60">
        <f t="shared" si="12"/>
        <v>0</v>
      </c>
      <c r="S268" s="60">
        <f t="shared" si="13"/>
        <v>0</v>
      </c>
      <c r="Z268" s="10"/>
      <c r="AA268" s="10"/>
      <c r="AB268" s="10"/>
      <c r="AC268" s="10"/>
      <c r="AD268" s="10"/>
      <c r="AE268" s="10"/>
      <c r="AH268" s="10"/>
      <c r="AI268" s="10"/>
      <c r="AR268"/>
      <c r="AS268"/>
      <c r="AT268"/>
      <c r="AU268"/>
      <c r="AV268"/>
    </row>
    <row r="269" spans="1:48">
      <c r="A269" s="65">
        <f t="shared" si="14"/>
        <v>267</v>
      </c>
      <c r="H269" s="59"/>
      <c r="I269" s="59"/>
      <c r="J269" s="59"/>
      <c r="K269" s="59"/>
      <c r="L269" s="59"/>
      <c r="M269" s="60">
        <f t="shared" si="12"/>
        <v>0</v>
      </c>
      <c r="S269" s="60">
        <f t="shared" si="13"/>
        <v>0</v>
      </c>
      <c r="Z269" s="10"/>
      <c r="AA269" s="10"/>
      <c r="AB269" s="10"/>
      <c r="AC269" s="10"/>
      <c r="AD269" s="10"/>
      <c r="AE269" s="10"/>
      <c r="AH269" s="10"/>
      <c r="AI269" s="10"/>
      <c r="AR269"/>
      <c r="AS269"/>
      <c r="AT269"/>
      <c r="AU269"/>
      <c r="AV269"/>
    </row>
    <row r="270" spans="1:48">
      <c r="A270" s="65">
        <f t="shared" si="14"/>
        <v>268</v>
      </c>
      <c r="H270" s="59"/>
      <c r="I270" s="59"/>
      <c r="J270" s="59"/>
      <c r="K270" s="59"/>
      <c r="L270" s="59"/>
      <c r="M270" s="60">
        <f t="shared" si="12"/>
        <v>0</v>
      </c>
      <c r="S270" s="60">
        <f t="shared" si="13"/>
        <v>0</v>
      </c>
      <c r="Z270" s="10"/>
      <c r="AA270" s="10"/>
      <c r="AB270" s="10"/>
      <c r="AC270" s="10"/>
      <c r="AD270" s="10"/>
      <c r="AE270" s="10"/>
      <c r="AH270" s="10"/>
      <c r="AI270" s="10"/>
      <c r="AR270"/>
      <c r="AS270"/>
      <c r="AT270"/>
      <c r="AU270"/>
      <c r="AV270"/>
    </row>
    <row r="271" spans="1:48">
      <c r="A271" s="65">
        <f t="shared" si="14"/>
        <v>269</v>
      </c>
      <c r="H271" s="59"/>
      <c r="I271" s="59"/>
      <c r="J271" s="59"/>
      <c r="K271" s="59"/>
      <c r="L271" s="59"/>
      <c r="M271" s="60">
        <f t="shared" si="12"/>
        <v>0</v>
      </c>
      <c r="S271" s="60">
        <f t="shared" si="13"/>
        <v>0</v>
      </c>
      <c r="Z271" s="10"/>
      <c r="AA271" s="10"/>
      <c r="AB271" s="10"/>
      <c r="AC271" s="10"/>
      <c r="AD271" s="10"/>
      <c r="AE271" s="10"/>
      <c r="AH271" s="10"/>
      <c r="AI271" s="10"/>
      <c r="AR271"/>
      <c r="AS271"/>
      <c r="AT271"/>
      <c r="AU271"/>
      <c r="AV271"/>
    </row>
    <row r="272" spans="1:48">
      <c r="A272" s="65">
        <f t="shared" si="14"/>
        <v>270</v>
      </c>
      <c r="H272" s="59"/>
      <c r="I272" s="59"/>
      <c r="J272" s="59"/>
      <c r="K272" s="59"/>
      <c r="L272" s="59"/>
      <c r="M272" s="60">
        <f t="shared" si="12"/>
        <v>0</v>
      </c>
      <c r="S272" s="60">
        <f t="shared" si="13"/>
        <v>0</v>
      </c>
      <c r="Z272" s="10"/>
      <c r="AA272" s="10"/>
      <c r="AB272" s="10"/>
      <c r="AC272" s="10"/>
      <c r="AD272" s="10"/>
      <c r="AE272" s="10"/>
      <c r="AH272" s="10"/>
      <c r="AI272" s="10"/>
      <c r="AR272"/>
      <c r="AS272"/>
      <c r="AT272"/>
      <c r="AU272"/>
      <c r="AV272"/>
    </row>
    <row r="273" spans="1:48">
      <c r="A273" s="65">
        <f t="shared" si="14"/>
        <v>271</v>
      </c>
      <c r="H273" s="59"/>
      <c r="I273" s="59"/>
      <c r="J273" s="59"/>
      <c r="K273" s="59"/>
      <c r="L273" s="59"/>
      <c r="M273" s="60">
        <f t="shared" si="12"/>
        <v>0</v>
      </c>
      <c r="S273" s="60">
        <f t="shared" si="13"/>
        <v>0</v>
      </c>
      <c r="Z273" s="10"/>
      <c r="AA273" s="10"/>
      <c r="AB273" s="10"/>
      <c r="AC273" s="10"/>
      <c r="AD273" s="10"/>
      <c r="AE273" s="10"/>
      <c r="AH273" s="10"/>
      <c r="AI273" s="10"/>
      <c r="AR273"/>
      <c r="AS273"/>
      <c r="AT273"/>
      <c r="AU273"/>
      <c r="AV273"/>
    </row>
    <row r="274" spans="1:48">
      <c r="A274" s="65">
        <f t="shared" si="14"/>
        <v>272</v>
      </c>
      <c r="H274" s="59"/>
      <c r="I274" s="59"/>
      <c r="J274" s="59"/>
      <c r="K274" s="59"/>
      <c r="L274" s="59"/>
      <c r="M274" s="60">
        <f t="shared" si="12"/>
        <v>0</v>
      </c>
      <c r="S274" s="60">
        <f t="shared" si="13"/>
        <v>0</v>
      </c>
      <c r="Z274" s="10"/>
      <c r="AA274" s="10"/>
      <c r="AB274" s="10"/>
      <c r="AC274" s="10"/>
      <c r="AD274" s="10"/>
      <c r="AE274" s="10"/>
      <c r="AH274" s="10"/>
      <c r="AI274" s="10"/>
      <c r="AR274"/>
      <c r="AS274"/>
      <c r="AT274"/>
      <c r="AU274"/>
      <c r="AV274"/>
    </row>
    <row r="275" spans="1:48">
      <c r="A275" s="65">
        <f t="shared" si="14"/>
        <v>273</v>
      </c>
      <c r="H275" s="59"/>
      <c r="I275" s="59"/>
      <c r="J275" s="59"/>
      <c r="K275" s="59"/>
      <c r="L275" s="59"/>
      <c r="M275" s="60">
        <f t="shared" si="12"/>
        <v>0</v>
      </c>
      <c r="S275" s="60">
        <f t="shared" si="13"/>
        <v>0</v>
      </c>
      <c r="Z275" s="10"/>
      <c r="AA275" s="10"/>
      <c r="AB275" s="10"/>
      <c r="AC275" s="10"/>
      <c r="AD275" s="10"/>
      <c r="AE275" s="10"/>
      <c r="AH275" s="10"/>
      <c r="AI275" s="10"/>
      <c r="AR275"/>
      <c r="AS275"/>
      <c r="AT275"/>
      <c r="AU275"/>
      <c r="AV275"/>
    </row>
    <row r="276" spans="1:48">
      <c r="A276" s="65">
        <f t="shared" si="14"/>
        <v>274</v>
      </c>
      <c r="H276" s="59"/>
      <c r="I276" s="59"/>
      <c r="J276" s="59"/>
      <c r="K276" s="59"/>
      <c r="L276" s="59"/>
      <c r="M276" s="60">
        <f t="shared" si="12"/>
        <v>0</v>
      </c>
      <c r="S276" s="60">
        <f t="shared" si="13"/>
        <v>0</v>
      </c>
      <c r="Z276" s="10"/>
      <c r="AA276" s="10"/>
      <c r="AB276" s="10"/>
      <c r="AC276" s="10"/>
      <c r="AD276" s="10"/>
      <c r="AE276" s="10"/>
      <c r="AH276" s="10"/>
      <c r="AI276" s="10"/>
      <c r="AR276"/>
      <c r="AS276"/>
      <c r="AT276"/>
      <c r="AU276"/>
      <c r="AV276"/>
    </row>
    <row r="277" spans="1:48">
      <c r="A277" s="65">
        <f t="shared" si="14"/>
        <v>275</v>
      </c>
      <c r="H277" s="59"/>
      <c r="I277" s="59"/>
      <c r="J277" s="59"/>
      <c r="K277" s="59"/>
      <c r="L277" s="59"/>
      <c r="M277" s="60">
        <f t="shared" si="12"/>
        <v>0</v>
      </c>
      <c r="S277" s="60">
        <f t="shared" si="13"/>
        <v>0</v>
      </c>
      <c r="Z277" s="10"/>
      <c r="AA277" s="10"/>
      <c r="AB277" s="10"/>
      <c r="AC277" s="10"/>
      <c r="AD277" s="10"/>
      <c r="AE277" s="10"/>
      <c r="AH277" s="10"/>
      <c r="AI277" s="10"/>
      <c r="AR277"/>
      <c r="AS277"/>
      <c r="AT277"/>
      <c r="AU277"/>
      <c r="AV277"/>
    </row>
    <row r="278" spans="1:48">
      <c r="A278" s="65">
        <f t="shared" si="14"/>
        <v>276</v>
      </c>
      <c r="H278" s="59"/>
      <c r="I278" s="59"/>
      <c r="J278" s="59"/>
      <c r="K278" s="59"/>
      <c r="L278" s="59"/>
      <c r="M278" s="60">
        <f t="shared" si="12"/>
        <v>0</v>
      </c>
      <c r="S278" s="60">
        <f t="shared" si="13"/>
        <v>0</v>
      </c>
      <c r="Z278" s="10"/>
      <c r="AA278" s="10"/>
      <c r="AB278" s="10"/>
      <c r="AC278" s="10"/>
      <c r="AD278" s="10"/>
      <c r="AE278" s="10"/>
      <c r="AH278" s="10"/>
      <c r="AI278" s="10"/>
      <c r="AR278"/>
      <c r="AS278"/>
      <c r="AT278"/>
      <c r="AU278"/>
      <c r="AV278"/>
    </row>
    <row r="279" spans="1:48">
      <c r="A279" s="65">
        <f t="shared" si="14"/>
        <v>277</v>
      </c>
      <c r="H279" s="59"/>
      <c r="I279" s="59"/>
      <c r="J279" s="59"/>
      <c r="K279" s="59"/>
      <c r="L279" s="59"/>
      <c r="M279" s="60">
        <f t="shared" si="12"/>
        <v>0</v>
      </c>
      <c r="S279" s="60">
        <f t="shared" si="13"/>
        <v>0</v>
      </c>
      <c r="Z279" s="10"/>
      <c r="AA279" s="10"/>
      <c r="AB279" s="10"/>
      <c r="AC279" s="10"/>
      <c r="AD279" s="10"/>
      <c r="AE279" s="10"/>
      <c r="AH279" s="10"/>
      <c r="AI279" s="10"/>
      <c r="AR279"/>
      <c r="AS279"/>
      <c r="AT279"/>
      <c r="AU279"/>
      <c r="AV279"/>
    </row>
    <row r="280" spans="1:48">
      <c r="A280" s="65">
        <f t="shared" si="14"/>
        <v>278</v>
      </c>
      <c r="H280" s="59"/>
      <c r="I280" s="59"/>
      <c r="J280" s="59"/>
      <c r="K280" s="59"/>
      <c r="L280" s="59"/>
      <c r="M280" s="60">
        <f t="shared" si="12"/>
        <v>0</v>
      </c>
      <c r="S280" s="60">
        <f t="shared" si="13"/>
        <v>0</v>
      </c>
      <c r="Z280" s="10"/>
      <c r="AA280" s="10"/>
      <c r="AB280" s="10"/>
      <c r="AC280" s="10"/>
      <c r="AD280" s="10"/>
      <c r="AE280" s="10"/>
      <c r="AH280" s="10"/>
      <c r="AI280" s="10"/>
      <c r="AR280"/>
      <c r="AS280"/>
      <c r="AT280"/>
      <c r="AU280"/>
      <c r="AV280"/>
    </row>
    <row r="281" spans="1:48">
      <c r="A281" s="65">
        <f t="shared" si="14"/>
        <v>279</v>
      </c>
      <c r="H281" s="59"/>
      <c r="I281" s="59"/>
      <c r="J281" s="59"/>
      <c r="K281" s="59"/>
      <c r="L281" s="59"/>
      <c r="M281" s="60">
        <f t="shared" si="12"/>
        <v>0</v>
      </c>
      <c r="S281" s="60">
        <f t="shared" si="13"/>
        <v>0</v>
      </c>
      <c r="Z281" s="10"/>
      <c r="AA281" s="10"/>
      <c r="AB281" s="10"/>
      <c r="AC281" s="10"/>
      <c r="AD281" s="10"/>
      <c r="AE281" s="10"/>
      <c r="AH281" s="10"/>
      <c r="AI281" s="10"/>
      <c r="AR281"/>
      <c r="AS281"/>
      <c r="AT281"/>
      <c r="AU281"/>
      <c r="AV281"/>
    </row>
    <row r="282" spans="1:48">
      <c r="A282" s="65">
        <f t="shared" si="14"/>
        <v>280</v>
      </c>
      <c r="H282" s="59"/>
      <c r="I282" s="59"/>
      <c r="J282" s="59"/>
      <c r="K282" s="59"/>
      <c r="L282" s="59"/>
      <c r="M282" s="60">
        <f t="shared" si="12"/>
        <v>0</v>
      </c>
      <c r="S282" s="60">
        <f t="shared" si="13"/>
        <v>0</v>
      </c>
      <c r="Z282" s="10"/>
      <c r="AA282" s="10"/>
      <c r="AB282" s="10"/>
      <c r="AC282" s="10"/>
      <c r="AD282" s="10"/>
      <c r="AE282" s="10"/>
      <c r="AH282" s="10"/>
      <c r="AI282" s="10"/>
      <c r="AR282"/>
      <c r="AS282"/>
      <c r="AT282"/>
      <c r="AU282"/>
      <c r="AV282"/>
    </row>
    <row r="283" spans="1:48">
      <c r="A283" s="65">
        <f t="shared" si="14"/>
        <v>281</v>
      </c>
      <c r="H283" s="59"/>
      <c r="I283" s="59"/>
      <c r="J283" s="59"/>
      <c r="K283" s="59"/>
      <c r="L283" s="59"/>
      <c r="M283" s="60">
        <f t="shared" si="12"/>
        <v>0</v>
      </c>
      <c r="S283" s="60">
        <f t="shared" si="13"/>
        <v>0</v>
      </c>
      <c r="Z283" s="10"/>
      <c r="AA283" s="10"/>
      <c r="AB283" s="10"/>
      <c r="AC283" s="10"/>
      <c r="AD283" s="10"/>
      <c r="AE283" s="10"/>
      <c r="AH283" s="10"/>
      <c r="AI283" s="10"/>
      <c r="AR283"/>
      <c r="AS283"/>
      <c r="AT283"/>
      <c r="AU283"/>
      <c r="AV283"/>
    </row>
    <row r="284" spans="1:48">
      <c r="A284" s="65">
        <f t="shared" si="14"/>
        <v>282</v>
      </c>
      <c r="H284" s="59"/>
      <c r="I284" s="59"/>
      <c r="J284" s="59"/>
      <c r="K284" s="59"/>
      <c r="L284" s="59"/>
      <c r="M284" s="60">
        <f t="shared" si="12"/>
        <v>0</v>
      </c>
      <c r="S284" s="60">
        <f t="shared" si="13"/>
        <v>0</v>
      </c>
      <c r="Z284" s="10"/>
      <c r="AA284" s="10"/>
      <c r="AB284" s="10"/>
      <c r="AC284" s="10"/>
      <c r="AD284" s="10"/>
      <c r="AE284" s="10"/>
      <c r="AH284" s="10"/>
      <c r="AI284" s="10"/>
      <c r="AR284"/>
      <c r="AS284"/>
      <c r="AT284"/>
      <c r="AU284"/>
      <c r="AV284"/>
    </row>
    <row r="285" spans="1:48">
      <c r="A285" s="65">
        <f t="shared" si="14"/>
        <v>283</v>
      </c>
      <c r="H285" s="59"/>
      <c r="I285" s="59"/>
      <c r="J285" s="59"/>
      <c r="K285" s="59"/>
      <c r="L285" s="59"/>
      <c r="M285" s="60">
        <f t="shared" si="12"/>
        <v>0</v>
      </c>
      <c r="S285" s="60">
        <f t="shared" si="13"/>
        <v>0</v>
      </c>
      <c r="Z285" s="10"/>
      <c r="AA285" s="10"/>
      <c r="AB285" s="10"/>
      <c r="AC285" s="10"/>
      <c r="AD285" s="10"/>
      <c r="AE285" s="10"/>
      <c r="AH285" s="10"/>
      <c r="AI285" s="10"/>
      <c r="AR285"/>
      <c r="AS285"/>
      <c r="AT285"/>
      <c r="AU285"/>
      <c r="AV285"/>
    </row>
    <row r="286" spans="1:48">
      <c r="A286" s="65">
        <f t="shared" si="14"/>
        <v>284</v>
      </c>
      <c r="H286" s="59"/>
      <c r="I286" s="59"/>
      <c r="J286" s="59"/>
      <c r="K286" s="59"/>
      <c r="L286" s="59"/>
      <c r="M286" s="60">
        <f t="shared" si="12"/>
        <v>0</v>
      </c>
      <c r="S286" s="60">
        <f t="shared" si="13"/>
        <v>0</v>
      </c>
      <c r="Z286" s="10"/>
      <c r="AA286" s="10"/>
      <c r="AB286" s="10"/>
      <c r="AC286" s="10"/>
      <c r="AD286" s="10"/>
      <c r="AE286" s="10"/>
      <c r="AH286" s="10"/>
      <c r="AI286" s="10"/>
      <c r="AR286"/>
      <c r="AS286"/>
      <c r="AT286"/>
      <c r="AU286"/>
      <c r="AV286"/>
    </row>
    <row r="287" spans="1:48">
      <c r="A287" s="65">
        <f t="shared" si="14"/>
        <v>285</v>
      </c>
      <c r="H287" s="59"/>
      <c r="I287" s="59"/>
      <c r="J287" s="59"/>
      <c r="K287" s="59"/>
      <c r="L287" s="59"/>
      <c r="M287" s="60">
        <f t="shared" si="12"/>
        <v>0</v>
      </c>
      <c r="S287" s="60">
        <f t="shared" si="13"/>
        <v>0</v>
      </c>
      <c r="Z287" s="10"/>
      <c r="AA287" s="10"/>
      <c r="AB287" s="10"/>
      <c r="AC287" s="10"/>
      <c r="AD287" s="10"/>
      <c r="AE287" s="10"/>
      <c r="AH287" s="10"/>
      <c r="AI287" s="10"/>
      <c r="AR287"/>
      <c r="AS287"/>
      <c r="AT287"/>
      <c r="AU287"/>
      <c r="AV287"/>
    </row>
    <row r="288" spans="1:48">
      <c r="A288" s="65">
        <f t="shared" si="14"/>
        <v>286</v>
      </c>
      <c r="H288" s="59"/>
      <c r="I288" s="59"/>
      <c r="J288" s="59"/>
      <c r="K288" s="59"/>
      <c r="L288" s="59"/>
      <c r="M288" s="60">
        <f t="shared" si="12"/>
        <v>0</v>
      </c>
      <c r="S288" s="60">
        <f t="shared" si="13"/>
        <v>0</v>
      </c>
      <c r="Z288" s="10"/>
      <c r="AA288" s="10"/>
      <c r="AB288" s="10"/>
      <c r="AC288" s="10"/>
      <c r="AD288" s="10"/>
      <c r="AE288" s="10"/>
      <c r="AH288" s="10"/>
      <c r="AI288" s="10"/>
      <c r="AR288"/>
      <c r="AS288"/>
      <c r="AT288"/>
      <c r="AU288"/>
      <c r="AV288"/>
    </row>
    <row r="289" spans="1:48">
      <c r="A289" s="65">
        <f t="shared" si="14"/>
        <v>287</v>
      </c>
      <c r="H289" s="59"/>
      <c r="I289" s="59"/>
      <c r="J289" s="59"/>
      <c r="K289" s="59"/>
      <c r="L289" s="59"/>
      <c r="M289" s="60">
        <f t="shared" si="12"/>
        <v>0</v>
      </c>
      <c r="S289" s="60">
        <f t="shared" si="13"/>
        <v>0</v>
      </c>
      <c r="Z289" s="10"/>
      <c r="AA289" s="10"/>
      <c r="AB289" s="10"/>
      <c r="AC289" s="10"/>
      <c r="AD289" s="10"/>
      <c r="AE289" s="10"/>
      <c r="AH289" s="10"/>
      <c r="AI289" s="10"/>
      <c r="AR289"/>
      <c r="AS289"/>
      <c r="AT289"/>
      <c r="AU289"/>
      <c r="AV289"/>
    </row>
    <row r="290" spans="1:48">
      <c r="A290" s="65">
        <f t="shared" si="14"/>
        <v>288</v>
      </c>
      <c r="H290" s="59"/>
      <c r="I290" s="59"/>
      <c r="J290" s="59"/>
      <c r="K290" s="59"/>
      <c r="L290" s="59"/>
      <c r="M290" s="60">
        <f t="shared" si="12"/>
        <v>0</v>
      </c>
      <c r="S290" s="60">
        <f t="shared" si="13"/>
        <v>0</v>
      </c>
      <c r="Z290" s="10"/>
      <c r="AA290" s="10"/>
      <c r="AB290" s="10"/>
      <c r="AC290" s="10"/>
      <c r="AD290" s="10"/>
      <c r="AE290" s="10"/>
      <c r="AH290" s="10"/>
      <c r="AI290" s="10"/>
      <c r="AR290"/>
      <c r="AS290"/>
      <c r="AT290"/>
      <c r="AU290"/>
      <c r="AV290"/>
    </row>
    <row r="291" spans="1:48">
      <c r="A291" s="65">
        <f t="shared" si="14"/>
        <v>289</v>
      </c>
      <c r="H291" s="59"/>
      <c r="I291" s="59"/>
      <c r="J291" s="59"/>
      <c r="K291" s="59"/>
      <c r="L291" s="59"/>
      <c r="M291" s="60">
        <f t="shared" si="12"/>
        <v>0</v>
      </c>
      <c r="S291" s="60">
        <f t="shared" si="13"/>
        <v>0</v>
      </c>
      <c r="Z291" s="10"/>
      <c r="AA291" s="10"/>
      <c r="AB291" s="10"/>
      <c r="AC291" s="10"/>
      <c r="AD291" s="10"/>
      <c r="AE291" s="10"/>
      <c r="AH291" s="10"/>
      <c r="AI291" s="10"/>
      <c r="AR291"/>
      <c r="AS291"/>
      <c r="AT291"/>
      <c r="AU291"/>
      <c r="AV291"/>
    </row>
    <row r="292" spans="1:48">
      <c r="A292" s="65">
        <f t="shared" si="14"/>
        <v>290</v>
      </c>
      <c r="H292" s="59"/>
      <c r="I292" s="59"/>
      <c r="J292" s="59"/>
      <c r="K292" s="59"/>
      <c r="L292" s="59"/>
      <c r="M292" s="60">
        <f t="shared" si="12"/>
        <v>0</v>
      </c>
      <c r="S292" s="60">
        <f t="shared" si="13"/>
        <v>0</v>
      </c>
      <c r="Z292" s="10"/>
      <c r="AA292" s="10"/>
      <c r="AB292" s="10"/>
      <c r="AC292" s="10"/>
      <c r="AD292" s="10"/>
      <c r="AE292" s="10"/>
      <c r="AH292" s="10"/>
      <c r="AI292" s="10"/>
      <c r="AR292"/>
      <c r="AS292"/>
      <c r="AT292"/>
      <c r="AU292"/>
      <c r="AV292"/>
    </row>
    <row r="293" spans="1:48">
      <c r="A293" s="65">
        <f t="shared" si="14"/>
        <v>291</v>
      </c>
      <c r="H293" s="59"/>
      <c r="I293" s="59"/>
      <c r="J293" s="59"/>
      <c r="K293" s="59"/>
      <c r="L293" s="59"/>
      <c r="M293" s="60">
        <f t="shared" si="12"/>
        <v>0</v>
      </c>
      <c r="S293" s="60">
        <f t="shared" si="13"/>
        <v>0</v>
      </c>
      <c r="Z293" s="10"/>
      <c r="AA293" s="10"/>
      <c r="AB293" s="10"/>
      <c r="AC293" s="10"/>
      <c r="AD293" s="10"/>
      <c r="AE293" s="10"/>
      <c r="AH293" s="10"/>
      <c r="AI293" s="10"/>
      <c r="AR293"/>
      <c r="AS293"/>
      <c r="AT293"/>
      <c r="AU293"/>
      <c r="AV293"/>
    </row>
    <row r="294" spans="1:48">
      <c r="A294" s="65">
        <f t="shared" si="14"/>
        <v>292</v>
      </c>
      <c r="H294" s="59"/>
      <c r="I294" s="59"/>
      <c r="J294" s="59"/>
      <c r="K294" s="59"/>
      <c r="L294" s="59"/>
      <c r="M294" s="60">
        <f t="shared" si="12"/>
        <v>0</v>
      </c>
      <c r="S294" s="60">
        <f t="shared" si="13"/>
        <v>0</v>
      </c>
      <c r="Z294" s="10"/>
      <c r="AA294" s="10"/>
      <c r="AB294" s="10"/>
      <c r="AC294" s="10"/>
      <c r="AD294" s="10"/>
      <c r="AE294" s="10"/>
      <c r="AH294" s="10"/>
      <c r="AI294" s="10"/>
      <c r="AR294"/>
      <c r="AS294"/>
      <c r="AT294"/>
      <c r="AU294"/>
      <c r="AV294"/>
    </row>
    <row r="295" spans="1:48">
      <c r="A295" s="65">
        <f t="shared" si="14"/>
        <v>293</v>
      </c>
      <c r="H295" s="59"/>
      <c r="I295" s="59"/>
      <c r="J295" s="59"/>
      <c r="K295" s="59"/>
      <c r="L295" s="59"/>
      <c r="M295" s="60">
        <f t="shared" si="12"/>
        <v>0</v>
      </c>
      <c r="S295" s="60">
        <f t="shared" si="13"/>
        <v>0</v>
      </c>
      <c r="Z295" s="10"/>
      <c r="AA295" s="10"/>
      <c r="AB295" s="10"/>
      <c r="AC295" s="10"/>
      <c r="AD295" s="10"/>
      <c r="AE295" s="10"/>
      <c r="AH295" s="10"/>
      <c r="AI295" s="10"/>
      <c r="AR295"/>
      <c r="AS295"/>
      <c r="AT295"/>
      <c r="AU295"/>
      <c r="AV295"/>
    </row>
    <row r="296" spans="1:48">
      <c r="A296" s="65">
        <f t="shared" si="14"/>
        <v>294</v>
      </c>
      <c r="H296" s="59"/>
      <c r="I296" s="59"/>
      <c r="J296" s="59"/>
      <c r="K296" s="59"/>
      <c r="L296" s="59"/>
      <c r="M296" s="60">
        <f t="shared" si="12"/>
        <v>0</v>
      </c>
      <c r="S296" s="60">
        <f t="shared" si="13"/>
        <v>0</v>
      </c>
      <c r="Z296" s="10"/>
      <c r="AA296" s="10"/>
      <c r="AB296" s="10"/>
      <c r="AC296" s="10"/>
      <c r="AD296" s="10"/>
      <c r="AE296" s="10"/>
      <c r="AH296" s="10"/>
      <c r="AI296" s="10"/>
      <c r="AR296"/>
      <c r="AS296"/>
      <c r="AT296"/>
      <c r="AU296"/>
      <c r="AV296"/>
    </row>
    <row r="297" spans="1:48">
      <c r="A297" s="65">
        <f t="shared" si="14"/>
        <v>295</v>
      </c>
      <c r="H297" s="59"/>
      <c r="I297" s="59"/>
      <c r="J297" s="59"/>
      <c r="K297" s="59"/>
      <c r="L297" s="59"/>
      <c r="M297" s="60">
        <f t="shared" si="12"/>
        <v>0</v>
      </c>
      <c r="S297" s="60">
        <f t="shared" si="13"/>
        <v>0</v>
      </c>
      <c r="Z297" s="10"/>
      <c r="AA297" s="10"/>
      <c r="AB297" s="10"/>
      <c r="AC297" s="10"/>
      <c r="AD297" s="10"/>
      <c r="AE297" s="10"/>
      <c r="AH297" s="10"/>
      <c r="AI297" s="10"/>
      <c r="AR297"/>
      <c r="AS297"/>
      <c r="AT297"/>
      <c r="AU297"/>
      <c r="AV297"/>
    </row>
    <row r="298" spans="1:48">
      <c r="A298" s="65">
        <f t="shared" si="14"/>
        <v>296</v>
      </c>
      <c r="H298" s="59"/>
      <c r="I298" s="59"/>
      <c r="J298" s="59"/>
      <c r="K298" s="59"/>
      <c r="L298" s="59"/>
      <c r="M298" s="60">
        <f t="shared" si="12"/>
        <v>0</v>
      </c>
      <c r="S298" s="60">
        <f t="shared" si="13"/>
        <v>0</v>
      </c>
      <c r="Z298" s="10"/>
      <c r="AA298" s="10"/>
      <c r="AB298" s="10"/>
      <c r="AC298" s="10"/>
      <c r="AD298" s="10"/>
      <c r="AE298" s="10"/>
      <c r="AH298" s="10"/>
      <c r="AI298" s="10"/>
      <c r="AR298"/>
      <c r="AS298"/>
      <c r="AT298"/>
      <c r="AU298"/>
      <c r="AV298"/>
    </row>
    <row r="299" spans="1:48">
      <c r="A299" s="65">
        <f t="shared" si="14"/>
        <v>297</v>
      </c>
      <c r="H299" s="59"/>
      <c r="I299" s="59"/>
      <c r="J299" s="59"/>
      <c r="K299" s="59"/>
      <c r="L299" s="59"/>
      <c r="M299" s="60">
        <f t="shared" si="12"/>
        <v>0</v>
      </c>
      <c r="S299" s="60">
        <f t="shared" si="13"/>
        <v>0</v>
      </c>
      <c r="Z299" s="10"/>
      <c r="AA299" s="10"/>
      <c r="AB299" s="10"/>
      <c r="AC299" s="10"/>
      <c r="AD299" s="10"/>
      <c r="AE299" s="10"/>
      <c r="AH299" s="10"/>
      <c r="AI299" s="10"/>
      <c r="AR299"/>
      <c r="AS299"/>
      <c r="AT299"/>
      <c r="AU299"/>
      <c r="AV299"/>
    </row>
    <row r="300" spans="1:48">
      <c r="A300" s="65">
        <f t="shared" si="14"/>
        <v>298</v>
      </c>
      <c r="H300" s="59"/>
      <c r="I300" s="59"/>
      <c r="J300" s="59"/>
      <c r="K300" s="59"/>
      <c r="L300" s="59"/>
      <c r="M300" s="60">
        <f t="shared" si="12"/>
        <v>0</v>
      </c>
      <c r="S300" s="60">
        <f t="shared" si="13"/>
        <v>0</v>
      </c>
      <c r="Z300" s="10"/>
      <c r="AA300" s="10"/>
      <c r="AB300" s="10"/>
      <c r="AC300" s="10"/>
      <c r="AD300" s="10"/>
      <c r="AE300" s="10"/>
      <c r="AH300" s="10"/>
      <c r="AI300" s="10"/>
      <c r="AR300"/>
      <c r="AS300"/>
      <c r="AT300"/>
      <c r="AU300"/>
      <c r="AV300"/>
    </row>
    <row r="301" spans="1:48">
      <c r="A301" s="65">
        <f t="shared" si="14"/>
        <v>299</v>
      </c>
      <c r="H301" s="59"/>
      <c r="I301" s="59"/>
      <c r="J301" s="59"/>
      <c r="K301" s="59"/>
      <c r="L301" s="59"/>
      <c r="M301" s="60">
        <f t="shared" si="12"/>
        <v>0</v>
      </c>
      <c r="S301" s="60">
        <f t="shared" si="13"/>
        <v>0</v>
      </c>
      <c r="Z301" s="10"/>
      <c r="AA301" s="10"/>
      <c r="AB301" s="10"/>
      <c r="AC301" s="10"/>
      <c r="AD301" s="10"/>
      <c r="AE301" s="10"/>
      <c r="AH301" s="10"/>
      <c r="AI301" s="10"/>
      <c r="AR301"/>
      <c r="AS301"/>
      <c r="AT301"/>
      <c r="AU301"/>
      <c r="AV301"/>
    </row>
    <row r="302" spans="1:48">
      <c r="A302" s="65">
        <f t="shared" si="14"/>
        <v>300</v>
      </c>
      <c r="H302" s="59"/>
      <c r="I302" s="59"/>
      <c r="J302" s="59"/>
      <c r="K302" s="59"/>
      <c r="L302" s="59"/>
      <c r="M302" s="60">
        <f t="shared" si="12"/>
        <v>0</v>
      </c>
      <c r="S302" s="60">
        <f t="shared" si="13"/>
        <v>0</v>
      </c>
      <c r="Z302" s="10"/>
      <c r="AA302" s="10"/>
      <c r="AB302" s="10"/>
      <c r="AC302" s="10"/>
      <c r="AD302" s="10"/>
      <c r="AE302" s="10"/>
      <c r="AH302" s="10"/>
      <c r="AI302" s="10"/>
      <c r="AR302"/>
      <c r="AS302"/>
      <c r="AT302"/>
      <c r="AU302"/>
      <c r="AV302"/>
    </row>
    <row r="303" spans="1:48">
      <c r="A303" s="65">
        <f t="shared" si="14"/>
        <v>301</v>
      </c>
      <c r="H303" s="59"/>
      <c r="I303" s="59"/>
      <c r="J303" s="59"/>
      <c r="K303" s="59"/>
      <c r="L303" s="59"/>
      <c r="M303" s="60">
        <f t="shared" si="12"/>
        <v>0</v>
      </c>
      <c r="S303" s="60">
        <f t="shared" si="13"/>
        <v>0</v>
      </c>
      <c r="Z303" s="10"/>
      <c r="AA303" s="10"/>
      <c r="AB303" s="10"/>
      <c r="AC303" s="10"/>
      <c r="AD303" s="10"/>
      <c r="AE303" s="10"/>
      <c r="AH303" s="10"/>
      <c r="AI303" s="10"/>
      <c r="AR303"/>
      <c r="AS303"/>
      <c r="AT303"/>
      <c r="AU303"/>
      <c r="AV303"/>
    </row>
    <row r="304" spans="1:48">
      <c r="A304" s="65">
        <f t="shared" si="14"/>
        <v>302</v>
      </c>
      <c r="H304" s="59"/>
      <c r="I304" s="59"/>
      <c r="J304" s="59"/>
      <c r="K304" s="59"/>
      <c r="L304" s="59"/>
      <c r="M304" s="60">
        <f t="shared" si="12"/>
        <v>0</v>
      </c>
      <c r="S304" s="60">
        <f t="shared" si="13"/>
        <v>0</v>
      </c>
      <c r="Z304" s="10"/>
      <c r="AA304" s="10"/>
      <c r="AB304" s="10"/>
      <c r="AC304" s="10"/>
      <c r="AD304" s="10"/>
      <c r="AE304" s="10"/>
      <c r="AH304" s="10"/>
      <c r="AI304" s="10"/>
      <c r="AR304"/>
      <c r="AS304"/>
      <c r="AT304"/>
      <c r="AU304"/>
      <c r="AV304"/>
    </row>
    <row r="305" spans="1:48">
      <c r="A305" s="65">
        <f t="shared" si="14"/>
        <v>303</v>
      </c>
      <c r="H305" s="59"/>
      <c r="I305" s="59"/>
      <c r="J305" s="59"/>
      <c r="K305" s="59"/>
      <c r="L305" s="59"/>
      <c r="M305" s="60">
        <f t="shared" si="12"/>
        <v>0</v>
      </c>
      <c r="S305" s="60">
        <f t="shared" si="13"/>
        <v>0</v>
      </c>
      <c r="Z305" s="10"/>
      <c r="AA305" s="10"/>
      <c r="AB305" s="10"/>
      <c r="AC305" s="10"/>
      <c r="AD305" s="10"/>
      <c r="AE305" s="10"/>
      <c r="AH305" s="10"/>
      <c r="AI305" s="10"/>
      <c r="AR305"/>
      <c r="AS305"/>
      <c r="AT305"/>
      <c r="AU305"/>
      <c r="AV305"/>
    </row>
    <row r="306" spans="1:48">
      <c r="A306" s="65">
        <f t="shared" si="14"/>
        <v>304</v>
      </c>
      <c r="H306" s="59"/>
      <c r="I306" s="59"/>
      <c r="J306" s="59"/>
      <c r="K306" s="59"/>
      <c r="L306" s="59"/>
      <c r="M306" s="60">
        <f t="shared" si="12"/>
        <v>0</v>
      </c>
      <c r="S306" s="60">
        <f t="shared" si="13"/>
        <v>0</v>
      </c>
      <c r="Z306" s="10"/>
      <c r="AA306" s="10"/>
      <c r="AB306" s="10"/>
      <c r="AC306" s="10"/>
      <c r="AD306" s="10"/>
      <c r="AE306" s="10"/>
      <c r="AH306" s="10"/>
      <c r="AI306" s="10"/>
      <c r="AR306"/>
      <c r="AS306"/>
      <c r="AT306"/>
      <c r="AU306"/>
      <c r="AV306"/>
    </row>
    <row r="307" spans="1:48">
      <c r="A307" s="65">
        <f t="shared" si="14"/>
        <v>305</v>
      </c>
      <c r="H307" s="59"/>
      <c r="I307" s="59"/>
      <c r="J307" s="59"/>
      <c r="K307" s="59"/>
      <c r="L307" s="59"/>
      <c r="M307" s="60">
        <f t="shared" si="12"/>
        <v>0</v>
      </c>
      <c r="S307" s="60">
        <f t="shared" si="13"/>
        <v>0</v>
      </c>
      <c r="Z307" s="10"/>
      <c r="AA307" s="10"/>
      <c r="AB307" s="10"/>
      <c r="AC307" s="10"/>
      <c r="AD307" s="10"/>
      <c r="AE307" s="10"/>
      <c r="AH307" s="10"/>
      <c r="AI307" s="10"/>
      <c r="AR307"/>
      <c r="AS307"/>
      <c r="AT307"/>
      <c r="AU307"/>
      <c r="AV307"/>
    </row>
    <row r="308" spans="1:48">
      <c r="A308" s="65">
        <f t="shared" si="14"/>
        <v>306</v>
      </c>
      <c r="H308" s="59"/>
      <c r="I308" s="59"/>
      <c r="J308" s="59"/>
      <c r="K308" s="59"/>
      <c r="L308" s="59"/>
      <c r="M308" s="60">
        <f t="shared" si="12"/>
        <v>0</v>
      </c>
      <c r="S308" s="60">
        <f t="shared" si="13"/>
        <v>0</v>
      </c>
      <c r="Z308" s="10"/>
      <c r="AA308" s="10"/>
      <c r="AB308" s="10"/>
      <c r="AC308" s="10"/>
      <c r="AD308" s="10"/>
      <c r="AE308" s="10"/>
      <c r="AH308" s="10"/>
      <c r="AI308" s="10"/>
      <c r="AR308"/>
      <c r="AS308"/>
      <c r="AT308"/>
      <c r="AU308"/>
      <c r="AV308"/>
    </row>
    <row r="309" spans="1:48">
      <c r="A309" s="65">
        <f t="shared" si="14"/>
        <v>307</v>
      </c>
      <c r="H309" s="59"/>
      <c r="I309" s="59"/>
      <c r="J309" s="59"/>
      <c r="K309" s="59"/>
      <c r="L309" s="59"/>
      <c r="M309" s="60">
        <f t="shared" si="12"/>
        <v>0</v>
      </c>
      <c r="S309" s="60">
        <f t="shared" si="13"/>
        <v>0</v>
      </c>
      <c r="Z309" s="10"/>
      <c r="AA309" s="10"/>
      <c r="AB309" s="10"/>
      <c r="AC309" s="10"/>
      <c r="AD309" s="10"/>
      <c r="AE309" s="10"/>
      <c r="AH309" s="10"/>
      <c r="AI309" s="10"/>
      <c r="AR309"/>
      <c r="AS309"/>
      <c r="AT309"/>
      <c r="AU309"/>
      <c r="AV309"/>
    </row>
    <row r="310" spans="1:48">
      <c r="A310" s="65">
        <f t="shared" si="14"/>
        <v>308</v>
      </c>
      <c r="H310" s="59"/>
      <c r="I310" s="59"/>
      <c r="J310" s="59"/>
      <c r="K310" s="59"/>
      <c r="L310" s="59"/>
      <c r="M310" s="60">
        <f t="shared" si="12"/>
        <v>0</v>
      </c>
      <c r="S310" s="60">
        <f t="shared" si="13"/>
        <v>0</v>
      </c>
      <c r="Z310" s="10"/>
      <c r="AA310" s="10"/>
      <c r="AB310" s="10"/>
      <c r="AC310" s="10"/>
      <c r="AD310" s="10"/>
      <c r="AE310" s="10"/>
      <c r="AH310" s="10"/>
      <c r="AI310" s="10"/>
      <c r="AR310"/>
      <c r="AS310"/>
      <c r="AT310"/>
      <c r="AU310"/>
      <c r="AV310"/>
    </row>
    <row r="311" spans="1:48">
      <c r="A311" s="65">
        <f t="shared" si="14"/>
        <v>309</v>
      </c>
      <c r="H311" s="59"/>
      <c r="I311" s="59"/>
      <c r="J311" s="59"/>
      <c r="K311" s="59"/>
      <c r="L311" s="59"/>
      <c r="M311" s="60">
        <f t="shared" si="12"/>
        <v>0</v>
      </c>
      <c r="S311" s="60">
        <f t="shared" si="13"/>
        <v>0</v>
      </c>
      <c r="Z311" s="10"/>
      <c r="AA311" s="10"/>
      <c r="AB311" s="10"/>
      <c r="AC311" s="10"/>
      <c r="AD311" s="10"/>
      <c r="AE311" s="10"/>
      <c r="AH311" s="10"/>
      <c r="AI311" s="10"/>
      <c r="AR311"/>
      <c r="AS311"/>
      <c r="AT311"/>
      <c r="AU311"/>
      <c r="AV311"/>
    </row>
    <row r="312" spans="1:48">
      <c r="A312" s="65">
        <f t="shared" si="14"/>
        <v>310</v>
      </c>
      <c r="H312" s="59"/>
      <c r="I312" s="59"/>
      <c r="J312" s="59"/>
      <c r="K312" s="59"/>
      <c r="L312" s="59"/>
      <c r="M312" s="60">
        <f t="shared" si="12"/>
        <v>0</v>
      </c>
      <c r="S312" s="60">
        <f t="shared" si="13"/>
        <v>0</v>
      </c>
      <c r="Z312" s="10"/>
      <c r="AA312" s="10"/>
      <c r="AB312" s="10"/>
      <c r="AC312" s="10"/>
      <c r="AD312" s="10"/>
      <c r="AE312" s="10"/>
      <c r="AH312" s="10"/>
      <c r="AI312" s="10"/>
      <c r="AR312"/>
      <c r="AS312"/>
      <c r="AT312"/>
      <c r="AU312"/>
      <c r="AV312"/>
    </row>
    <row r="313" spans="1:48">
      <c r="A313" s="65">
        <f t="shared" si="14"/>
        <v>311</v>
      </c>
      <c r="H313" s="59"/>
      <c r="I313" s="59"/>
      <c r="J313" s="59"/>
      <c r="K313" s="59"/>
      <c r="L313" s="59"/>
      <c r="M313" s="60">
        <f t="shared" si="12"/>
        <v>0</v>
      </c>
      <c r="S313" s="60">
        <f t="shared" si="13"/>
        <v>0</v>
      </c>
      <c r="Z313" s="10"/>
      <c r="AA313" s="10"/>
      <c r="AB313" s="10"/>
      <c r="AC313" s="10"/>
      <c r="AD313" s="10"/>
      <c r="AE313" s="10"/>
      <c r="AH313" s="10"/>
      <c r="AI313" s="10"/>
      <c r="AR313"/>
      <c r="AS313"/>
      <c r="AT313"/>
      <c r="AU313"/>
      <c r="AV313"/>
    </row>
    <row r="314" spans="1:48">
      <c r="A314" s="65">
        <f t="shared" si="14"/>
        <v>312</v>
      </c>
      <c r="H314" s="59"/>
      <c r="I314" s="59"/>
      <c r="J314" s="59"/>
      <c r="K314" s="59"/>
      <c r="L314" s="59"/>
      <c r="M314" s="60">
        <f t="shared" si="12"/>
        <v>0</v>
      </c>
      <c r="S314" s="60">
        <f t="shared" si="13"/>
        <v>0</v>
      </c>
      <c r="Z314" s="10"/>
      <c r="AA314" s="10"/>
      <c r="AB314" s="10"/>
      <c r="AC314" s="10"/>
      <c r="AD314" s="10"/>
      <c r="AE314" s="10"/>
      <c r="AH314" s="10"/>
      <c r="AI314" s="10"/>
      <c r="AR314"/>
      <c r="AS314"/>
      <c r="AT314"/>
      <c r="AU314"/>
      <c r="AV314"/>
    </row>
    <row r="315" spans="1:48">
      <c r="A315" s="65">
        <f t="shared" si="14"/>
        <v>313</v>
      </c>
      <c r="H315" s="59"/>
      <c r="I315" s="59"/>
      <c r="J315" s="59"/>
      <c r="K315" s="59"/>
      <c r="L315" s="59"/>
      <c r="M315" s="60">
        <f t="shared" si="12"/>
        <v>0</v>
      </c>
      <c r="S315" s="60">
        <f t="shared" si="13"/>
        <v>0</v>
      </c>
      <c r="Z315" s="10"/>
      <c r="AA315" s="10"/>
      <c r="AB315" s="10"/>
      <c r="AC315" s="10"/>
      <c r="AD315" s="10"/>
      <c r="AE315" s="10"/>
      <c r="AH315" s="10"/>
      <c r="AI315" s="10"/>
      <c r="AR315"/>
      <c r="AS315"/>
      <c r="AT315"/>
      <c r="AU315"/>
      <c r="AV315"/>
    </row>
    <row r="316" spans="1:48">
      <c r="A316" s="65">
        <f t="shared" si="14"/>
        <v>314</v>
      </c>
      <c r="H316" s="59"/>
      <c r="I316" s="59"/>
      <c r="J316" s="59"/>
      <c r="K316" s="59"/>
      <c r="L316" s="59"/>
      <c r="M316" s="60">
        <f t="shared" si="12"/>
        <v>0</v>
      </c>
      <c r="S316" s="60">
        <f t="shared" si="13"/>
        <v>0</v>
      </c>
      <c r="Z316" s="10"/>
      <c r="AA316" s="10"/>
      <c r="AB316" s="10"/>
      <c r="AC316" s="10"/>
      <c r="AD316" s="10"/>
      <c r="AE316" s="10"/>
      <c r="AH316" s="10"/>
      <c r="AI316" s="10"/>
      <c r="AR316"/>
      <c r="AS316"/>
      <c r="AT316"/>
      <c r="AU316"/>
      <c r="AV316"/>
    </row>
    <row r="317" spans="1:48">
      <c r="A317" s="65">
        <f t="shared" si="14"/>
        <v>315</v>
      </c>
      <c r="H317" s="59"/>
      <c r="I317" s="59"/>
      <c r="J317" s="59"/>
      <c r="K317" s="59"/>
      <c r="L317" s="59"/>
      <c r="M317" s="60">
        <f t="shared" si="12"/>
        <v>0</v>
      </c>
      <c r="S317" s="60">
        <f t="shared" si="13"/>
        <v>0</v>
      </c>
      <c r="Z317" s="10"/>
      <c r="AA317" s="10"/>
      <c r="AB317" s="10"/>
      <c r="AC317" s="10"/>
      <c r="AD317" s="10"/>
      <c r="AE317" s="10"/>
      <c r="AH317" s="10"/>
      <c r="AI317" s="10"/>
      <c r="AR317"/>
      <c r="AS317"/>
      <c r="AT317"/>
      <c r="AU317"/>
      <c r="AV317"/>
    </row>
    <row r="318" spans="1:48">
      <c r="A318" s="65">
        <f t="shared" si="14"/>
        <v>316</v>
      </c>
      <c r="H318" s="59"/>
      <c r="I318" s="59"/>
      <c r="J318" s="59"/>
      <c r="K318" s="59"/>
      <c r="L318" s="59"/>
      <c r="M318" s="60">
        <f t="shared" si="12"/>
        <v>0</v>
      </c>
      <c r="S318" s="60">
        <f t="shared" si="13"/>
        <v>0</v>
      </c>
      <c r="Z318" s="10"/>
      <c r="AA318" s="10"/>
      <c r="AB318" s="10"/>
      <c r="AC318" s="10"/>
      <c r="AD318" s="10"/>
      <c r="AE318" s="10"/>
      <c r="AH318" s="10"/>
      <c r="AI318" s="10"/>
      <c r="AR318"/>
      <c r="AS318"/>
      <c r="AT318"/>
      <c r="AU318"/>
      <c r="AV318"/>
    </row>
    <row r="319" spans="1:48">
      <c r="A319" s="65">
        <f t="shared" si="14"/>
        <v>317</v>
      </c>
      <c r="H319" s="59"/>
      <c r="I319" s="59"/>
      <c r="J319" s="59"/>
      <c r="K319" s="59"/>
      <c r="L319" s="59"/>
      <c r="M319" s="60">
        <f t="shared" si="12"/>
        <v>0</v>
      </c>
      <c r="S319" s="60">
        <f t="shared" si="13"/>
        <v>0</v>
      </c>
      <c r="Z319" s="10"/>
      <c r="AA319" s="10"/>
      <c r="AB319" s="10"/>
      <c r="AC319" s="10"/>
      <c r="AD319" s="10"/>
      <c r="AE319" s="10"/>
      <c r="AH319" s="10"/>
      <c r="AI319" s="10"/>
      <c r="AR319"/>
      <c r="AS319"/>
      <c r="AT319"/>
      <c r="AU319"/>
      <c r="AV319"/>
    </row>
    <row r="320" spans="1:48">
      <c r="A320" s="65">
        <f t="shared" si="14"/>
        <v>318</v>
      </c>
      <c r="H320" s="59"/>
      <c r="I320" s="59"/>
      <c r="J320" s="59"/>
      <c r="K320" s="59"/>
      <c r="L320" s="59"/>
      <c r="M320" s="60">
        <f t="shared" si="12"/>
        <v>0</v>
      </c>
      <c r="S320" s="60">
        <f t="shared" si="13"/>
        <v>0</v>
      </c>
      <c r="Z320" s="10"/>
      <c r="AA320" s="10"/>
      <c r="AB320" s="10"/>
      <c r="AC320" s="10"/>
      <c r="AD320" s="10"/>
      <c r="AE320" s="10"/>
      <c r="AH320" s="10"/>
      <c r="AI320" s="10"/>
      <c r="AR320"/>
      <c r="AS320"/>
      <c r="AT320"/>
      <c r="AU320"/>
      <c r="AV320"/>
    </row>
    <row r="321" spans="1:48">
      <c r="A321" s="65">
        <f t="shared" si="14"/>
        <v>319</v>
      </c>
      <c r="H321" s="59"/>
      <c r="I321" s="59"/>
      <c r="J321" s="59"/>
      <c r="K321" s="59"/>
      <c r="L321" s="59"/>
      <c r="M321" s="60">
        <f t="shared" si="12"/>
        <v>0</v>
      </c>
      <c r="S321" s="60">
        <f t="shared" si="13"/>
        <v>0</v>
      </c>
      <c r="Z321" s="10"/>
      <c r="AA321" s="10"/>
      <c r="AB321" s="10"/>
      <c r="AC321" s="10"/>
      <c r="AD321" s="10"/>
      <c r="AE321" s="10"/>
      <c r="AH321" s="10"/>
      <c r="AI321" s="10"/>
      <c r="AR321"/>
      <c r="AS321"/>
      <c r="AT321"/>
      <c r="AU321"/>
      <c r="AV321"/>
    </row>
    <row r="322" spans="1:48">
      <c r="A322" s="65">
        <f t="shared" si="14"/>
        <v>320</v>
      </c>
      <c r="H322" s="59"/>
      <c r="I322" s="59"/>
      <c r="J322" s="59"/>
      <c r="K322" s="59"/>
      <c r="L322" s="59"/>
      <c r="M322" s="60">
        <f t="shared" si="12"/>
        <v>0</v>
      </c>
      <c r="S322" s="60">
        <f t="shared" si="13"/>
        <v>0</v>
      </c>
      <c r="Z322" s="10"/>
      <c r="AA322" s="10"/>
      <c r="AB322" s="10"/>
      <c r="AC322" s="10"/>
      <c r="AD322" s="10"/>
      <c r="AE322" s="10"/>
      <c r="AH322" s="10"/>
      <c r="AI322" s="10"/>
      <c r="AR322"/>
      <c r="AS322"/>
      <c r="AT322"/>
      <c r="AU322"/>
      <c r="AV322"/>
    </row>
    <row r="323" spans="1:48">
      <c r="A323" s="65">
        <f t="shared" si="14"/>
        <v>321</v>
      </c>
      <c r="H323" s="59"/>
      <c r="I323" s="59"/>
      <c r="J323" s="59"/>
      <c r="K323" s="59"/>
      <c r="L323" s="59"/>
      <c r="M323" s="60">
        <f t="shared" ref="M323:M360" si="15">N323+O323+P323+Q323+R323</f>
        <v>0</v>
      </c>
      <c r="S323" s="60">
        <f t="shared" ref="S323:S360" si="16">T323+U323+V323+X323+Y323</f>
        <v>0</v>
      </c>
      <c r="Z323" s="10"/>
      <c r="AA323" s="10"/>
      <c r="AB323" s="10"/>
      <c r="AC323" s="10"/>
      <c r="AD323" s="10"/>
      <c r="AE323" s="10"/>
      <c r="AH323" s="10"/>
      <c r="AI323" s="10"/>
      <c r="AR323"/>
      <c r="AS323"/>
      <c r="AT323"/>
      <c r="AU323"/>
      <c r="AV323"/>
    </row>
    <row r="324" spans="1:48">
      <c r="A324" s="65">
        <f t="shared" si="14"/>
        <v>322</v>
      </c>
      <c r="H324" s="59"/>
      <c r="I324" s="59"/>
      <c r="J324" s="59"/>
      <c r="K324" s="59"/>
      <c r="L324" s="59"/>
      <c r="M324" s="60">
        <f t="shared" si="15"/>
        <v>0</v>
      </c>
      <c r="S324" s="60">
        <f t="shared" si="16"/>
        <v>0</v>
      </c>
      <c r="Z324" s="10"/>
      <c r="AA324" s="10"/>
      <c r="AB324" s="10"/>
      <c r="AC324" s="10"/>
      <c r="AD324" s="10"/>
      <c r="AE324" s="10"/>
      <c r="AH324" s="10"/>
      <c r="AI324" s="10"/>
      <c r="AR324"/>
      <c r="AS324"/>
      <c r="AT324"/>
      <c r="AU324"/>
      <c r="AV324"/>
    </row>
    <row r="325" spans="1:48">
      <c r="A325" s="65">
        <f t="shared" ref="A325:A358" si="17">A324+1</f>
        <v>323</v>
      </c>
      <c r="H325" s="59"/>
      <c r="I325" s="59"/>
      <c r="J325" s="59"/>
      <c r="K325" s="59"/>
      <c r="L325" s="59"/>
      <c r="M325" s="60">
        <f t="shared" si="15"/>
        <v>0</v>
      </c>
      <c r="S325" s="60">
        <f t="shared" si="16"/>
        <v>0</v>
      </c>
      <c r="Z325" s="10"/>
      <c r="AA325" s="10"/>
      <c r="AB325" s="10"/>
      <c r="AC325" s="10"/>
      <c r="AD325" s="10"/>
      <c r="AE325" s="10"/>
      <c r="AH325" s="10"/>
      <c r="AI325" s="10"/>
      <c r="AR325"/>
      <c r="AS325"/>
      <c r="AT325"/>
      <c r="AU325"/>
      <c r="AV325"/>
    </row>
    <row r="326" spans="1:48">
      <c r="A326" s="65">
        <f t="shared" si="17"/>
        <v>324</v>
      </c>
      <c r="H326" s="59"/>
      <c r="I326" s="59"/>
      <c r="J326" s="59"/>
      <c r="K326" s="59"/>
      <c r="L326" s="59"/>
      <c r="M326" s="60">
        <f t="shared" si="15"/>
        <v>0</v>
      </c>
      <c r="S326" s="60">
        <f t="shared" si="16"/>
        <v>0</v>
      </c>
      <c r="Z326" s="10"/>
      <c r="AA326" s="10"/>
      <c r="AB326" s="10"/>
      <c r="AC326" s="10"/>
      <c r="AD326" s="10"/>
      <c r="AE326" s="10"/>
      <c r="AH326" s="10"/>
      <c r="AI326" s="10"/>
      <c r="AR326"/>
      <c r="AS326"/>
      <c r="AT326"/>
      <c r="AU326"/>
      <c r="AV326"/>
    </row>
    <row r="327" spans="1:48">
      <c r="A327" s="65">
        <f t="shared" si="17"/>
        <v>325</v>
      </c>
      <c r="H327" s="59"/>
      <c r="I327" s="59"/>
      <c r="J327" s="59"/>
      <c r="K327" s="59"/>
      <c r="L327" s="59"/>
      <c r="M327" s="60">
        <f t="shared" si="15"/>
        <v>0</v>
      </c>
      <c r="S327" s="60">
        <f t="shared" si="16"/>
        <v>0</v>
      </c>
      <c r="Z327" s="10"/>
      <c r="AA327" s="10"/>
      <c r="AB327" s="10"/>
      <c r="AC327" s="10"/>
      <c r="AD327" s="10"/>
      <c r="AE327" s="10"/>
      <c r="AH327" s="10"/>
      <c r="AI327" s="10"/>
      <c r="AR327"/>
      <c r="AS327"/>
      <c r="AT327"/>
      <c r="AU327"/>
      <c r="AV327"/>
    </row>
    <row r="328" spans="1:48">
      <c r="A328" s="65">
        <f t="shared" si="17"/>
        <v>326</v>
      </c>
      <c r="H328" s="59"/>
      <c r="I328" s="59"/>
      <c r="J328" s="59"/>
      <c r="K328" s="59"/>
      <c r="L328" s="59"/>
      <c r="M328" s="60">
        <f t="shared" si="15"/>
        <v>0</v>
      </c>
      <c r="S328" s="60">
        <f t="shared" si="16"/>
        <v>0</v>
      </c>
      <c r="Z328" s="10"/>
      <c r="AA328" s="10"/>
      <c r="AB328" s="10"/>
      <c r="AC328" s="10"/>
      <c r="AD328" s="10"/>
      <c r="AE328" s="10"/>
      <c r="AH328" s="10"/>
      <c r="AI328" s="10"/>
      <c r="AR328"/>
      <c r="AS328"/>
      <c r="AT328"/>
      <c r="AU328"/>
      <c r="AV328"/>
    </row>
    <row r="329" spans="1:48">
      <c r="A329" s="65">
        <f t="shared" si="17"/>
        <v>327</v>
      </c>
      <c r="H329" s="59"/>
      <c r="I329" s="59"/>
      <c r="J329" s="59"/>
      <c r="K329" s="59"/>
      <c r="L329" s="59"/>
      <c r="M329" s="60">
        <f t="shared" si="15"/>
        <v>0</v>
      </c>
      <c r="S329" s="60">
        <f t="shared" si="16"/>
        <v>0</v>
      </c>
      <c r="Z329" s="10"/>
      <c r="AA329" s="10"/>
      <c r="AB329" s="10"/>
      <c r="AC329" s="10"/>
      <c r="AD329" s="10"/>
      <c r="AE329" s="10"/>
      <c r="AH329" s="10"/>
      <c r="AI329" s="10"/>
      <c r="AR329"/>
      <c r="AS329"/>
      <c r="AT329"/>
      <c r="AU329"/>
      <c r="AV329"/>
    </row>
    <row r="330" spans="1:48">
      <c r="A330" s="65">
        <f t="shared" si="17"/>
        <v>328</v>
      </c>
      <c r="H330" s="59"/>
      <c r="I330" s="59"/>
      <c r="J330" s="59"/>
      <c r="K330" s="59"/>
      <c r="L330" s="59"/>
      <c r="M330" s="60">
        <f t="shared" si="15"/>
        <v>0</v>
      </c>
      <c r="S330" s="60">
        <f t="shared" si="16"/>
        <v>0</v>
      </c>
      <c r="Z330" s="10"/>
      <c r="AA330" s="10"/>
      <c r="AB330" s="10"/>
      <c r="AC330" s="10"/>
      <c r="AD330" s="10"/>
      <c r="AE330" s="10"/>
      <c r="AH330" s="10"/>
      <c r="AI330" s="10"/>
      <c r="AR330"/>
      <c r="AS330"/>
      <c r="AT330"/>
      <c r="AU330"/>
      <c r="AV330"/>
    </row>
    <row r="331" spans="1:48">
      <c r="A331" s="65">
        <f t="shared" si="17"/>
        <v>329</v>
      </c>
      <c r="H331" s="59"/>
      <c r="I331" s="59"/>
      <c r="J331" s="59"/>
      <c r="K331" s="59"/>
      <c r="L331" s="59"/>
      <c r="M331" s="60">
        <f t="shared" si="15"/>
        <v>0</v>
      </c>
      <c r="S331" s="60">
        <f t="shared" si="16"/>
        <v>0</v>
      </c>
      <c r="Z331" s="10"/>
      <c r="AA331" s="10"/>
      <c r="AB331" s="10"/>
      <c r="AC331" s="10"/>
      <c r="AD331" s="10"/>
      <c r="AE331" s="10"/>
      <c r="AH331" s="10"/>
      <c r="AI331" s="10"/>
      <c r="AR331"/>
      <c r="AS331"/>
      <c r="AT331"/>
      <c r="AU331"/>
      <c r="AV331"/>
    </row>
    <row r="332" spans="1:48">
      <c r="A332" s="65">
        <f t="shared" si="17"/>
        <v>330</v>
      </c>
      <c r="H332" s="59"/>
      <c r="I332" s="59"/>
      <c r="J332" s="59"/>
      <c r="K332" s="59"/>
      <c r="L332" s="59"/>
      <c r="M332" s="60">
        <f t="shared" si="15"/>
        <v>0</v>
      </c>
      <c r="S332" s="60">
        <f t="shared" si="16"/>
        <v>0</v>
      </c>
      <c r="Z332" s="10"/>
      <c r="AA332" s="10"/>
      <c r="AB332" s="10"/>
      <c r="AC332" s="10"/>
      <c r="AD332" s="10"/>
      <c r="AE332" s="10"/>
      <c r="AH332" s="10"/>
      <c r="AI332" s="10"/>
      <c r="AR332"/>
      <c r="AS332"/>
      <c r="AT332"/>
      <c r="AU332"/>
      <c r="AV332"/>
    </row>
    <row r="333" spans="1:48">
      <c r="A333" s="65">
        <f t="shared" si="17"/>
        <v>331</v>
      </c>
      <c r="H333" s="59"/>
      <c r="I333" s="59"/>
      <c r="J333" s="59"/>
      <c r="K333" s="59"/>
      <c r="L333" s="59"/>
      <c r="M333" s="60">
        <f t="shared" si="15"/>
        <v>0</v>
      </c>
      <c r="S333" s="60">
        <f t="shared" si="16"/>
        <v>0</v>
      </c>
      <c r="Z333" s="10"/>
      <c r="AA333" s="10"/>
      <c r="AB333" s="10"/>
      <c r="AC333" s="10"/>
      <c r="AD333" s="10"/>
      <c r="AE333" s="10"/>
      <c r="AH333" s="10"/>
      <c r="AI333" s="10"/>
      <c r="AR333"/>
      <c r="AS333"/>
      <c r="AT333"/>
      <c r="AU333"/>
      <c r="AV333"/>
    </row>
    <row r="334" spans="1:48">
      <c r="A334" s="65">
        <f t="shared" si="17"/>
        <v>332</v>
      </c>
      <c r="H334" s="59"/>
      <c r="I334" s="59"/>
      <c r="J334" s="59"/>
      <c r="K334" s="59"/>
      <c r="L334" s="59"/>
      <c r="M334" s="60">
        <f t="shared" si="15"/>
        <v>0</v>
      </c>
      <c r="S334" s="60">
        <f t="shared" si="16"/>
        <v>0</v>
      </c>
      <c r="Z334" s="10"/>
      <c r="AA334" s="10"/>
      <c r="AB334" s="10"/>
      <c r="AC334" s="10"/>
      <c r="AD334" s="10"/>
      <c r="AE334" s="10"/>
      <c r="AH334" s="10"/>
      <c r="AI334" s="10"/>
      <c r="AR334"/>
      <c r="AS334"/>
      <c r="AT334"/>
      <c r="AU334"/>
      <c r="AV334"/>
    </row>
    <row r="335" spans="1:48">
      <c r="A335" s="65">
        <f t="shared" si="17"/>
        <v>333</v>
      </c>
      <c r="H335" s="59"/>
      <c r="I335" s="59"/>
      <c r="J335" s="59"/>
      <c r="K335" s="59"/>
      <c r="L335" s="59"/>
      <c r="M335" s="60">
        <f t="shared" si="15"/>
        <v>0</v>
      </c>
      <c r="S335" s="60">
        <f t="shared" si="16"/>
        <v>0</v>
      </c>
      <c r="Z335" s="10"/>
      <c r="AA335" s="10"/>
      <c r="AB335" s="10"/>
      <c r="AC335" s="10"/>
      <c r="AD335" s="10"/>
      <c r="AE335" s="10"/>
      <c r="AH335" s="10"/>
      <c r="AI335" s="10"/>
      <c r="AR335"/>
      <c r="AS335"/>
      <c r="AT335"/>
      <c r="AU335"/>
      <c r="AV335"/>
    </row>
    <row r="336" spans="1:48">
      <c r="A336" s="65">
        <f t="shared" si="17"/>
        <v>334</v>
      </c>
      <c r="H336" s="59"/>
      <c r="I336" s="59"/>
      <c r="J336" s="59"/>
      <c r="K336" s="59"/>
      <c r="L336" s="59"/>
      <c r="M336" s="60">
        <f t="shared" si="15"/>
        <v>0</v>
      </c>
      <c r="S336" s="60">
        <f t="shared" si="16"/>
        <v>0</v>
      </c>
      <c r="Z336" s="10"/>
      <c r="AA336" s="10"/>
      <c r="AB336" s="10"/>
      <c r="AC336" s="10"/>
      <c r="AD336" s="10"/>
      <c r="AE336" s="10"/>
      <c r="AH336" s="10"/>
      <c r="AI336" s="10"/>
      <c r="AR336"/>
      <c r="AS336"/>
      <c r="AT336"/>
      <c r="AU336"/>
      <c r="AV336"/>
    </row>
    <row r="337" spans="1:48">
      <c r="A337" s="65">
        <f t="shared" si="17"/>
        <v>335</v>
      </c>
      <c r="H337" s="59"/>
      <c r="I337" s="59"/>
      <c r="J337" s="59"/>
      <c r="K337" s="59"/>
      <c r="L337" s="59"/>
      <c r="M337" s="60">
        <f t="shared" si="15"/>
        <v>0</v>
      </c>
      <c r="S337" s="60">
        <f t="shared" si="16"/>
        <v>0</v>
      </c>
      <c r="Z337" s="10"/>
      <c r="AA337" s="10"/>
      <c r="AB337" s="10"/>
      <c r="AC337" s="10"/>
      <c r="AD337" s="10"/>
      <c r="AE337" s="10"/>
      <c r="AH337" s="10"/>
      <c r="AI337" s="10"/>
      <c r="AR337"/>
      <c r="AS337"/>
      <c r="AT337"/>
      <c r="AU337"/>
      <c r="AV337"/>
    </row>
    <row r="338" spans="1:48">
      <c r="A338" s="65">
        <f t="shared" si="17"/>
        <v>336</v>
      </c>
      <c r="H338" s="59"/>
      <c r="I338" s="59"/>
      <c r="J338" s="59"/>
      <c r="K338" s="59"/>
      <c r="L338" s="59"/>
      <c r="M338" s="60">
        <f t="shared" si="15"/>
        <v>0</v>
      </c>
      <c r="S338" s="60">
        <f t="shared" si="16"/>
        <v>0</v>
      </c>
      <c r="Z338" s="10"/>
      <c r="AA338" s="10"/>
      <c r="AB338" s="10"/>
      <c r="AC338" s="10"/>
      <c r="AD338" s="10"/>
      <c r="AE338" s="10"/>
      <c r="AH338" s="10"/>
      <c r="AI338" s="10"/>
      <c r="AR338"/>
      <c r="AS338"/>
      <c r="AT338"/>
      <c r="AU338"/>
      <c r="AV338"/>
    </row>
    <row r="339" spans="1:48">
      <c r="A339" s="65">
        <f t="shared" si="17"/>
        <v>337</v>
      </c>
      <c r="H339" s="59"/>
      <c r="I339" s="59"/>
      <c r="J339" s="59"/>
      <c r="K339" s="59"/>
      <c r="L339" s="59"/>
      <c r="M339" s="60">
        <f t="shared" si="15"/>
        <v>0</v>
      </c>
      <c r="S339" s="60">
        <f t="shared" si="16"/>
        <v>0</v>
      </c>
      <c r="Z339" s="10"/>
      <c r="AA339" s="10"/>
      <c r="AB339" s="10"/>
      <c r="AC339" s="10"/>
      <c r="AD339" s="10"/>
      <c r="AE339" s="10"/>
      <c r="AH339" s="10"/>
      <c r="AI339" s="10"/>
      <c r="AR339"/>
      <c r="AS339"/>
      <c r="AT339"/>
      <c r="AU339"/>
      <c r="AV339"/>
    </row>
    <row r="340" spans="1:48">
      <c r="A340" s="65">
        <f t="shared" si="17"/>
        <v>338</v>
      </c>
      <c r="H340" s="59"/>
      <c r="I340" s="59"/>
      <c r="J340" s="59"/>
      <c r="K340" s="59"/>
      <c r="L340" s="59"/>
      <c r="M340" s="60">
        <f t="shared" si="15"/>
        <v>0</v>
      </c>
      <c r="S340" s="60">
        <f t="shared" si="16"/>
        <v>0</v>
      </c>
      <c r="Z340" s="10"/>
      <c r="AA340" s="10"/>
      <c r="AB340" s="10"/>
      <c r="AC340" s="10"/>
      <c r="AD340" s="10"/>
      <c r="AE340" s="10"/>
      <c r="AH340" s="10"/>
      <c r="AI340" s="10"/>
      <c r="AR340"/>
      <c r="AS340"/>
      <c r="AT340"/>
      <c r="AU340"/>
      <c r="AV340"/>
    </row>
    <row r="341" spans="1:48">
      <c r="A341" s="65">
        <f t="shared" si="17"/>
        <v>339</v>
      </c>
      <c r="H341" s="59"/>
      <c r="I341" s="59"/>
      <c r="J341" s="59"/>
      <c r="K341" s="59"/>
      <c r="L341" s="59"/>
      <c r="M341" s="60">
        <f t="shared" si="15"/>
        <v>0</v>
      </c>
      <c r="S341" s="60">
        <f t="shared" si="16"/>
        <v>0</v>
      </c>
      <c r="Z341" s="10"/>
      <c r="AA341" s="10"/>
      <c r="AB341" s="10"/>
      <c r="AC341" s="10"/>
      <c r="AD341" s="10"/>
      <c r="AE341" s="10"/>
      <c r="AH341" s="10"/>
      <c r="AI341" s="10"/>
      <c r="AR341"/>
      <c r="AS341"/>
      <c r="AT341"/>
      <c r="AU341"/>
      <c r="AV341"/>
    </row>
    <row r="342" spans="1:48">
      <c r="A342" s="65">
        <f t="shared" si="17"/>
        <v>340</v>
      </c>
      <c r="H342" s="59"/>
      <c r="I342" s="59"/>
      <c r="J342" s="59"/>
      <c r="K342" s="59"/>
      <c r="L342" s="59"/>
      <c r="M342" s="60">
        <f t="shared" si="15"/>
        <v>0</v>
      </c>
      <c r="S342" s="60">
        <f t="shared" si="16"/>
        <v>0</v>
      </c>
      <c r="Z342" s="10"/>
      <c r="AA342" s="10"/>
      <c r="AB342" s="10"/>
      <c r="AC342" s="10"/>
      <c r="AD342" s="10"/>
      <c r="AE342" s="10"/>
      <c r="AH342" s="10"/>
      <c r="AI342" s="10"/>
      <c r="AR342"/>
      <c r="AS342"/>
      <c r="AT342"/>
      <c r="AU342"/>
      <c r="AV342"/>
    </row>
    <row r="343" spans="1:48">
      <c r="A343" s="65">
        <f t="shared" si="17"/>
        <v>341</v>
      </c>
      <c r="H343" s="59"/>
      <c r="I343" s="59"/>
      <c r="J343" s="59"/>
      <c r="K343" s="59"/>
      <c r="L343" s="59"/>
      <c r="M343" s="60">
        <f t="shared" si="15"/>
        <v>0</v>
      </c>
      <c r="S343" s="60">
        <f t="shared" si="16"/>
        <v>0</v>
      </c>
      <c r="Z343" s="10"/>
      <c r="AA343" s="10"/>
      <c r="AB343" s="10"/>
      <c r="AC343" s="10"/>
      <c r="AD343" s="10"/>
      <c r="AE343" s="10"/>
      <c r="AH343" s="10"/>
      <c r="AI343" s="10"/>
      <c r="AR343"/>
      <c r="AS343"/>
      <c r="AT343"/>
      <c r="AU343"/>
      <c r="AV343"/>
    </row>
    <row r="344" spans="1:48">
      <c r="A344" s="65">
        <f t="shared" si="17"/>
        <v>342</v>
      </c>
      <c r="H344" s="59"/>
      <c r="I344" s="59"/>
      <c r="J344" s="59"/>
      <c r="K344" s="59"/>
      <c r="L344" s="59"/>
      <c r="M344" s="60">
        <f t="shared" si="15"/>
        <v>0</v>
      </c>
      <c r="S344" s="60">
        <f t="shared" si="16"/>
        <v>0</v>
      </c>
      <c r="Z344" s="10"/>
      <c r="AA344" s="10"/>
      <c r="AB344" s="10"/>
      <c r="AC344" s="10"/>
      <c r="AD344" s="10"/>
      <c r="AE344" s="10"/>
      <c r="AH344" s="10"/>
      <c r="AI344" s="10"/>
      <c r="AR344"/>
      <c r="AS344"/>
      <c r="AT344"/>
      <c r="AU344"/>
      <c r="AV344"/>
    </row>
    <row r="345" spans="1:48">
      <c r="A345" s="65">
        <f t="shared" si="17"/>
        <v>343</v>
      </c>
      <c r="H345" s="59"/>
      <c r="I345" s="59"/>
      <c r="J345" s="59"/>
      <c r="K345" s="59"/>
      <c r="L345" s="59"/>
      <c r="M345" s="60">
        <f t="shared" si="15"/>
        <v>0</v>
      </c>
      <c r="S345" s="60">
        <f t="shared" si="16"/>
        <v>0</v>
      </c>
      <c r="Z345" s="10"/>
      <c r="AA345" s="10"/>
      <c r="AB345" s="10"/>
      <c r="AC345" s="10"/>
      <c r="AD345" s="10"/>
      <c r="AE345" s="10"/>
      <c r="AH345" s="10"/>
      <c r="AI345" s="10"/>
      <c r="AR345"/>
      <c r="AS345"/>
      <c r="AT345"/>
      <c r="AU345"/>
      <c r="AV345"/>
    </row>
    <row r="346" spans="1:48">
      <c r="A346" s="65">
        <f t="shared" si="17"/>
        <v>344</v>
      </c>
      <c r="H346" s="59"/>
      <c r="I346" s="59"/>
      <c r="J346" s="59"/>
      <c r="K346" s="59"/>
      <c r="L346" s="59"/>
      <c r="M346" s="60">
        <f t="shared" si="15"/>
        <v>0</v>
      </c>
      <c r="S346" s="60">
        <f t="shared" si="16"/>
        <v>0</v>
      </c>
      <c r="Z346" s="10"/>
      <c r="AA346" s="10"/>
      <c r="AB346" s="10"/>
      <c r="AC346" s="10"/>
      <c r="AD346" s="10"/>
      <c r="AE346" s="10"/>
      <c r="AH346" s="10"/>
      <c r="AI346" s="10"/>
      <c r="AR346"/>
      <c r="AS346"/>
      <c r="AT346"/>
      <c r="AU346"/>
      <c r="AV346"/>
    </row>
    <row r="347" spans="1:48">
      <c r="A347" s="65">
        <f t="shared" si="17"/>
        <v>345</v>
      </c>
      <c r="H347" s="59"/>
      <c r="I347" s="59"/>
      <c r="J347" s="59"/>
      <c r="K347" s="59"/>
      <c r="L347" s="59"/>
      <c r="M347" s="60">
        <f t="shared" si="15"/>
        <v>0</v>
      </c>
      <c r="S347" s="60">
        <f t="shared" si="16"/>
        <v>0</v>
      </c>
      <c r="Z347" s="10"/>
      <c r="AA347" s="10"/>
      <c r="AB347" s="10"/>
      <c r="AC347" s="10"/>
      <c r="AD347" s="10"/>
      <c r="AE347" s="10"/>
      <c r="AH347" s="10"/>
      <c r="AI347" s="10"/>
      <c r="AR347"/>
      <c r="AS347"/>
      <c r="AT347"/>
      <c r="AU347"/>
      <c r="AV347"/>
    </row>
    <row r="348" spans="1:48">
      <c r="A348" s="65">
        <f t="shared" si="17"/>
        <v>346</v>
      </c>
      <c r="H348" s="59"/>
      <c r="I348" s="59"/>
      <c r="J348" s="59"/>
      <c r="K348" s="59"/>
      <c r="L348" s="59"/>
      <c r="M348" s="60">
        <f t="shared" si="15"/>
        <v>0</v>
      </c>
      <c r="S348" s="60">
        <f t="shared" si="16"/>
        <v>0</v>
      </c>
      <c r="Z348" s="10"/>
      <c r="AA348" s="10"/>
      <c r="AB348" s="10"/>
      <c r="AC348" s="10"/>
      <c r="AD348" s="10"/>
      <c r="AE348" s="10"/>
      <c r="AH348" s="10"/>
      <c r="AI348" s="10"/>
      <c r="AR348"/>
      <c r="AS348"/>
      <c r="AT348"/>
      <c r="AU348"/>
      <c r="AV348"/>
    </row>
    <row r="349" spans="1:48">
      <c r="A349" s="65">
        <f t="shared" si="17"/>
        <v>347</v>
      </c>
      <c r="H349" s="59"/>
      <c r="I349" s="59"/>
      <c r="J349" s="59"/>
      <c r="K349" s="59"/>
      <c r="L349" s="59"/>
      <c r="M349" s="60">
        <f t="shared" si="15"/>
        <v>0</v>
      </c>
      <c r="S349" s="60">
        <f t="shared" si="16"/>
        <v>0</v>
      </c>
      <c r="Z349" s="10"/>
      <c r="AA349" s="10"/>
      <c r="AB349" s="10"/>
      <c r="AC349" s="10"/>
      <c r="AD349" s="10"/>
      <c r="AE349" s="10"/>
      <c r="AH349" s="10"/>
      <c r="AI349" s="10"/>
      <c r="AR349"/>
      <c r="AS349"/>
      <c r="AT349"/>
      <c r="AU349"/>
      <c r="AV349"/>
    </row>
    <row r="350" spans="1:48">
      <c r="A350" s="65">
        <f t="shared" si="17"/>
        <v>348</v>
      </c>
      <c r="H350" s="59"/>
      <c r="I350" s="59"/>
      <c r="J350" s="59"/>
      <c r="K350" s="59"/>
      <c r="L350" s="59"/>
      <c r="M350" s="60">
        <f t="shared" si="15"/>
        <v>0</v>
      </c>
      <c r="S350" s="60">
        <f t="shared" si="16"/>
        <v>0</v>
      </c>
      <c r="Z350" s="10"/>
      <c r="AA350" s="10"/>
      <c r="AB350" s="10"/>
      <c r="AC350" s="10"/>
      <c r="AD350" s="10"/>
      <c r="AE350" s="10"/>
      <c r="AH350" s="10"/>
      <c r="AI350" s="10"/>
      <c r="AR350"/>
      <c r="AS350"/>
      <c r="AT350"/>
      <c r="AU350"/>
      <c r="AV350"/>
    </row>
    <row r="351" spans="1:48">
      <c r="A351" s="65">
        <f t="shared" si="17"/>
        <v>349</v>
      </c>
      <c r="H351" s="59"/>
      <c r="I351" s="59"/>
      <c r="J351" s="59"/>
      <c r="K351" s="59"/>
      <c r="L351" s="59"/>
      <c r="M351" s="60">
        <f t="shared" si="15"/>
        <v>0</v>
      </c>
      <c r="S351" s="60">
        <f t="shared" si="16"/>
        <v>0</v>
      </c>
      <c r="Z351" s="10"/>
      <c r="AA351" s="10"/>
      <c r="AB351" s="10"/>
      <c r="AC351" s="10"/>
      <c r="AD351" s="10"/>
      <c r="AE351" s="10"/>
      <c r="AH351" s="10"/>
      <c r="AI351" s="10"/>
      <c r="AR351"/>
      <c r="AS351"/>
      <c r="AT351"/>
      <c r="AU351"/>
      <c r="AV351"/>
    </row>
    <row r="352" spans="1:48">
      <c r="A352" s="65">
        <f t="shared" si="17"/>
        <v>350</v>
      </c>
      <c r="H352" s="59"/>
      <c r="I352" s="59"/>
      <c r="J352" s="59"/>
      <c r="K352" s="59"/>
      <c r="L352" s="59"/>
      <c r="M352" s="60">
        <f t="shared" si="15"/>
        <v>0</v>
      </c>
      <c r="S352" s="60">
        <f t="shared" si="16"/>
        <v>0</v>
      </c>
      <c r="Z352" s="10"/>
      <c r="AA352" s="10"/>
      <c r="AB352" s="10"/>
      <c r="AC352" s="10"/>
      <c r="AD352" s="10"/>
      <c r="AE352" s="10"/>
      <c r="AH352" s="10"/>
      <c r="AI352" s="10"/>
      <c r="AR352"/>
      <c r="AS352"/>
      <c r="AT352"/>
      <c r="AU352"/>
      <c r="AV352"/>
    </row>
    <row r="353" spans="1:48">
      <c r="A353" s="65">
        <f t="shared" si="17"/>
        <v>351</v>
      </c>
      <c r="H353" s="59"/>
      <c r="I353" s="59"/>
      <c r="J353" s="59"/>
      <c r="K353" s="59"/>
      <c r="L353" s="59"/>
      <c r="M353" s="60">
        <f t="shared" si="15"/>
        <v>0</v>
      </c>
      <c r="S353" s="60">
        <f t="shared" si="16"/>
        <v>0</v>
      </c>
      <c r="Z353" s="10"/>
      <c r="AA353" s="10"/>
      <c r="AB353" s="10"/>
      <c r="AC353" s="10"/>
      <c r="AD353" s="10"/>
      <c r="AE353" s="10"/>
      <c r="AH353" s="10"/>
      <c r="AI353" s="10"/>
      <c r="AR353"/>
      <c r="AS353"/>
      <c r="AT353"/>
      <c r="AU353"/>
      <c r="AV353"/>
    </row>
    <row r="354" spans="1:48">
      <c r="A354" s="65">
        <f t="shared" si="17"/>
        <v>352</v>
      </c>
      <c r="H354" s="59"/>
      <c r="I354" s="59"/>
      <c r="J354" s="59"/>
      <c r="K354" s="59"/>
      <c r="L354" s="59"/>
      <c r="M354" s="60">
        <f t="shared" si="15"/>
        <v>0</v>
      </c>
      <c r="S354" s="60">
        <f t="shared" si="16"/>
        <v>0</v>
      </c>
      <c r="Z354" s="10"/>
      <c r="AA354" s="10"/>
      <c r="AB354" s="10"/>
      <c r="AC354" s="10"/>
      <c r="AD354" s="10"/>
      <c r="AE354" s="10"/>
      <c r="AH354" s="10"/>
      <c r="AI354" s="10"/>
      <c r="AR354"/>
      <c r="AS354"/>
      <c r="AT354"/>
      <c r="AU354"/>
      <c r="AV354"/>
    </row>
    <row r="355" spans="1:48">
      <c r="A355" s="65">
        <f t="shared" si="17"/>
        <v>353</v>
      </c>
      <c r="H355" s="59"/>
      <c r="I355" s="59"/>
      <c r="J355" s="59"/>
      <c r="K355" s="59"/>
      <c r="L355" s="59"/>
      <c r="M355" s="60">
        <f t="shared" si="15"/>
        <v>0</v>
      </c>
      <c r="S355" s="60">
        <f t="shared" si="16"/>
        <v>0</v>
      </c>
      <c r="Z355" s="10"/>
      <c r="AA355" s="10"/>
      <c r="AB355" s="10"/>
      <c r="AC355" s="10"/>
      <c r="AD355" s="10"/>
      <c r="AE355" s="10"/>
      <c r="AH355" s="10"/>
      <c r="AI355" s="10"/>
      <c r="AR355"/>
      <c r="AS355"/>
      <c r="AT355"/>
      <c r="AU355"/>
      <c r="AV355"/>
    </row>
    <row r="356" spans="1:48">
      <c r="A356" s="65">
        <f t="shared" si="17"/>
        <v>354</v>
      </c>
      <c r="H356" s="59"/>
      <c r="I356" s="59"/>
      <c r="J356" s="59"/>
      <c r="K356" s="59"/>
      <c r="L356" s="59"/>
      <c r="M356" s="60">
        <f t="shared" si="15"/>
        <v>0</v>
      </c>
      <c r="S356" s="60">
        <f t="shared" si="16"/>
        <v>0</v>
      </c>
      <c r="Z356" s="10"/>
      <c r="AA356" s="10"/>
      <c r="AB356" s="10"/>
      <c r="AC356" s="10"/>
      <c r="AD356" s="10"/>
      <c r="AE356" s="10"/>
      <c r="AH356" s="10"/>
      <c r="AI356" s="10"/>
      <c r="AR356"/>
      <c r="AS356"/>
      <c r="AT356"/>
      <c r="AU356"/>
      <c r="AV356"/>
    </row>
    <row r="357" spans="1:48">
      <c r="A357" s="65">
        <f t="shared" si="17"/>
        <v>355</v>
      </c>
      <c r="H357" s="59"/>
      <c r="I357" s="59"/>
      <c r="J357" s="59"/>
      <c r="K357" s="59"/>
      <c r="L357" s="59"/>
      <c r="M357" s="60">
        <f t="shared" si="15"/>
        <v>0</v>
      </c>
      <c r="S357" s="60">
        <f t="shared" si="16"/>
        <v>0</v>
      </c>
      <c r="Z357" s="10"/>
      <c r="AA357" s="10"/>
      <c r="AB357" s="10"/>
      <c r="AC357" s="10"/>
      <c r="AD357" s="10"/>
      <c r="AE357" s="10"/>
      <c r="AH357" s="10"/>
      <c r="AI357" s="10"/>
      <c r="AR357"/>
      <c r="AS357"/>
      <c r="AT357"/>
      <c r="AU357"/>
      <c r="AV357"/>
    </row>
    <row r="358" spans="1:48">
      <c r="A358" s="65">
        <f t="shared" si="17"/>
        <v>356</v>
      </c>
      <c r="H358" s="59"/>
      <c r="I358" s="59"/>
      <c r="J358" s="59"/>
      <c r="K358" s="59"/>
      <c r="L358" s="59"/>
      <c r="M358" s="60">
        <f t="shared" si="15"/>
        <v>0</v>
      </c>
      <c r="S358" s="60">
        <f t="shared" si="16"/>
        <v>0</v>
      </c>
      <c r="Z358" s="10"/>
      <c r="AA358" s="10"/>
      <c r="AB358" s="10"/>
      <c r="AC358" s="10"/>
      <c r="AD358" s="10"/>
      <c r="AE358" s="10"/>
      <c r="AH358" s="10"/>
      <c r="AI358" s="10"/>
      <c r="AR358"/>
      <c r="AS358"/>
      <c r="AT358"/>
      <c r="AU358"/>
      <c r="AV358"/>
    </row>
    <row r="359" spans="1:48">
      <c r="H359" s="59"/>
      <c r="I359" s="59"/>
      <c r="J359" s="59"/>
      <c r="K359" s="59"/>
      <c r="L359" s="59"/>
      <c r="M359" s="60">
        <f t="shared" si="15"/>
        <v>0</v>
      </c>
      <c r="S359" s="60">
        <f t="shared" si="16"/>
        <v>0</v>
      </c>
      <c r="Z359" s="10"/>
      <c r="AA359" s="10"/>
      <c r="AB359" s="10"/>
      <c r="AC359" s="10"/>
      <c r="AD359" s="10"/>
      <c r="AE359" s="10"/>
      <c r="AH359" s="10"/>
      <c r="AI359" s="10"/>
      <c r="AR359"/>
      <c r="AS359"/>
      <c r="AT359"/>
      <c r="AU359"/>
      <c r="AV359"/>
    </row>
    <row r="360" spans="1:48">
      <c r="H360" s="59"/>
      <c r="I360" s="59"/>
      <c r="J360" s="59"/>
      <c r="K360" s="59"/>
      <c r="L360" s="59"/>
      <c r="M360" s="60">
        <f t="shared" si="15"/>
        <v>0</v>
      </c>
      <c r="S360" s="60">
        <f t="shared" si="16"/>
        <v>0</v>
      </c>
      <c r="Z360" s="10"/>
      <c r="AA360" s="10"/>
      <c r="AB360" s="10"/>
      <c r="AC360" s="10"/>
      <c r="AD360" s="10"/>
      <c r="AE360" s="10"/>
      <c r="AH360" s="10"/>
      <c r="AI360" s="10"/>
      <c r="AR360"/>
      <c r="AS360"/>
      <c r="AT360"/>
      <c r="AU360"/>
      <c r="AV360"/>
    </row>
    <row r="361" spans="1:48">
      <c r="H361" s="59"/>
      <c r="I361" s="59"/>
      <c r="J361" s="59"/>
      <c r="K361" s="59"/>
      <c r="L361" s="59"/>
      <c r="Z361" s="10"/>
      <c r="AA361" s="10"/>
      <c r="AB361" s="10"/>
      <c r="AC361" s="10"/>
      <c r="AD361" s="10"/>
      <c r="AE361" s="10"/>
      <c r="AH361" s="10"/>
      <c r="AI361" s="10"/>
      <c r="AR361"/>
      <c r="AS361"/>
      <c r="AT361"/>
      <c r="AU361"/>
      <c r="AV361"/>
    </row>
    <row r="362" spans="1:48">
      <c r="H362" s="59"/>
      <c r="I362" s="59"/>
      <c r="J362" s="59"/>
      <c r="K362" s="59"/>
      <c r="L362" s="59"/>
      <c r="Z362" s="10"/>
      <c r="AA362" s="10"/>
      <c r="AB362" s="10"/>
      <c r="AC362" s="10"/>
      <c r="AD362" s="10"/>
      <c r="AE362" s="10"/>
      <c r="AH362" s="10"/>
      <c r="AI362" s="10"/>
      <c r="AR362"/>
      <c r="AS362"/>
      <c r="AT362"/>
      <c r="AU362"/>
      <c r="AV362"/>
    </row>
    <row r="363" spans="1:48">
      <c r="H363" s="59"/>
      <c r="I363" s="59"/>
      <c r="J363" s="59"/>
      <c r="K363" s="59"/>
      <c r="L363" s="59"/>
      <c r="Z363" s="10"/>
      <c r="AA363" s="10"/>
      <c r="AB363" s="10"/>
      <c r="AC363" s="10"/>
      <c r="AD363" s="10"/>
      <c r="AE363" s="10"/>
      <c r="AH363" s="10"/>
      <c r="AI363" s="10"/>
      <c r="AR363"/>
      <c r="AS363"/>
      <c r="AT363"/>
      <c r="AU363"/>
      <c r="AV363"/>
    </row>
    <row r="364" spans="1:48">
      <c r="H364" s="59"/>
      <c r="I364" s="59"/>
      <c r="J364" s="59"/>
      <c r="K364" s="59"/>
      <c r="L364" s="59"/>
      <c r="Z364" s="10"/>
      <c r="AA364" s="10"/>
      <c r="AB364" s="10"/>
      <c r="AC364" s="10"/>
      <c r="AD364" s="10"/>
      <c r="AE364" s="10"/>
      <c r="AH364" s="10"/>
      <c r="AI364" s="10"/>
      <c r="AR364"/>
      <c r="AS364"/>
      <c r="AT364"/>
      <c r="AU364"/>
      <c r="AV364"/>
    </row>
    <row r="365" spans="1:48">
      <c r="H365" s="59"/>
      <c r="I365" s="59"/>
      <c r="J365" s="59"/>
      <c r="K365" s="59"/>
      <c r="L365" s="59"/>
      <c r="Z365" s="10"/>
      <c r="AA365" s="10"/>
      <c r="AB365" s="10"/>
      <c r="AC365" s="10"/>
      <c r="AD365" s="10"/>
      <c r="AE365" s="10"/>
      <c r="AH365" s="10"/>
      <c r="AI365" s="10"/>
      <c r="AR365"/>
      <c r="AS365"/>
      <c r="AT365"/>
      <c r="AU365"/>
      <c r="AV365"/>
    </row>
    <row r="366" spans="1:48">
      <c r="H366" s="59"/>
      <c r="I366" s="59"/>
      <c r="J366" s="59"/>
      <c r="K366" s="59"/>
      <c r="L366" s="59"/>
      <c r="Z366" s="10"/>
      <c r="AA366" s="10"/>
      <c r="AB366" s="10"/>
      <c r="AC366" s="10"/>
      <c r="AD366" s="10"/>
      <c r="AE366" s="10"/>
      <c r="AH366" s="10"/>
      <c r="AI366" s="10"/>
      <c r="AR366"/>
      <c r="AS366"/>
      <c r="AT366"/>
      <c r="AU366"/>
      <c r="AV366"/>
    </row>
    <row r="367" spans="1:48">
      <c r="H367" s="59"/>
      <c r="I367" s="59"/>
      <c r="J367" s="59"/>
      <c r="K367" s="59"/>
      <c r="L367" s="59"/>
      <c r="Z367" s="10"/>
      <c r="AA367" s="10"/>
      <c r="AB367" s="10"/>
      <c r="AC367" s="10"/>
      <c r="AD367" s="10"/>
      <c r="AE367" s="10"/>
      <c r="AH367" s="10"/>
      <c r="AI367" s="10"/>
      <c r="AR367"/>
      <c r="AS367"/>
      <c r="AT367"/>
      <c r="AU367"/>
      <c r="AV367"/>
    </row>
    <row r="368" spans="1:48">
      <c r="H368" s="59"/>
      <c r="I368" s="59"/>
      <c r="J368" s="59"/>
      <c r="K368" s="59"/>
      <c r="L368" s="59"/>
      <c r="Z368" s="10"/>
      <c r="AA368" s="10"/>
      <c r="AB368" s="10"/>
      <c r="AC368" s="10"/>
      <c r="AD368" s="10"/>
      <c r="AE368" s="10"/>
      <c r="AH368" s="10"/>
      <c r="AI368" s="10"/>
      <c r="AR368"/>
      <c r="AS368"/>
      <c r="AT368"/>
      <c r="AU368"/>
      <c r="AV368"/>
    </row>
    <row r="369" spans="8:36" customFormat="1">
      <c r="H369" s="59"/>
      <c r="I369" s="59"/>
      <c r="J369" s="59"/>
      <c r="K369" s="59"/>
      <c r="L369" s="59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</row>
    <row r="370" spans="8:36" customFormat="1">
      <c r="H370" s="59"/>
      <c r="I370" s="59"/>
      <c r="J370" s="59"/>
      <c r="K370" s="59"/>
      <c r="L370" s="59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</row>
    <row r="371" spans="8:36" customFormat="1">
      <c r="H371" s="59"/>
      <c r="I371" s="59"/>
      <c r="J371" s="59"/>
      <c r="K371" s="59"/>
      <c r="L371" s="59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</row>
    <row r="372" spans="8:36" customFormat="1">
      <c r="H372" s="59"/>
      <c r="I372" s="59"/>
      <c r="J372" s="59"/>
      <c r="K372" s="59"/>
      <c r="L372" s="59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</row>
    <row r="373" spans="8:36" customFormat="1">
      <c r="H373" s="59"/>
      <c r="I373" s="59"/>
      <c r="J373" s="59"/>
      <c r="K373" s="59"/>
      <c r="L373" s="59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</row>
    <row r="374" spans="8:36" customFormat="1">
      <c r="H374" s="59"/>
      <c r="I374" s="59"/>
      <c r="J374" s="59"/>
      <c r="K374" s="59"/>
      <c r="L374" s="59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</row>
    <row r="375" spans="8:36" customFormat="1">
      <c r="H375" s="59"/>
      <c r="I375" s="59"/>
      <c r="J375" s="59"/>
      <c r="K375" s="59"/>
      <c r="L375" s="59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</row>
    <row r="376" spans="8:36" customFormat="1">
      <c r="H376" s="59"/>
      <c r="I376" s="59"/>
      <c r="J376" s="59"/>
      <c r="K376" s="59"/>
      <c r="L376" s="59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</row>
    <row r="377" spans="8:36" customFormat="1">
      <c r="H377" s="59"/>
      <c r="I377" s="59"/>
      <c r="J377" s="59"/>
      <c r="K377" s="59"/>
      <c r="L377" s="59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</row>
    <row r="378" spans="8:36" customFormat="1">
      <c r="H378" s="59"/>
      <c r="I378" s="59"/>
      <c r="J378" s="59"/>
      <c r="K378" s="59"/>
      <c r="L378" s="59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</row>
    <row r="379" spans="8:36" customFormat="1">
      <c r="H379" s="59"/>
      <c r="I379" s="59"/>
      <c r="J379" s="59"/>
      <c r="K379" s="59"/>
      <c r="L379" s="59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</row>
    <row r="380" spans="8:36" customFormat="1">
      <c r="H380" s="59"/>
      <c r="I380" s="59"/>
      <c r="J380" s="59"/>
      <c r="K380" s="59"/>
      <c r="L380" s="59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</row>
    <row r="381" spans="8:36" customFormat="1">
      <c r="H381" s="59"/>
      <c r="I381" s="59"/>
      <c r="J381" s="59"/>
      <c r="K381" s="59"/>
      <c r="L381" s="59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</row>
    <row r="382" spans="8:36" customFormat="1">
      <c r="H382" s="59"/>
      <c r="I382" s="59"/>
      <c r="J382" s="59"/>
      <c r="K382" s="59"/>
      <c r="L382" s="59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</row>
    <row r="383" spans="8:36" customFormat="1">
      <c r="H383" s="59"/>
      <c r="I383" s="59"/>
      <c r="J383" s="59"/>
      <c r="K383" s="59"/>
      <c r="L383" s="59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</row>
    <row r="384" spans="8:36" customFormat="1">
      <c r="H384" s="59"/>
      <c r="I384" s="59"/>
      <c r="J384" s="59"/>
      <c r="K384" s="59"/>
      <c r="L384" s="59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</row>
    <row r="385" spans="8:36" customFormat="1">
      <c r="H385" s="59"/>
      <c r="I385" s="59"/>
      <c r="J385" s="59"/>
      <c r="K385" s="59"/>
      <c r="L385" s="59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</row>
    <row r="386" spans="8:36" customFormat="1">
      <c r="H386" s="59"/>
      <c r="I386" s="59"/>
      <c r="J386" s="59"/>
      <c r="K386" s="59"/>
      <c r="L386" s="59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</row>
    <row r="387" spans="8:36" customFormat="1">
      <c r="H387" s="59"/>
      <c r="I387" s="59"/>
      <c r="J387" s="59"/>
      <c r="K387" s="59"/>
      <c r="L387" s="59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</row>
    <row r="388" spans="8:36" customFormat="1">
      <c r="H388" s="59"/>
      <c r="I388" s="59"/>
      <c r="J388" s="59"/>
      <c r="K388" s="59"/>
      <c r="L388" s="59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</row>
    <row r="389" spans="8:36" customFormat="1">
      <c r="H389" s="59"/>
      <c r="I389" s="59"/>
      <c r="J389" s="59"/>
      <c r="K389" s="59"/>
      <c r="L389" s="59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</row>
    <row r="390" spans="8:36" customFormat="1">
      <c r="H390" s="59"/>
      <c r="I390" s="59"/>
      <c r="J390" s="59"/>
      <c r="K390" s="59"/>
      <c r="L390" s="59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</row>
    <row r="391" spans="8:36" customFormat="1">
      <c r="H391" s="59"/>
      <c r="I391" s="59"/>
      <c r="J391" s="59"/>
      <c r="K391" s="59"/>
      <c r="L391" s="59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</row>
    <row r="392" spans="8:36" customFormat="1">
      <c r="H392" s="59"/>
      <c r="I392" s="59"/>
      <c r="J392" s="59"/>
      <c r="K392" s="59"/>
      <c r="L392" s="59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</row>
    <row r="393" spans="8:36" customFormat="1">
      <c r="H393" s="59"/>
      <c r="I393" s="59"/>
      <c r="J393" s="59"/>
      <c r="K393" s="59"/>
      <c r="L393" s="59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</row>
    <row r="394" spans="8:36" customFormat="1">
      <c r="H394" s="59"/>
      <c r="I394" s="59"/>
      <c r="J394" s="59"/>
      <c r="K394" s="59"/>
      <c r="L394" s="59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</row>
    <row r="395" spans="8:36" customFormat="1">
      <c r="H395" s="59"/>
      <c r="I395" s="59"/>
      <c r="J395" s="59"/>
      <c r="K395" s="59"/>
      <c r="L395" s="59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</row>
    <row r="396" spans="8:36" customFormat="1">
      <c r="H396" s="59"/>
      <c r="I396" s="59"/>
      <c r="J396" s="59"/>
      <c r="K396" s="59"/>
      <c r="L396" s="59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</row>
    <row r="397" spans="8:36" customFormat="1">
      <c r="H397" s="59"/>
      <c r="I397" s="59"/>
      <c r="J397" s="59"/>
      <c r="K397" s="59"/>
      <c r="L397" s="59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</row>
    <row r="398" spans="8:36" customFormat="1">
      <c r="H398" s="59"/>
      <c r="I398" s="59"/>
      <c r="J398" s="59"/>
      <c r="K398" s="59"/>
      <c r="L398" s="59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</row>
    <row r="399" spans="8:36" customFormat="1">
      <c r="H399" s="59"/>
      <c r="I399" s="59"/>
      <c r="J399" s="59"/>
      <c r="K399" s="59"/>
      <c r="L399" s="59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</row>
    <row r="400" spans="8:36" customFormat="1">
      <c r="H400" s="59"/>
      <c r="I400" s="59"/>
      <c r="J400" s="59"/>
      <c r="K400" s="59"/>
      <c r="L400" s="59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</row>
    <row r="401" spans="8:36" customFormat="1">
      <c r="H401" s="59"/>
      <c r="I401" s="59"/>
      <c r="J401" s="59"/>
      <c r="K401" s="59"/>
      <c r="L401" s="59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</row>
    <row r="402" spans="8:36" customFormat="1">
      <c r="H402" s="59"/>
      <c r="I402" s="59"/>
      <c r="J402" s="59"/>
      <c r="K402" s="59"/>
      <c r="L402" s="59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</row>
    <row r="403" spans="8:36" customFormat="1">
      <c r="H403" s="59"/>
      <c r="I403" s="59"/>
      <c r="J403" s="59"/>
      <c r="K403" s="59"/>
      <c r="L403" s="59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</row>
    <row r="404" spans="8:36" customFormat="1">
      <c r="H404" s="59"/>
      <c r="I404" s="59"/>
      <c r="J404" s="59"/>
      <c r="K404" s="59"/>
      <c r="L404" s="59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</row>
    <row r="405" spans="8:36" customFormat="1">
      <c r="H405" s="59"/>
      <c r="I405" s="59"/>
      <c r="J405" s="59"/>
      <c r="K405" s="59"/>
      <c r="L405" s="59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</row>
    <row r="406" spans="8:36" customFormat="1">
      <c r="H406" s="59"/>
      <c r="I406" s="59"/>
      <c r="J406" s="59"/>
      <c r="K406" s="59"/>
      <c r="L406" s="59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</row>
    <row r="407" spans="8:36" customFormat="1">
      <c r="H407" s="59"/>
      <c r="I407" s="59"/>
      <c r="J407" s="59"/>
      <c r="K407" s="59"/>
      <c r="L407" s="59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</row>
    <row r="408" spans="8:36" customFormat="1">
      <c r="H408" s="59"/>
      <c r="I408" s="59"/>
      <c r="J408" s="59"/>
      <c r="K408" s="59"/>
      <c r="L408" s="59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</row>
    <row r="409" spans="8:36" customFormat="1">
      <c r="H409" s="59"/>
      <c r="I409" s="59"/>
      <c r="J409" s="59"/>
      <c r="K409" s="59"/>
      <c r="L409" s="59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</row>
    <row r="410" spans="8:36" customFormat="1">
      <c r="H410" s="59"/>
      <c r="I410" s="59"/>
      <c r="J410" s="59"/>
      <c r="K410" s="59"/>
      <c r="L410" s="59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</row>
    <row r="411" spans="8:36" customFormat="1">
      <c r="H411" s="59"/>
      <c r="I411" s="59"/>
      <c r="J411" s="59"/>
      <c r="K411" s="59"/>
      <c r="L411" s="59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</row>
    <row r="412" spans="8:36" customFormat="1">
      <c r="H412" s="59"/>
      <c r="I412" s="59"/>
      <c r="J412" s="59"/>
      <c r="K412" s="59"/>
      <c r="L412" s="59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</row>
    <row r="413" spans="8:36" customFormat="1">
      <c r="H413" s="59"/>
      <c r="I413" s="59"/>
      <c r="J413" s="59"/>
      <c r="K413" s="59"/>
      <c r="L413" s="59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</row>
    <row r="414" spans="8:36" customFormat="1">
      <c r="H414" s="59"/>
      <c r="I414" s="59"/>
      <c r="J414" s="59"/>
      <c r="K414" s="59"/>
      <c r="L414" s="59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</row>
    <row r="415" spans="8:36" customFormat="1">
      <c r="H415" s="59"/>
      <c r="I415" s="59"/>
      <c r="J415" s="59"/>
      <c r="K415" s="59"/>
      <c r="L415" s="59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</row>
    <row r="416" spans="8:36" customFormat="1">
      <c r="H416" s="59"/>
      <c r="I416" s="59"/>
      <c r="J416" s="59"/>
      <c r="K416" s="59"/>
      <c r="L416" s="59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</row>
    <row r="417" spans="8:36" customFormat="1">
      <c r="H417" s="59"/>
      <c r="I417" s="59"/>
      <c r="J417" s="59"/>
      <c r="K417" s="59"/>
      <c r="L417" s="59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</row>
    <row r="418" spans="8:36" customFormat="1">
      <c r="H418" s="59"/>
      <c r="I418" s="59"/>
      <c r="J418" s="59"/>
      <c r="K418" s="59"/>
      <c r="L418" s="59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</row>
    <row r="419" spans="8:36" customFormat="1">
      <c r="H419" s="59"/>
      <c r="I419" s="59"/>
      <c r="J419" s="59"/>
      <c r="K419" s="59"/>
      <c r="L419" s="59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</row>
    <row r="420" spans="8:36" customFormat="1">
      <c r="H420" s="59"/>
      <c r="I420" s="59"/>
      <c r="J420" s="59"/>
      <c r="K420" s="59"/>
      <c r="L420" s="59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</row>
    <row r="421" spans="8:36" customFormat="1">
      <c r="H421" s="59"/>
      <c r="I421" s="59"/>
      <c r="J421" s="59"/>
      <c r="K421" s="59"/>
      <c r="L421" s="59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</row>
    <row r="422" spans="8:36" customFormat="1">
      <c r="H422" s="59"/>
      <c r="I422" s="59"/>
      <c r="J422" s="59"/>
      <c r="K422" s="59"/>
      <c r="L422" s="59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</row>
    <row r="423" spans="8:36" customFormat="1">
      <c r="H423" s="59"/>
      <c r="I423" s="59"/>
      <c r="J423" s="59"/>
      <c r="K423" s="59"/>
      <c r="L423" s="59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</row>
    <row r="424" spans="8:36" customFormat="1">
      <c r="H424" s="59"/>
      <c r="I424" s="59"/>
      <c r="J424" s="59"/>
      <c r="K424" s="59"/>
      <c r="L424" s="59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</row>
    <row r="425" spans="8:36" customFormat="1">
      <c r="H425" s="59"/>
      <c r="I425" s="59"/>
      <c r="J425" s="59"/>
      <c r="K425" s="59"/>
      <c r="L425" s="59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</row>
    <row r="426" spans="8:36" customFormat="1">
      <c r="H426" s="59"/>
      <c r="I426" s="59"/>
      <c r="J426" s="59"/>
      <c r="K426" s="59"/>
      <c r="L426" s="59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</row>
    <row r="427" spans="8:36" customFormat="1">
      <c r="H427" s="59"/>
      <c r="I427" s="59"/>
      <c r="J427" s="59"/>
      <c r="K427" s="59"/>
      <c r="L427" s="59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</row>
    <row r="428" spans="8:36" customFormat="1">
      <c r="H428" s="59"/>
      <c r="I428" s="59"/>
      <c r="J428" s="59"/>
      <c r="K428" s="59"/>
      <c r="L428" s="59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</row>
    <row r="429" spans="8:36" customFormat="1">
      <c r="H429" s="59"/>
      <c r="I429" s="59"/>
      <c r="J429" s="59"/>
      <c r="K429" s="59"/>
      <c r="L429" s="59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</row>
    <row r="430" spans="8:36" customFormat="1">
      <c r="H430" s="59"/>
      <c r="I430" s="59"/>
      <c r="J430" s="59"/>
      <c r="K430" s="59"/>
      <c r="L430" s="59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</row>
    <row r="431" spans="8:36" customFormat="1">
      <c r="H431" s="59"/>
      <c r="I431" s="59"/>
      <c r="J431" s="59"/>
      <c r="K431" s="59"/>
      <c r="L431" s="59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</row>
    <row r="432" spans="8:36" customFormat="1">
      <c r="H432" s="59"/>
      <c r="I432" s="59"/>
      <c r="J432" s="59"/>
      <c r="K432" s="59"/>
      <c r="L432" s="59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</row>
    <row r="433" spans="8:36" customFormat="1">
      <c r="H433" s="59"/>
      <c r="I433" s="59"/>
      <c r="J433" s="59"/>
      <c r="K433" s="59"/>
      <c r="L433" s="59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</row>
    <row r="434" spans="8:36" customFormat="1">
      <c r="H434" s="59"/>
      <c r="I434" s="59"/>
      <c r="J434" s="59"/>
      <c r="K434" s="59"/>
      <c r="L434" s="59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</row>
    <row r="435" spans="8:36" customFormat="1">
      <c r="H435" s="59"/>
      <c r="I435" s="59"/>
      <c r="J435" s="59"/>
      <c r="K435" s="59"/>
      <c r="L435" s="59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</row>
    <row r="436" spans="8:36" customFormat="1">
      <c r="H436" s="59"/>
      <c r="I436" s="59"/>
      <c r="J436" s="59"/>
      <c r="K436" s="59"/>
      <c r="L436" s="59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</row>
    <row r="437" spans="8:36" customFormat="1">
      <c r="H437" s="59"/>
      <c r="I437" s="59"/>
      <c r="J437" s="59"/>
      <c r="K437" s="59"/>
      <c r="L437" s="59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</row>
    <row r="438" spans="8:36" customFormat="1">
      <c r="H438" s="59"/>
      <c r="I438" s="59"/>
      <c r="J438" s="59"/>
      <c r="K438" s="59"/>
      <c r="L438" s="59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</row>
    <row r="439" spans="8:36" customFormat="1">
      <c r="H439" s="59"/>
      <c r="I439" s="59"/>
      <c r="J439" s="59"/>
      <c r="K439" s="59"/>
      <c r="L439" s="59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</row>
    <row r="440" spans="8:36" customFormat="1">
      <c r="H440" s="59"/>
      <c r="I440" s="59"/>
      <c r="J440" s="59"/>
      <c r="K440" s="59"/>
      <c r="L440" s="59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</row>
    <row r="441" spans="8:36" customFormat="1">
      <c r="H441" s="59"/>
      <c r="I441" s="59"/>
      <c r="J441" s="59"/>
      <c r="K441" s="59"/>
      <c r="L441" s="59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</row>
    <row r="442" spans="8:36" customFormat="1">
      <c r="H442" s="59"/>
      <c r="I442" s="59"/>
      <c r="J442" s="59"/>
      <c r="K442" s="59"/>
      <c r="L442" s="59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</row>
    <row r="443" spans="8:36" customFormat="1">
      <c r="H443" s="59"/>
      <c r="I443" s="59"/>
      <c r="J443" s="59"/>
      <c r="K443" s="59"/>
      <c r="L443" s="59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</row>
    <row r="444" spans="8:36" customFormat="1">
      <c r="H444" s="59"/>
      <c r="I444" s="59"/>
      <c r="J444" s="59"/>
      <c r="K444" s="59"/>
      <c r="L444" s="59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</row>
    <row r="445" spans="8:36" customFormat="1">
      <c r="H445" s="59"/>
      <c r="I445" s="59"/>
      <c r="J445" s="59"/>
      <c r="K445" s="59"/>
      <c r="L445" s="59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</row>
    <row r="446" spans="8:36" customFormat="1">
      <c r="H446" s="59"/>
      <c r="I446" s="59"/>
      <c r="J446" s="59"/>
      <c r="K446" s="59"/>
      <c r="L446" s="59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</row>
    <row r="447" spans="8:36" customFormat="1">
      <c r="H447" s="59"/>
      <c r="I447" s="59"/>
      <c r="J447" s="59"/>
      <c r="K447" s="59"/>
      <c r="L447" s="59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</row>
    <row r="448" spans="8:36" customFormat="1">
      <c r="H448" s="59"/>
      <c r="I448" s="59"/>
      <c r="J448" s="59"/>
      <c r="K448" s="59"/>
      <c r="L448" s="59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</row>
    <row r="449" spans="8:36" customFormat="1">
      <c r="H449" s="59"/>
      <c r="I449" s="59"/>
      <c r="J449" s="59"/>
      <c r="K449" s="59"/>
      <c r="L449" s="59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</row>
    <row r="450" spans="8:36" customFormat="1">
      <c r="H450" s="59"/>
      <c r="I450" s="59"/>
      <c r="J450" s="59"/>
      <c r="K450" s="59"/>
      <c r="L450" s="59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</row>
    <row r="451" spans="8:36" customFormat="1">
      <c r="H451" s="59"/>
      <c r="I451" s="59"/>
      <c r="J451" s="59"/>
      <c r="K451" s="59"/>
      <c r="L451" s="59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</row>
    <row r="452" spans="8:36" customFormat="1">
      <c r="H452" s="59"/>
      <c r="I452" s="59"/>
      <c r="J452" s="59"/>
      <c r="K452" s="59"/>
      <c r="L452" s="59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</row>
    <row r="453" spans="8:36" customFormat="1">
      <c r="H453" s="59"/>
      <c r="I453" s="59"/>
      <c r="J453" s="59"/>
      <c r="K453" s="59"/>
      <c r="L453" s="59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</row>
    <row r="454" spans="8:36" customFormat="1">
      <c r="H454" s="59"/>
      <c r="I454" s="59"/>
      <c r="J454" s="59"/>
      <c r="K454" s="59"/>
      <c r="L454" s="59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</row>
    <row r="455" spans="8:36" customFormat="1">
      <c r="H455" s="59"/>
      <c r="I455" s="59"/>
      <c r="J455" s="59"/>
      <c r="K455" s="59"/>
      <c r="L455" s="59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</row>
    <row r="456" spans="8:36" customFormat="1">
      <c r="H456" s="59"/>
      <c r="I456" s="59"/>
      <c r="J456" s="59"/>
      <c r="K456" s="59"/>
      <c r="L456" s="59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</row>
    <row r="457" spans="8:36" customFormat="1">
      <c r="H457" s="59"/>
      <c r="I457" s="59"/>
      <c r="J457" s="59"/>
      <c r="K457" s="59"/>
      <c r="L457" s="59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</row>
    <row r="458" spans="8:36" customFormat="1">
      <c r="H458" s="59"/>
      <c r="I458" s="59"/>
      <c r="J458" s="59"/>
      <c r="K458" s="59"/>
      <c r="L458" s="59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</row>
    <row r="459" spans="8:36" customFormat="1">
      <c r="H459" s="59"/>
      <c r="I459" s="59"/>
      <c r="J459" s="59"/>
      <c r="K459" s="59"/>
      <c r="L459" s="59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</row>
    <row r="460" spans="8:36" customFormat="1">
      <c r="H460" s="59"/>
      <c r="I460" s="59"/>
      <c r="J460" s="59"/>
      <c r="K460" s="59"/>
      <c r="L460" s="59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</row>
    <row r="461" spans="8:36" customFormat="1">
      <c r="H461" s="59"/>
      <c r="I461" s="59"/>
      <c r="J461" s="59"/>
      <c r="K461" s="59"/>
      <c r="L461" s="59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</row>
    <row r="462" spans="8:36" customFormat="1">
      <c r="H462" s="59"/>
      <c r="I462" s="59"/>
      <c r="J462" s="59"/>
      <c r="K462" s="59"/>
      <c r="L462" s="59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</row>
    <row r="463" spans="8:36" customFormat="1">
      <c r="H463" s="59"/>
      <c r="I463" s="59"/>
      <c r="J463" s="59"/>
      <c r="K463" s="59"/>
      <c r="L463" s="59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</row>
    <row r="464" spans="8:36" customFormat="1">
      <c r="H464" s="59"/>
      <c r="I464" s="59"/>
      <c r="J464" s="59"/>
      <c r="K464" s="59"/>
      <c r="L464" s="59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</row>
    <row r="465" spans="8:36" customFormat="1">
      <c r="H465" s="59"/>
      <c r="I465" s="59"/>
      <c r="J465" s="59"/>
      <c r="K465" s="59"/>
      <c r="L465" s="59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</row>
    <row r="466" spans="8:36" customFormat="1">
      <c r="H466" s="59"/>
      <c r="I466" s="59"/>
      <c r="J466" s="59"/>
      <c r="K466" s="59"/>
      <c r="L466" s="59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</row>
    <row r="467" spans="8:36" customFormat="1">
      <c r="H467" s="59"/>
      <c r="I467" s="59"/>
      <c r="J467" s="59"/>
      <c r="K467" s="59"/>
      <c r="L467" s="59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</row>
    <row r="468" spans="8:36" customFormat="1">
      <c r="H468" s="59"/>
      <c r="I468" s="59"/>
      <c r="J468" s="59"/>
      <c r="K468" s="59"/>
      <c r="L468" s="59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</row>
    <row r="469" spans="8:36" customFormat="1">
      <c r="H469" s="59"/>
      <c r="I469" s="59"/>
      <c r="J469" s="59"/>
      <c r="K469" s="59"/>
      <c r="L469" s="59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</row>
    <row r="470" spans="8:36" customFormat="1">
      <c r="H470" s="59"/>
      <c r="I470" s="59"/>
      <c r="J470" s="59"/>
      <c r="K470" s="59"/>
      <c r="L470" s="59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</row>
    <row r="471" spans="8:36" customFormat="1">
      <c r="H471" s="59"/>
      <c r="I471" s="59"/>
      <c r="J471" s="59"/>
      <c r="K471" s="59"/>
      <c r="L471" s="59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</row>
    <row r="472" spans="8:36" customFormat="1">
      <c r="H472" s="59"/>
      <c r="I472" s="59"/>
      <c r="J472" s="59"/>
      <c r="K472" s="59"/>
      <c r="L472" s="59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</row>
    <row r="473" spans="8:36" customFormat="1">
      <c r="H473" s="59"/>
      <c r="I473" s="59"/>
      <c r="J473" s="59"/>
      <c r="K473" s="59"/>
      <c r="L473" s="59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</row>
    <row r="474" spans="8:36" customFormat="1">
      <c r="H474" s="59"/>
      <c r="I474" s="59"/>
      <c r="J474" s="59"/>
      <c r="K474" s="59"/>
      <c r="L474" s="59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</row>
    <row r="475" spans="8:36" customFormat="1">
      <c r="H475" s="59"/>
      <c r="I475" s="59"/>
      <c r="J475" s="59"/>
      <c r="K475" s="59"/>
      <c r="L475" s="59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</row>
    <row r="476" spans="8:36" customFormat="1">
      <c r="H476" s="59"/>
      <c r="I476" s="59"/>
      <c r="J476" s="59"/>
      <c r="K476" s="59"/>
      <c r="L476" s="59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</row>
    <row r="477" spans="8:36" customFormat="1">
      <c r="H477" s="59"/>
      <c r="I477" s="59"/>
      <c r="J477" s="59"/>
      <c r="K477" s="59"/>
      <c r="L477" s="59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</row>
    <row r="478" spans="8:36" customFormat="1">
      <c r="H478" s="59"/>
      <c r="I478" s="59"/>
      <c r="J478" s="59"/>
      <c r="K478" s="59"/>
      <c r="L478" s="59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J1:AJ2"/>
    <mergeCell ref="N1:R1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S1:S2"/>
    <mergeCell ref="T1:Y1"/>
  </mergeCells>
  <conditionalFormatting sqref="A3:XFD1048576 B1:XFD2">
    <cfRule type="cellIs" dxfId="2" priority="1" operator="equal">
      <formula>0</formula>
    </cfRule>
  </conditionalFormatting>
  <dataValidations count="3">
    <dataValidation type="list" allowBlank="1" showInputMessage="1" showErrorMessage="1" sqref="D1:D1048576" xr:uid="{00000000-0002-0000-1600-000000000000}">
      <formula1>$AU$3:$AU$5</formula1>
    </dataValidation>
    <dataValidation type="list" allowBlank="1" showInputMessage="1" showErrorMessage="1" sqref="E1:E1048576" xr:uid="{00000000-0002-0000-1600-000001000000}">
      <formula1>$AV$3:$AV$7</formula1>
    </dataValidation>
    <dataValidation type="list" allowBlank="1" showInputMessage="1" showErrorMessage="1" sqref="F1:F1048576" xr:uid="{00000000-0002-0000-1600-000002000000}">
      <formula1>$AR$3:$AR$4</formula1>
    </dataValidation>
  </dataValidations>
  <pageMargins left="0.7" right="0.7" top="0.75" bottom="0.75" header="0.3" footer="0.3"/>
  <pageSetup paperSize="9" scale="71" fitToWidth="3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P45"/>
  <sheetViews>
    <sheetView rightToLeft="1" zoomScale="160" zoomScaleNormal="160" workbookViewId="0">
      <selection activeCell="F43" sqref="F43:F44"/>
    </sheetView>
  </sheetViews>
  <sheetFormatPr defaultColWidth="9.1796875" defaultRowHeight="14.5"/>
  <cols>
    <col min="1" max="1" width="18.7265625" style="10" customWidth="1"/>
    <col min="2" max="2" width="19" style="10" customWidth="1"/>
    <col min="3" max="3" width="18.5429687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03"/>
    <col min="11" max="13" width="9.1796875" style="103" customWidth="1"/>
    <col min="14" max="42" width="9.1796875" style="103"/>
  </cols>
  <sheetData>
    <row r="1" spans="1:13" ht="24" customHeight="1">
      <c r="A1" s="100" t="s">
        <v>652</v>
      </c>
      <c r="B1" s="100" t="s">
        <v>604</v>
      </c>
      <c r="C1" s="100" t="s">
        <v>653</v>
      </c>
      <c r="D1" s="100" t="s">
        <v>654</v>
      </c>
      <c r="E1" s="100" t="s">
        <v>277</v>
      </c>
      <c r="F1" s="100" t="s">
        <v>655</v>
      </c>
      <c r="G1" s="100" t="s">
        <v>739</v>
      </c>
    </row>
    <row r="2" spans="1:13">
      <c r="A2" s="10" t="s">
        <v>763</v>
      </c>
      <c r="C2" s="10">
        <v>21022702</v>
      </c>
      <c r="D2" s="12"/>
      <c r="G2" s="10" t="s">
        <v>776</v>
      </c>
    </row>
    <row r="3" spans="1:13">
      <c r="A3" s="10" t="s">
        <v>763</v>
      </c>
      <c r="C3" s="10">
        <v>2202308</v>
      </c>
      <c r="D3" s="12"/>
      <c r="F3" s="10" t="s">
        <v>775</v>
      </c>
      <c r="G3" s="10" t="s">
        <v>776</v>
      </c>
      <c r="K3" s="103" t="s">
        <v>763</v>
      </c>
      <c r="L3" s="103" t="s">
        <v>771</v>
      </c>
      <c r="M3" s="103" t="s">
        <v>776</v>
      </c>
    </row>
    <row r="4" spans="1:13">
      <c r="A4" s="10" t="s">
        <v>763</v>
      </c>
      <c r="C4" s="10">
        <v>2204464</v>
      </c>
      <c r="D4" s="12"/>
      <c r="F4" s="10" t="s">
        <v>774</v>
      </c>
      <c r="G4" s="10" t="s">
        <v>776</v>
      </c>
      <c r="K4" s="103" t="s">
        <v>764</v>
      </c>
      <c r="L4" s="103" t="s">
        <v>772</v>
      </c>
      <c r="M4" s="103" t="s">
        <v>777</v>
      </c>
    </row>
    <row r="5" spans="1:13">
      <c r="A5" s="10" t="s">
        <v>763</v>
      </c>
      <c r="C5" s="10">
        <v>2204034</v>
      </c>
      <c r="D5" s="12"/>
      <c r="F5" s="10" t="s">
        <v>774</v>
      </c>
      <c r="G5" s="10" t="s">
        <v>776</v>
      </c>
      <c r="K5" s="103" t="s">
        <v>765</v>
      </c>
      <c r="L5" s="103" t="s">
        <v>773</v>
      </c>
      <c r="M5" s="103" t="s">
        <v>778</v>
      </c>
    </row>
    <row r="6" spans="1:13">
      <c r="A6" s="10" t="s">
        <v>763</v>
      </c>
      <c r="C6" s="10">
        <v>2203728</v>
      </c>
      <c r="D6" s="12"/>
      <c r="F6" s="10" t="s">
        <v>774</v>
      </c>
      <c r="G6" s="10" t="s">
        <v>776</v>
      </c>
      <c r="K6" s="103" t="s">
        <v>766</v>
      </c>
      <c r="L6" s="103" t="s">
        <v>774</v>
      </c>
    </row>
    <row r="7" spans="1:13">
      <c r="A7" s="10" t="s">
        <v>763</v>
      </c>
      <c r="C7" s="10">
        <v>2210691</v>
      </c>
      <c r="D7" s="12"/>
      <c r="F7" s="10" t="s">
        <v>774</v>
      </c>
      <c r="G7" s="10" t="s">
        <v>776</v>
      </c>
      <c r="K7" s="103" t="s">
        <v>767</v>
      </c>
      <c r="L7" s="103" t="s">
        <v>775</v>
      </c>
    </row>
    <row r="8" spans="1:13">
      <c r="A8" s="10" t="s">
        <v>763</v>
      </c>
      <c r="C8" s="10">
        <v>2211911</v>
      </c>
      <c r="G8" s="10" t="s">
        <v>776</v>
      </c>
      <c r="K8" s="103" t="s">
        <v>768</v>
      </c>
    </row>
    <row r="9" spans="1:13">
      <c r="A9" s="10" t="s">
        <v>918</v>
      </c>
      <c r="C9" s="10">
        <v>2209324</v>
      </c>
      <c r="D9" s="12"/>
      <c r="F9" s="10" t="s">
        <v>772</v>
      </c>
      <c r="G9" s="10" t="s">
        <v>776</v>
      </c>
      <c r="K9" s="103" t="s">
        <v>769</v>
      </c>
    </row>
    <row r="10" spans="1:13">
      <c r="A10" s="10" t="s">
        <v>919</v>
      </c>
      <c r="G10" s="10" t="s">
        <v>776</v>
      </c>
      <c r="K10" s="103" t="s">
        <v>770</v>
      </c>
    </row>
    <row r="11" spans="1:13">
      <c r="A11" s="10" t="s">
        <v>920</v>
      </c>
      <c r="C11" s="10">
        <v>2214123</v>
      </c>
      <c r="G11" s="10" t="s">
        <v>776</v>
      </c>
    </row>
    <row r="12" spans="1:13">
      <c r="A12" s="10" t="s">
        <v>764</v>
      </c>
      <c r="B12" s="10" t="s">
        <v>921</v>
      </c>
      <c r="C12" s="10">
        <v>2210690</v>
      </c>
      <c r="G12" s="10" t="s">
        <v>776</v>
      </c>
      <c r="K12" s="103" t="s">
        <v>863</v>
      </c>
    </row>
    <row r="13" spans="1:13">
      <c r="A13" s="10" t="s">
        <v>764</v>
      </c>
      <c r="B13" s="10" t="s">
        <v>922</v>
      </c>
      <c r="C13" s="10">
        <v>2212184</v>
      </c>
      <c r="F13" s="10" t="s">
        <v>774</v>
      </c>
      <c r="G13" s="10" t="s">
        <v>776</v>
      </c>
      <c r="K13" s="103" t="s">
        <v>864</v>
      </c>
    </row>
    <row r="14" spans="1:13">
      <c r="A14" s="10" t="s">
        <v>764</v>
      </c>
      <c r="B14" s="10" t="s">
        <v>923</v>
      </c>
      <c r="C14" s="10">
        <v>2214181</v>
      </c>
      <c r="F14" s="10" t="s">
        <v>773</v>
      </c>
      <c r="G14" s="10" t="s">
        <v>776</v>
      </c>
      <c r="K14" s="103" t="s">
        <v>865</v>
      </c>
    </row>
    <row r="15" spans="1:13">
      <c r="A15" s="10" t="s">
        <v>764</v>
      </c>
      <c r="B15" s="10" t="s">
        <v>921</v>
      </c>
      <c r="C15" s="10">
        <v>2216429</v>
      </c>
      <c r="F15" s="10" t="s">
        <v>773</v>
      </c>
      <c r="G15" s="10" t="s">
        <v>776</v>
      </c>
      <c r="K15" s="103" t="s">
        <v>866</v>
      </c>
    </row>
    <row r="16" spans="1:13">
      <c r="A16" s="10" t="s">
        <v>764</v>
      </c>
      <c r="B16" s="10" t="s">
        <v>924</v>
      </c>
      <c r="C16" s="10">
        <v>2213283</v>
      </c>
      <c r="F16" s="10" t="s">
        <v>774</v>
      </c>
      <c r="G16" s="10" t="s">
        <v>778</v>
      </c>
    </row>
    <row r="17" spans="1:7">
      <c r="A17" s="10" t="s">
        <v>768</v>
      </c>
      <c r="B17" s="10" t="s">
        <v>925</v>
      </c>
      <c r="C17" s="10">
        <v>2211279</v>
      </c>
      <c r="F17" s="10" t="s">
        <v>773</v>
      </c>
      <c r="G17" s="10" t="s">
        <v>778</v>
      </c>
    </row>
    <row r="18" spans="1:7">
      <c r="A18" s="10" t="s">
        <v>768</v>
      </c>
      <c r="B18" s="10" t="s">
        <v>926</v>
      </c>
      <c r="C18" s="10">
        <v>2207601</v>
      </c>
      <c r="F18" s="10" t="s">
        <v>774</v>
      </c>
      <c r="G18" s="10" t="s">
        <v>778</v>
      </c>
    </row>
    <row r="19" spans="1:7">
      <c r="A19" s="10" t="s">
        <v>768</v>
      </c>
      <c r="B19" s="10" t="s">
        <v>927</v>
      </c>
      <c r="C19" s="10">
        <v>2212507</v>
      </c>
      <c r="F19" s="10" t="s">
        <v>774</v>
      </c>
      <c r="G19" s="10" t="s">
        <v>778</v>
      </c>
    </row>
    <row r="20" spans="1:7">
      <c r="A20" s="10" t="s">
        <v>768</v>
      </c>
      <c r="B20" s="10" t="s">
        <v>928</v>
      </c>
      <c r="C20" s="10">
        <v>2210226</v>
      </c>
      <c r="F20" s="10" t="s">
        <v>775</v>
      </c>
      <c r="G20" s="10" t="s">
        <v>778</v>
      </c>
    </row>
    <row r="21" spans="1:7">
      <c r="A21" s="10" t="s">
        <v>768</v>
      </c>
      <c r="B21" s="10" t="s">
        <v>936</v>
      </c>
      <c r="C21" s="10">
        <v>2216181</v>
      </c>
      <c r="G21" s="10" t="s">
        <v>778</v>
      </c>
    </row>
    <row r="22" spans="1:7">
      <c r="A22" s="10" t="s">
        <v>768</v>
      </c>
      <c r="B22" s="10" t="s">
        <v>929</v>
      </c>
      <c r="C22" s="10">
        <v>2209038</v>
      </c>
      <c r="G22" s="10" t="s">
        <v>778</v>
      </c>
    </row>
    <row r="23" spans="1:7">
      <c r="A23" s="10" t="s">
        <v>862</v>
      </c>
      <c r="B23" s="10" t="s">
        <v>930</v>
      </c>
      <c r="G23" s="10" t="s">
        <v>778</v>
      </c>
    </row>
    <row r="24" spans="1:7">
      <c r="A24" s="10" t="s">
        <v>932</v>
      </c>
      <c r="C24" s="10">
        <v>2208911</v>
      </c>
      <c r="F24" s="10" t="s">
        <v>772</v>
      </c>
      <c r="G24" s="10" t="s">
        <v>777</v>
      </c>
    </row>
    <row r="25" spans="1:7">
      <c r="A25" s="10" t="s">
        <v>933</v>
      </c>
      <c r="C25" s="10">
        <v>2217043</v>
      </c>
      <c r="F25" s="10" t="s">
        <v>773</v>
      </c>
      <c r="G25" s="10" t="s">
        <v>776</v>
      </c>
    </row>
    <row r="26" spans="1:7">
      <c r="A26" s="10" t="s">
        <v>934</v>
      </c>
      <c r="C26" s="10">
        <v>2217268</v>
      </c>
      <c r="F26" s="10" t="s">
        <v>773</v>
      </c>
      <c r="G26" s="10" t="s">
        <v>777</v>
      </c>
    </row>
    <row r="27" spans="1:7">
      <c r="A27" s="10" t="s">
        <v>931</v>
      </c>
      <c r="C27" s="10">
        <v>217413</v>
      </c>
      <c r="F27" s="10" t="s">
        <v>773</v>
      </c>
      <c r="G27" s="10" t="s">
        <v>776</v>
      </c>
    </row>
    <row r="28" spans="1:7">
      <c r="A28" s="10" t="s">
        <v>932</v>
      </c>
      <c r="C28" s="10">
        <v>2217056</v>
      </c>
      <c r="F28" s="10" t="s">
        <v>773</v>
      </c>
      <c r="G28" s="10" t="s">
        <v>776</v>
      </c>
    </row>
    <row r="29" spans="1:7">
      <c r="A29" s="10" t="s">
        <v>768</v>
      </c>
      <c r="B29" s="10" t="s">
        <v>935</v>
      </c>
      <c r="G29" s="10" t="s">
        <v>778</v>
      </c>
    </row>
    <row r="30" spans="1:7">
      <c r="A30" s="10" t="s">
        <v>1063</v>
      </c>
      <c r="F30" s="10" t="s">
        <v>774</v>
      </c>
    </row>
    <row r="31" spans="1:7">
      <c r="A31" s="10" t="s">
        <v>1071</v>
      </c>
      <c r="F31" s="10" t="s">
        <v>775</v>
      </c>
    </row>
    <row r="32" spans="1:7">
      <c r="A32" s="10" t="s">
        <v>1064</v>
      </c>
      <c r="F32" s="10" t="s">
        <v>775</v>
      </c>
    </row>
    <row r="33" spans="1:6">
      <c r="A33" s="10" t="s">
        <v>1065</v>
      </c>
      <c r="F33" s="10" t="s">
        <v>775</v>
      </c>
    </row>
    <row r="34" spans="1:6">
      <c r="A34" s="10" t="s">
        <v>1065</v>
      </c>
      <c r="F34" s="10" t="s">
        <v>773</v>
      </c>
    </row>
    <row r="35" spans="1:6">
      <c r="A35" s="10" t="s">
        <v>1066</v>
      </c>
      <c r="F35" s="10" t="s">
        <v>774</v>
      </c>
    </row>
    <row r="36" spans="1:6">
      <c r="A36" s="10" t="s">
        <v>1067</v>
      </c>
      <c r="F36" s="10" t="s">
        <v>775</v>
      </c>
    </row>
    <row r="37" spans="1:6">
      <c r="A37" s="10" t="s">
        <v>1068</v>
      </c>
      <c r="F37" s="10" t="s">
        <v>774</v>
      </c>
    </row>
    <row r="38" spans="1:6">
      <c r="A38" s="10" t="s">
        <v>1068</v>
      </c>
      <c r="F38" s="10" t="s">
        <v>774</v>
      </c>
    </row>
    <row r="39" spans="1:6">
      <c r="A39" s="10" t="s">
        <v>1068</v>
      </c>
      <c r="F39" s="10" t="s">
        <v>774</v>
      </c>
    </row>
    <row r="40" spans="1:6">
      <c r="A40" s="10" t="s">
        <v>1068</v>
      </c>
      <c r="F40" s="10" t="s">
        <v>774</v>
      </c>
    </row>
    <row r="41" spans="1:6">
      <c r="A41" s="10" t="s">
        <v>1068</v>
      </c>
      <c r="F41" s="10" t="s">
        <v>774</v>
      </c>
    </row>
    <row r="42" spans="1:6">
      <c r="A42" s="10" t="s">
        <v>1068</v>
      </c>
      <c r="F42" s="10" t="s">
        <v>774</v>
      </c>
    </row>
    <row r="43" spans="1:6">
      <c r="A43" s="10" t="s">
        <v>1068</v>
      </c>
      <c r="F43" s="10" t="s">
        <v>774</v>
      </c>
    </row>
    <row r="44" spans="1:6">
      <c r="A44" s="10" t="s">
        <v>1069</v>
      </c>
      <c r="F44" s="10" t="s">
        <v>774</v>
      </c>
    </row>
    <row r="45" spans="1:6">
      <c r="A45" s="10" t="s">
        <v>1070</v>
      </c>
      <c r="F45" s="10" t="s">
        <v>775</v>
      </c>
    </row>
  </sheetData>
  <conditionalFormatting sqref="A1 A9:A44 B1:G43 A44:G1048576">
    <cfRule type="cellIs" dxfId="1" priority="3" operator="equal">
      <formula>0</formula>
    </cfRule>
  </conditionalFormatting>
  <conditionalFormatting sqref="A2:A8">
    <cfRule type="cellIs" dxfId="0" priority="2" operator="equal">
      <formula>0</formula>
    </cfRule>
  </conditionalFormatting>
  <dataValidations count="3">
    <dataValidation type="list" allowBlank="1" showInputMessage="1" showErrorMessage="1" sqref="A49:A1048576 A29 A1:A8 A12:A23" xr:uid="{00000000-0002-0000-1700-000000000000}">
      <formula1>$K:$K</formula1>
    </dataValidation>
    <dataValidation type="list" allowBlank="1" showInputMessage="1" showErrorMessage="1" sqref="F2:F1048576" xr:uid="{00000000-0002-0000-1700-000001000000}">
      <formula1>$L$3:$L$7</formula1>
    </dataValidation>
    <dataValidation type="list" allowBlank="1" showInputMessage="1" showErrorMessage="1" sqref="G2:G1048576" xr:uid="{00000000-0002-0000-1700-000002000000}">
      <formula1>$M$3:$M$5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720"/>
  <sheetViews>
    <sheetView rightToLeft="1" workbookViewId="0">
      <pane xSplit="3" ySplit="1" topLeftCell="D56" activePane="bottomRight" state="frozen"/>
      <selection pane="topRight" activeCell="D1" sqref="D1"/>
      <selection pane="bottomLeft" activeCell="A2" sqref="A2"/>
      <selection pane="bottomRight" activeCell="C55" sqref="C55"/>
    </sheetView>
  </sheetViews>
  <sheetFormatPr defaultColWidth="9.1796875" defaultRowHeight="14.5"/>
  <cols>
    <col min="1" max="1" width="11.7265625" bestFit="1" customWidth="1"/>
    <col min="2" max="2" width="4.453125" style="67" bestFit="1" customWidth="1"/>
    <col min="3" max="3" width="30.1796875" bestFit="1" customWidth="1"/>
    <col min="7" max="7" width="14.26953125" bestFit="1" customWidth="1"/>
    <col min="8" max="8" width="12.453125" bestFit="1" customWidth="1"/>
    <col min="9" max="9" width="11.453125" bestFit="1" customWidth="1"/>
  </cols>
  <sheetData>
    <row r="1" spans="1:9">
      <c r="A1" s="68" t="s">
        <v>656</v>
      </c>
      <c r="B1" s="68" t="s">
        <v>722</v>
      </c>
      <c r="C1" s="68" t="s">
        <v>657</v>
      </c>
      <c r="D1" s="68" t="s">
        <v>658</v>
      </c>
      <c r="E1" s="68" t="s">
        <v>659</v>
      </c>
      <c r="F1" s="68" t="s">
        <v>660</v>
      </c>
      <c r="G1" s="71" t="s">
        <v>724</v>
      </c>
      <c r="H1" s="71" t="s">
        <v>725</v>
      </c>
      <c r="I1" s="71" t="s">
        <v>726</v>
      </c>
    </row>
    <row r="2" spans="1:9">
      <c r="A2" s="69" t="s">
        <v>661</v>
      </c>
      <c r="B2" s="70"/>
      <c r="C2" s="69" t="s">
        <v>662</v>
      </c>
      <c r="D2" s="69"/>
      <c r="E2" s="69"/>
      <c r="F2" s="69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69" t="s">
        <v>661</v>
      </c>
      <c r="B3" s="70"/>
      <c r="C3" s="69" t="s">
        <v>663</v>
      </c>
      <c r="D3" s="69"/>
      <c r="E3" s="69"/>
      <c r="F3" s="69">
        <f t="shared" ref="F3:F81" si="1">D3-E3</f>
        <v>0</v>
      </c>
    </row>
    <row r="4" spans="1:9">
      <c r="A4" s="69" t="s">
        <v>661</v>
      </c>
      <c r="B4" s="70"/>
      <c r="C4" s="69" t="s">
        <v>664</v>
      </c>
      <c r="D4" s="69"/>
      <c r="E4" s="69"/>
      <c r="F4" s="69">
        <f t="shared" si="1"/>
        <v>0</v>
      </c>
    </row>
    <row r="5" spans="1:9">
      <c r="A5" s="69" t="s">
        <v>661</v>
      </c>
      <c r="B5" s="70"/>
      <c r="C5" s="69" t="s">
        <v>665</v>
      </c>
      <c r="D5" s="69"/>
      <c r="E5" s="69"/>
      <c r="F5" s="69">
        <f t="shared" si="1"/>
        <v>0</v>
      </c>
    </row>
    <row r="6" spans="1:9">
      <c r="A6" s="69" t="s">
        <v>661</v>
      </c>
      <c r="B6" s="70"/>
      <c r="C6" s="69" t="s">
        <v>666</v>
      </c>
      <c r="D6" s="69"/>
      <c r="E6" s="69"/>
      <c r="F6" s="69">
        <f t="shared" si="1"/>
        <v>0</v>
      </c>
    </row>
    <row r="7" spans="1:9">
      <c r="A7" s="69" t="s">
        <v>661</v>
      </c>
      <c r="B7" s="70"/>
      <c r="C7" s="69" t="s">
        <v>667</v>
      </c>
      <c r="D7" s="69"/>
      <c r="E7" s="69"/>
      <c r="F7" s="69">
        <f t="shared" si="1"/>
        <v>0</v>
      </c>
    </row>
    <row r="8" spans="1:9">
      <c r="A8" s="69" t="s">
        <v>661</v>
      </c>
      <c r="B8" s="70"/>
      <c r="C8" s="69" t="s">
        <v>668</v>
      </c>
      <c r="D8" s="69"/>
      <c r="E8" s="69"/>
      <c r="F8" s="69">
        <f t="shared" si="1"/>
        <v>0</v>
      </c>
    </row>
    <row r="9" spans="1:9">
      <c r="A9" s="10" t="s">
        <v>669</v>
      </c>
      <c r="B9" s="66">
        <v>1</v>
      </c>
      <c r="C9" s="10" t="s">
        <v>670</v>
      </c>
      <c r="D9" s="10"/>
      <c r="E9" s="10"/>
      <c r="F9" s="10">
        <f t="shared" si="1"/>
        <v>0</v>
      </c>
      <c r="G9">
        <f>SUM(D9:D22)</f>
        <v>43</v>
      </c>
      <c r="H9">
        <f t="shared" ref="H9:I9" si="2">SUM(E9:E22)</f>
        <v>19</v>
      </c>
      <c r="I9">
        <f t="shared" si="2"/>
        <v>24</v>
      </c>
    </row>
    <row r="10" spans="1:9">
      <c r="A10" s="10" t="s">
        <v>669</v>
      </c>
      <c r="B10" s="66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66">
        <v>1</v>
      </c>
      <c r="C11" s="10" t="s">
        <v>672</v>
      </c>
      <c r="D11" s="10">
        <v>2</v>
      </c>
      <c r="E11" s="10">
        <v>0</v>
      </c>
      <c r="F11" s="10">
        <f t="shared" si="1"/>
        <v>2</v>
      </c>
    </row>
    <row r="12" spans="1:9">
      <c r="A12" s="10" t="s">
        <v>669</v>
      </c>
      <c r="B12" s="66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66">
        <v>1</v>
      </c>
      <c r="C13" s="10" t="s">
        <v>674</v>
      </c>
      <c r="D13" s="10">
        <v>6</v>
      </c>
      <c r="E13" s="10">
        <v>6</v>
      </c>
      <c r="F13" s="10">
        <f t="shared" si="1"/>
        <v>0</v>
      </c>
    </row>
    <row r="14" spans="1:9">
      <c r="A14" s="10" t="s">
        <v>669</v>
      </c>
      <c r="B14" s="66">
        <v>1</v>
      </c>
      <c r="C14" s="10" t="s">
        <v>675</v>
      </c>
      <c r="D14" s="10">
        <v>10</v>
      </c>
      <c r="E14" s="10">
        <v>4</v>
      </c>
      <c r="F14" s="10">
        <f t="shared" si="1"/>
        <v>6</v>
      </c>
    </row>
    <row r="15" spans="1:9">
      <c r="A15" s="10" t="s">
        <v>669</v>
      </c>
      <c r="B15" s="66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66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66">
        <v>1</v>
      </c>
      <c r="C17" s="10" t="s">
        <v>678</v>
      </c>
      <c r="D17" s="10">
        <v>10</v>
      </c>
      <c r="E17" s="10">
        <v>5</v>
      </c>
      <c r="F17" s="10">
        <f t="shared" si="1"/>
        <v>5</v>
      </c>
    </row>
    <row r="18" spans="1:9">
      <c r="A18" s="10" t="s">
        <v>669</v>
      </c>
      <c r="B18" s="66">
        <v>1</v>
      </c>
      <c r="C18" s="10" t="s">
        <v>679</v>
      </c>
      <c r="D18" s="10">
        <v>13</v>
      </c>
      <c r="E18" s="10">
        <v>4</v>
      </c>
      <c r="F18" s="10">
        <f t="shared" si="1"/>
        <v>9</v>
      </c>
    </row>
    <row r="19" spans="1:9">
      <c r="A19" s="10" t="s">
        <v>669</v>
      </c>
      <c r="B19" s="66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66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66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66">
        <v>1</v>
      </c>
      <c r="C22" s="10" t="s">
        <v>723</v>
      </c>
      <c r="D22" s="10">
        <v>2</v>
      </c>
      <c r="E22" s="10">
        <v>0</v>
      </c>
      <c r="F22" s="10">
        <f t="shared" si="1"/>
        <v>2</v>
      </c>
    </row>
    <row r="23" spans="1:9">
      <c r="A23" s="69" t="s">
        <v>683</v>
      </c>
      <c r="B23" s="70">
        <v>2</v>
      </c>
      <c r="C23" s="69" t="s">
        <v>684</v>
      </c>
      <c r="D23" s="69"/>
      <c r="E23" s="69"/>
      <c r="F23" s="69">
        <f t="shared" si="1"/>
        <v>0</v>
      </c>
      <c r="G23">
        <f>SUM(D23:D31)</f>
        <v>9</v>
      </c>
      <c r="H23">
        <f t="shared" ref="H23:I23" si="3">SUM(E23:E31)</f>
        <v>6</v>
      </c>
      <c r="I23">
        <f t="shared" si="3"/>
        <v>3</v>
      </c>
    </row>
    <row r="24" spans="1:9">
      <c r="A24" s="69" t="s">
        <v>683</v>
      </c>
      <c r="B24" s="70">
        <v>2</v>
      </c>
      <c r="C24" s="69" t="s">
        <v>685</v>
      </c>
      <c r="D24" s="69">
        <v>2</v>
      </c>
      <c r="E24" s="69">
        <v>2</v>
      </c>
      <c r="F24" s="69">
        <f t="shared" si="1"/>
        <v>0</v>
      </c>
    </row>
    <row r="25" spans="1:9">
      <c r="A25" s="69" t="s">
        <v>683</v>
      </c>
      <c r="B25" s="70">
        <v>2</v>
      </c>
      <c r="C25" s="69" t="s">
        <v>686</v>
      </c>
      <c r="D25" s="69">
        <v>2</v>
      </c>
      <c r="E25" s="69">
        <v>1</v>
      </c>
      <c r="F25" s="69">
        <f t="shared" si="1"/>
        <v>1</v>
      </c>
    </row>
    <row r="26" spans="1:9">
      <c r="A26" s="69" t="s">
        <v>683</v>
      </c>
      <c r="B26" s="70">
        <v>2</v>
      </c>
      <c r="C26" s="69" t="s">
        <v>687</v>
      </c>
      <c r="D26" s="69"/>
      <c r="E26" s="69"/>
      <c r="F26" s="69">
        <f t="shared" si="1"/>
        <v>0</v>
      </c>
    </row>
    <row r="27" spans="1:9">
      <c r="A27" s="69" t="s">
        <v>683</v>
      </c>
      <c r="B27" s="70">
        <v>2</v>
      </c>
      <c r="C27" s="69" t="s">
        <v>688</v>
      </c>
      <c r="D27" s="69"/>
      <c r="E27" s="69"/>
      <c r="F27" s="69">
        <f t="shared" si="1"/>
        <v>0</v>
      </c>
    </row>
    <row r="28" spans="1:9">
      <c r="A28" s="69" t="s">
        <v>683</v>
      </c>
      <c r="B28" s="70">
        <v>2</v>
      </c>
      <c r="C28" s="69" t="s">
        <v>689</v>
      </c>
      <c r="D28" s="69">
        <v>2</v>
      </c>
      <c r="E28" s="69">
        <v>0</v>
      </c>
      <c r="F28" s="69">
        <f t="shared" si="1"/>
        <v>2</v>
      </c>
    </row>
    <row r="29" spans="1:9">
      <c r="A29" s="69" t="s">
        <v>683</v>
      </c>
      <c r="B29" s="70">
        <v>2</v>
      </c>
      <c r="C29" s="69" t="s">
        <v>690</v>
      </c>
      <c r="D29" s="69">
        <v>3</v>
      </c>
      <c r="E29" s="69">
        <v>3</v>
      </c>
      <c r="F29" s="69">
        <f t="shared" si="1"/>
        <v>0</v>
      </c>
    </row>
    <row r="30" spans="1:9">
      <c r="A30" s="69" t="s">
        <v>683</v>
      </c>
      <c r="B30" s="70">
        <v>2</v>
      </c>
      <c r="C30" s="69" t="s">
        <v>691</v>
      </c>
      <c r="D30" s="69"/>
      <c r="E30" s="69"/>
      <c r="F30" s="69">
        <f t="shared" si="1"/>
        <v>0</v>
      </c>
    </row>
    <row r="31" spans="1:9">
      <c r="A31" s="69" t="s">
        <v>683</v>
      </c>
      <c r="B31" s="70">
        <v>2</v>
      </c>
      <c r="C31" s="69" t="s">
        <v>692</v>
      </c>
      <c r="D31" s="69"/>
      <c r="E31" s="69"/>
      <c r="F31" s="69">
        <f t="shared" si="1"/>
        <v>0</v>
      </c>
    </row>
    <row r="32" spans="1:9">
      <c r="A32" s="10" t="s">
        <v>683</v>
      </c>
      <c r="B32" s="66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1</v>
      </c>
      <c r="H32">
        <f t="shared" ref="H32:I32" si="4">SUM(E32:E34)</f>
        <v>0</v>
      </c>
      <c r="I32">
        <f t="shared" si="4"/>
        <v>1</v>
      </c>
    </row>
    <row r="33" spans="1:9">
      <c r="A33" s="10" t="s">
        <v>683</v>
      </c>
      <c r="B33" s="66">
        <v>3</v>
      </c>
      <c r="C33" s="10" t="s">
        <v>694</v>
      </c>
      <c r="D33" s="10">
        <v>1</v>
      </c>
      <c r="E33" s="10">
        <v>0</v>
      </c>
      <c r="F33" s="10">
        <f t="shared" si="1"/>
        <v>1</v>
      </c>
    </row>
    <row r="34" spans="1:9">
      <c r="A34" s="10" t="s">
        <v>683</v>
      </c>
      <c r="B34" s="66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69" t="s">
        <v>683</v>
      </c>
      <c r="B35" s="70">
        <v>4</v>
      </c>
      <c r="C35" s="69" t="s">
        <v>696</v>
      </c>
      <c r="D35" s="69"/>
      <c r="E35" s="69"/>
      <c r="F35" s="69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69" t="s">
        <v>683</v>
      </c>
      <c r="B36" s="70">
        <v>4</v>
      </c>
      <c r="C36" s="69" t="s">
        <v>697</v>
      </c>
      <c r="D36" s="69"/>
      <c r="E36" s="69"/>
      <c r="F36" s="69">
        <f t="shared" si="1"/>
        <v>0</v>
      </c>
    </row>
    <row r="37" spans="1:9">
      <c r="A37" s="69" t="s">
        <v>683</v>
      </c>
      <c r="B37" s="70">
        <v>4</v>
      </c>
      <c r="C37" s="69" t="s">
        <v>698</v>
      </c>
      <c r="D37" s="69"/>
      <c r="E37" s="69"/>
      <c r="F37" s="69">
        <f t="shared" si="1"/>
        <v>0</v>
      </c>
    </row>
    <row r="38" spans="1:9">
      <c r="A38" s="10" t="s">
        <v>699</v>
      </c>
      <c r="B38" s="66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5</v>
      </c>
      <c r="H38">
        <f t="shared" ref="H38:I38" si="6">SUM(E38:E44)</f>
        <v>3</v>
      </c>
      <c r="I38">
        <f t="shared" si="6"/>
        <v>2</v>
      </c>
    </row>
    <row r="39" spans="1:9">
      <c r="A39" s="10" t="s">
        <v>699</v>
      </c>
      <c r="B39" s="66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66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66">
        <v>5</v>
      </c>
      <c r="C41" s="10" t="s">
        <v>703</v>
      </c>
      <c r="D41" s="10">
        <v>1</v>
      </c>
      <c r="E41" s="10">
        <v>1</v>
      </c>
      <c r="F41" s="10">
        <f t="shared" si="1"/>
        <v>0</v>
      </c>
    </row>
    <row r="42" spans="1:9">
      <c r="A42" s="10" t="s">
        <v>699</v>
      </c>
      <c r="B42" s="66">
        <v>5</v>
      </c>
      <c r="C42" s="10" t="s">
        <v>704</v>
      </c>
      <c r="D42" s="10">
        <v>2</v>
      </c>
      <c r="E42" s="10">
        <v>1</v>
      </c>
      <c r="F42" s="10">
        <f t="shared" si="1"/>
        <v>1</v>
      </c>
    </row>
    <row r="43" spans="1:9">
      <c r="A43" s="10" t="s">
        <v>699</v>
      </c>
      <c r="B43" s="66">
        <v>5</v>
      </c>
      <c r="C43" s="10" t="s">
        <v>705</v>
      </c>
      <c r="D43" s="10">
        <v>2</v>
      </c>
      <c r="E43" s="10">
        <v>1</v>
      </c>
      <c r="F43" s="10">
        <f t="shared" si="1"/>
        <v>1</v>
      </c>
    </row>
    <row r="44" spans="1:9">
      <c r="A44" s="10" t="s">
        <v>699</v>
      </c>
      <c r="B44" s="66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69" t="s">
        <v>699</v>
      </c>
      <c r="B45" s="70">
        <v>6</v>
      </c>
      <c r="C45" s="69" t="s">
        <v>707</v>
      </c>
      <c r="D45" s="69"/>
      <c r="E45" s="69"/>
      <c r="F45" s="69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69" t="s">
        <v>699</v>
      </c>
      <c r="B46" s="70">
        <v>6</v>
      </c>
      <c r="C46" s="69" t="s">
        <v>708</v>
      </c>
      <c r="D46" s="69"/>
      <c r="E46" s="69"/>
      <c r="F46" s="69">
        <f t="shared" si="1"/>
        <v>0</v>
      </c>
    </row>
    <row r="47" spans="1:9">
      <c r="A47" s="10" t="s">
        <v>699</v>
      </c>
      <c r="B47" s="66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66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69" t="s">
        <v>699</v>
      </c>
      <c r="B49" s="70">
        <v>8</v>
      </c>
      <c r="C49" s="69" t="s">
        <v>711</v>
      </c>
      <c r="D49" s="69"/>
      <c r="E49" s="69"/>
      <c r="F49" s="69">
        <f t="shared" si="1"/>
        <v>0</v>
      </c>
      <c r="G49">
        <f>SUM(D49:D58)</f>
        <v>1</v>
      </c>
      <c r="H49">
        <f t="shared" ref="H49:I49" si="9">SUM(E49:E58)</f>
        <v>1</v>
      </c>
      <c r="I49">
        <f t="shared" si="9"/>
        <v>0</v>
      </c>
    </row>
    <row r="50" spans="1:9">
      <c r="A50" s="69" t="s">
        <v>699</v>
      </c>
      <c r="B50" s="70">
        <v>8</v>
      </c>
      <c r="C50" s="69" t="s">
        <v>712</v>
      </c>
      <c r="D50" s="69"/>
      <c r="E50" s="69"/>
      <c r="F50" s="69">
        <f t="shared" si="1"/>
        <v>0</v>
      </c>
    </row>
    <row r="51" spans="1:9">
      <c r="A51" s="69" t="s">
        <v>699</v>
      </c>
      <c r="B51" s="70">
        <v>8</v>
      </c>
      <c r="C51" s="69" t="s">
        <v>712</v>
      </c>
      <c r="D51" s="69"/>
      <c r="E51" s="69"/>
      <c r="F51" s="69">
        <f t="shared" si="1"/>
        <v>0</v>
      </c>
    </row>
    <row r="52" spans="1:9">
      <c r="A52" s="69" t="s">
        <v>699</v>
      </c>
      <c r="B52" s="70">
        <v>8</v>
      </c>
      <c r="C52" s="69" t="s">
        <v>713</v>
      </c>
      <c r="D52" s="69"/>
      <c r="E52" s="69"/>
      <c r="F52" s="69">
        <f t="shared" si="1"/>
        <v>0</v>
      </c>
    </row>
    <row r="53" spans="1:9">
      <c r="A53" s="69" t="s">
        <v>699</v>
      </c>
      <c r="B53" s="70">
        <v>8</v>
      </c>
      <c r="C53" s="69" t="s">
        <v>714</v>
      </c>
      <c r="D53" s="69"/>
      <c r="E53" s="69"/>
      <c r="F53" s="69">
        <f t="shared" si="1"/>
        <v>0</v>
      </c>
    </row>
    <row r="54" spans="1:9" ht="16" customHeight="1">
      <c r="A54" s="69" t="s">
        <v>699</v>
      </c>
      <c r="B54" s="70">
        <v>8</v>
      </c>
      <c r="C54" s="121" t="s">
        <v>868</v>
      </c>
      <c r="D54" s="69"/>
      <c r="E54" s="69"/>
      <c r="F54" s="69">
        <f t="shared" si="1"/>
        <v>0</v>
      </c>
    </row>
    <row r="55" spans="1:9" ht="16" customHeight="1">
      <c r="A55" s="69" t="s">
        <v>699</v>
      </c>
      <c r="B55" s="70">
        <v>8</v>
      </c>
      <c r="C55" s="121" t="s">
        <v>867</v>
      </c>
      <c r="D55" s="69">
        <v>1</v>
      </c>
      <c r="E55" s="69">
        <v>1</v>
      </c>
      <c r="F55" s="69">
        <f t="shared" ref="F55" si="10">D55-E55</f>
        <v>0</v>
      </c>
    </row>
    <row r="56" spans="1:9">
      <c r="A56" s="69" t="s">
        <v>699</v>
      </c>
      <c r="B56" s="70">
        <v>8</v>
      </c>
      <c r="C56" s="69" t="s">
        <v>716</v>
      </c>
      <c r="D56" s="69"/>
      <c r="E56" s="69"/>
      <c r="F56" s="69">
        <f t="shared" si="1"/>
        <v>0</v>
      </c>
    </row>
    <row r="57" spans="1:9">
      <c r="A57" s="69" t="s">
        <v>699</v>
      </c>
      <c r="B57" s="70">
        <v>8</v>
      </c>
      <c r="C57" s="69" t="s">
        <v>715</v>
      </c>
      <c r="D57" s="69"/>
      <c r="E57" s="69"/>
      <c r="F57" s="69">
        <f t="shared" si="1"/>
        <v>0</v>
      </c>
    </row>
    <row r="58" spans="1:9">
      <c r="A58" s="69" t="s">
        <v>699</v>
      </c>
      <c r="B58" s="70">
        <v>8</v>
      </c>
      <c r="C58" s="69" t="s">
        <v>717</v>
      </c>
      <c r="D58" s="69"/>
      <c r="E58" s="69"/>
      <c r="F58" s="69">
        <f t="shared" si="1"/>
        <v>0</v>
      </c>
    </row>
    <row r="59" spans="1:9">
      <c r="A59" s="74" t="s">
        <v>699</v>
      </c>
      <c r="B59" s="75">
        <v>9</v>
      </c>
      <c r="C59" s="74" t="s">
        <v>741</v>
      </c>
      <c r="D59" s="74"/>
      <c r="E59" s="74"/>
      <c r="F59" s="74">
        <f t="shared" ref="F59:F61" si="11">D59-E59</f>
        <v>0</v>
      </c>
      <c r="G59">
        <f>SUM(D59:D61)</f>
        <v>0</v>
      </c>
      <c r="H59">
        <f t="shared" ref="H59" si="12">SUM(E59:E61)</f>
        <v>0</v>
      </c>
      <c r="I59">
        <f t="shared" ref="I59" si="13">SUM(F59:F61)</f>
        <v>0</v>
      </c>
    </row>
    <row r="60" spans="1:9">
      <c r="A60" s="74" t="s">
        <v>699</v>
      </c>
      <c r="B60" s="75">
        <v>9</v>
      </c>
      <c r="C60" s="74" t="s">
        <v>742</v>
      </c>
      <c r="D60" s="74"/>
      <c r="E60" s="74"/>
      <c r="F60" s="74">
        <f t="shared" si="11"/>
        <v>0</v>
      </c>
    </row>
    <row r="61" spans="1:9">
      <c r="A61" s="74" t="s">
        <v>699</v>
      </c>
      <c r="B61" s="75">
        <v>9</v>
      </c>
      <c r="C61" s="74" t="s">
        <v>743</v>
      </c>
      <c r="D61" s="74"/>
      <c r="E61" s="74"/>
      <c r="F61" s="74">
        <f t="shared" si="11"/>
        <v>0</v>
      </c>
    </row>
    <row r="62" spans="1:9">
      <c r="A62" s="74" t="s">
        <v>699</v>
      </c>
      <c r="B62" s="75">
        <v>9</v>
      </c>
      <c r="C62" s="74" t="s">
        <v>744</v>
      </c>
      <c r="D62" s="74"/>
      <c r="E62" s="74"/>
      <c r="F62" s="74">
        <f t="shared" ref="F62:F63" si="14">D62-E62</f>
        <v>0</v>
      </c>
    </row>
    <row r="63" spans="1:9">
      <c r="A63" s="74" t="s">
        <v>699</v>
      </c>
      <c r="B63" s="75">
        <v>9</v>
      </c>
      <c r="C63" s="74" t="s">
        <v>745</v>
      </c>
      <c r="D63" s="74">
        <v>1</v>
      </c>
      <c r="E63" s="74">
        <v>1</v>
      </c>
      <c r="F63" s="74">
        <f t="shared" si="14"/>
        <v>0</v>
      </c>
    </row>
    <row r="64" spans="1:9">
      <c r="A64" s="69" t="s">
        <v>727</v>
      </c>
      <c r="B64" s="70">
        <v>10</v>
      </c>
      <c r="C64" s="69" t="s">
        <v>728</v>
      </c>
      <c r="D64" s="69"/>
      <c r="E64" s="69"/>
      <c r="F64" s="69">
        <f t="shared" si="1"/>
        <v>0</v>
      </c>
      <c r="G64">
        <f>SUM(D64:D66)</f>
        <v>0</v>
      </c>
      <c r="H64">
        <f t="shared" ref="H64:I64" si="15">SUM(E64:E66)</f>
        <v>0</v>
      </c>
      <c r="I64">
        <f t="shared" si="15"/>
        <v>0</v>
      </c>
    </row>
    <row r="65" spans="1:9">
      <c r="A65" s="69" t="s">
        <v>727</v>
      </c>
      <c r="B65" s="70">
        <v>10</v>
      </c>
      <c r="C65" s="69" t="s">
        <v>729</v>
      </c>
      <c r="D65" s="69"/>
      <c r="E65" s="69"/>
      <c r="F65" s="69">
        <f t="shared" si="1"/>
        <v>0</v>
      </c>
    </row>
    <row r="66" spans="1:9">
      <c r="A66" s="69" t="s">
        <v>727</v>
      </c>
      <c r="B66" s="70">
        <v>10</v>
      </c>
      <c r="C66" s="69" t="s">
        <v>730</v>
      </c>
      <c r="D66" s="69"/>
      <c r="E66" s="69"/>
      <c r="F66" s="69">
        <f t="shared" si="1"/>
        <v>0</v>
      </c>
    </row>
    <row r="67" spans="1:9">
      <c r="A67" s="72" t="s">
        <v>727</v>
      </c>
      <c r="B67" s="66">
        <v>11</v>
      </c>
      <c r="C67" s="72" t="s">
        <v>731</v>
      </c>
      <c r="D67" s="10">
        <v>5</v>
      </c>
      <c r="E67" s="10">
        <v>5</v>
      </c>
      <c r="F67" s="10">
        <f t="shared" si="1"/>
        <v>0</v>
      </c>
      <c r="G67">
        <f>SUM(D67:D68)</f>
        <v>5</v>
      </c>
      <c r="H67">
        <f>SUM(E67:E68)</f>
        <v>5</v>
      </c>
      <c r="I67">
        <f>SUM(F67:F68)</f>
        <v>0</v>
      </c>
    </row>
    <row r="68" spans="1:9">
      <c r="A68" s="72" t="s">
        <v>727</v>
      </c>
      <c r="B68" s="66">
        <v>11</v>
      </c>
      <c r="C68" s="72" t="s">
        <v>732</v>
      </c>
      <c r="D68" s="10"/>
      <c r="E68" s="10"/>
      <c r="F68" s="10">
        <f t="shared" si="1"/>
        <v>0</v>
      </c>
    </row>
    <row r="69" spans="1:9">
      <c r="A69" s="69" t="s">
        <v>727</v>
      </c>
      <c r="B69" s="70">
        <v>12</v>
      </c>
      <c r="C69" s="69" t="s">
        <v>733</v>
      </c>
      <c r="D69" s="69"/>
      <c r="E69" s="69"/>
      <c r="F69" s="69">
        <f t="shared" si="1"/>
        <v>0</v>
      </c>
      <c r="G69">
        <f>SUM(D69:D71)</f>
        <v>0</v>
      </c>
      <c r="H69">
        <f t="shared" ref="H69:I69" si="16">SUM(E69:E71)</f>
        <v>0</v>
      </c>
      <c r="I69">
        <f t="shared" si="16"/>
        <v>0</v>
      </c>
    </row>
    <row r="70" spans="1:9">
      <c r="A70" s="69" t="s">
        <v>727</v>
      </c>
      <c r="B70" s="70">
        <v>12</v>
      </c>
      <c r="C70" s="69" t="s">
        <v>734</v>
      </c>
      <c r="D70" s="69"/>
      <c r="E70" s="69"/>
      <c r="F70" s="69">
        <f t="shared" si="1"/>
        <v>0</v>
      </c>
    </row>
    <row r="71" spans="1:9">
      <c r="A71" s="69" t="s">
        <v>727</v>
      </c>
      <c r="B71" s="70">
        <v>12</v>
      </c>
      <c r="C71" s="69" t="s">
        <v>735</v>
      </c>
      <c r="D71" s="69"/>
      <c r="E71" s="69"/>
      <c r="F71" s="69">
        <f t="shared" si="1"/>
        <v>0</v>
      </c>
    </row>
    <row r="72" spans="1:9">
      <c r="A72" s="10" t="s">
        <v>718</v>
      </c>
      <c r="B72" s="66"/>
      <c r="C72" s="10" t="s">
        <v>719</v>
      </c>
      <c r="D72" s="10">
        <v>64</v>
      </c>
      <c r="E72" s="10">
        <v>36</v>
      </c>
      <c r="F72" s="10">
        <f t="shared" si="1"/>
        <v>28</v>
      </c>
      <c r="G72">
        <f>SUM(D72:D74)</f>
        <v>144</v>
      </c>
      <c r="H72">
        <f t="shared" ref="H72:I72" si="17">SUM(E72:E74)</f>
        <v>79</v>
      </c>
      <c r="I72">
        <f t="shared" si="17"/>
        <v>65</v>
      </c>
    </row>
    <row r="73" spans="1:9">
      <c r="A73" s="10" t="s">
        <v>718</v>
      </c>
      <c r="B73" s="66"/>
      <c r="C73" s="10" t="s">
        <v>720</v>
      </c>
      <c r="D73" s="10">
        <v>70</v>
      </c>
      <c r="E73" s="10">
        <v>38</v>
      </c>
      <c r="F73" s="10">
        <f t="shared" si="1"/>
        <v>32</v>
      </c>
    </row>
    <row r="74" spans="1:9">
      <c r="A74" s="10" t="s">
        <v>718</v>
      </c>
      <c r="B74" s="66"/>
      <c r="C74" s="10" t="s">
        <v>721</v>
      </c>
      <c r="D74" s="10">
        <v>10</v>
      </c>
      <c r="E74" s="10">
        <v>5</v>
      </c>
      <c r="F74" s="10">
        <f t="shared" si="1"/>
        <v>5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8">D82-E82</f>
        <v>0</v>
      </c>
    </row>
    <row r="83" spans="2:6">
      <c r="B83"/>
      <c r="F83">
        <f t="shared" si="18"/>
        <v>0</v>
      </c>
    </row>
    <row r="84" spans="2:6">
      <c r="B84"/>
      <c r="F84">
        <f t="shared" si="18"/>
        <v>0</v>
      </c>
    </row>
    <row r="85" spans="2:6">
      <c r="B85"/>
      <c r="F85">
        <f t="shared" si="18"/>
        <v>0</v>
      </c>
    </row>
    <row r="86" spans="2:6">
      <c r="B86"/>
      <c r="F86">
        <f t="shared" si="18"/>
        <v>0</v>
      </c>
    </row>
    <row r="87" spans="2:6">
      <c r="B87"/>
      <c r="F87">
        <f t="shared" si="18"/>
        <v>0</v>
      </c>
    </row>
    <row r="88" spans="2:6">
      <c r="B88"/>
      <c r="F88">
        <f t="shared" si="18"/>
        <v>0</v>
      </c>
    </row>
    <row r="89" spans="2:6">
      <c r="B89"/>
      <c r="F89">
        <f t="shared" si="18"/>
        <v>0</v>
      </c>
    </row>
    <row r="90" spans="2:6">
      <c r="B90"/>
      <c r="F90">
        <f t="shared" si="18"/>
        <v>0</v>
      </c>
    </row>
    <row r="91" spans="2:6">
      <c r="B91"/>
      <c r="F91">
        <f t="shared" si="18"/>
        <v>0</v>
      </c>
    </row>
    <row r="92" spans="2:6">
      <c r="B92"/>
      <c r="F92">
        <f t="shared" si="18"/>
        <v>0</v>
      </c>
    </row>
    <row r="93" spans="2:6">
      <c r="B93"/>
      <c r="F93">
        <f t="shared" si="18"/>
        <v>0</v>
      </c>
    </row>
    <row r="94" spans="2:6">
      <c r="B94"/>
      <c r="F94">
        <f t="shared" si="18"/>
        <v>0</v>
      </c>
    </row>
    <row r="95" spans="2:6">
      <c r="B95"/>
      <c r="F95">
        <f t="shared" si="18"/>
        <v>0</v>
      </c>
    </row>
    <row r="96" spans="2:6">
      <c r="B96"/>
      <c r="F96">
        <f t="shared" si="18"/>
        <v>0</v>
      </c>
    </row>
    <row r="97" spans="2:6">
      <c r="B97"/>
      <c r="F97">
        <f t="shared" si="18"/>
        <v>0</v>
      </c>
    </row>
    <row r="98" spans="2:6">
      <c r="B98"/>
      <c r="F98">
        <f t="shared" si="18"/>
        <v>0</v>
      </c>
    </row>
    <row r="99" spans="2:6">
      <c r="B99"/>
      <c r="F99">
        <f t="shared" si="18"/>
        <v>0</v>
      </c>
    </row>
    <row r="100" spans="2:6">
      <c r="B100"/>
      <c r="F100">
        <f t="shared" si="18"/>
        <v>0</v>
      </c>
    </row>
    <row r="101" spans="2:6">
      <c r="B101"/>
      <c r="F101">
        <f t="shared" si="18"/>
        <v>0</v>
      </c>
    </row>
    <row r="102" spans="2:6">
      <c r="B102"/>
      <c r="F102">
        <f t="shared" si="18"/>
        <v>0</v>
      </c>
    </row>
    <row r="103" spans="2:6">
      <c r="B103"/>
      <c r="F103">
        <f t="shared" si="18"/>
        <v>0</v>
      </c>
    </row>
    <row r="104" spans="2:6">
      <c r="B104"/>
      <c r="F104">
        <f t="shared" si="18"/>
        <v>0</v>
      </c>
    </row>
    <row r="105" spans="2:6">
      <c r="B105"/>
      <c r="F105">
        <f t="shared" si="18"/>
        <v>0</v>
      </c>
    </row>
    <row r="106" spans="2:6">
      <c r="B106"/>
      <c r="F106">
        <f t="shared" si="18"/>
        <v>0</v>
      </c>
    </row>
    <row r="107" spans="2:6">
      <c r="B107"/>
      <c r="F107">
        <f t="shared" si="18"/>
        <v>0</v>
      </c>
    </row>
    <row r="108" spans="2:6">
      <c r="B108"/>
      <c r="F108">
        <f t="shared" si="18"/>
        <v>0</v>
      </c>
    </row>
    <row r="109" spans="2:6">
      <c r="B109"/>
      <c r="F109">
        <f t="shared" si="18"/>
        <v>0</v>
      </c>
    </row>
    <row r="110" spans="2:6">
      <c r="B110"/>
      <c r="F110">
        <f t="shared" si="18"/>
        <v>0</v>
      </c>
    </row>
    <row r="111" spans="2:6">
      <c r="B111"/>
      <c r="F111">
        <f t="shared" si="18"/>
        <v>0</v>
      </c>
    </row>
    <row r="112" spans="2:6">
      <c r="B112"/>
      <c r="F112">
        <f t="shared" si="18"/>
        <v>0</v>
      </c>
    </row>
    <row r="113" spans="2:6">
      <c r="B113"/>
      <c r="F113">
        <f t="shared" si="18"/>
        <v>0</v>
      </c>
    </row>
    <row r="114" spans="2:6">
      <c r="B114"/>
      <c r="F114">
        <f t="shared" si="18"/>
        <v>0</v>
      </c>
    </row>
    <row r="115" spans="2:6">
      <c r="B115"/>
      <c r="F115">
        <f t="shared" si="18"/>
        <v>0</v>
      </c>
    </row>
    <row r="116" spans="2:6">
      <c r="B116"/>
      <c r="F116">
        <f t="shared" si="18"/>
        <v>0</v>
      </c>
    </row>
    <row r="117" spans="2:6">
      <c r="B117"/>
      <c r="F117">
        <f t="shared" si="18"/>
        <v>0</v>
      </c>
    </row>
    <row r="118" spans="2:6">
      <c r="B118"/>
      <c r="F118">
        <f t="shared" si="18"/>
        <v>0</v>
      </c>
    </row>
    <row r="119" spans="2:6">
      <c r="B119"/>
      <c r="F119">
        <f t="shared" si="18"/>
        <v>0</v>
      </c>
    </row>
    <row r="120" spans="2:6">
      <c r="B120"/>
      <c r="F120">
        <f t="shared" si="18"/>
        <v>0</v>
      </c>
    </row>
    <row r="121" spans="2:6">
      <c r="B121"/>
      <c r="F121">
        <f t="shared" si="18"/>
        <v>0</v>
      </c>
    </row>
    <row r="122" spans="2:6">
      <c r="B122"/>
      <c r="F122">
        <f t="shared" si="18"/>
        <v>0</v>
      </c>
    </row>
    <row r="123" spans="2:6">
      <c r="B123"/>
      <c r="F123">
        <f t="shared" si="18"/>
        <v>0</v>
      </c>
    </row>
    <row r="124" spans="2:6">
      <c r="B124"/>
      <c r="F124">
        <f t="shared" si="18"/>
        <v>0</v>
      </c>
    </row>
    <row r="125" spans="2:6">
      <c r="B125"/>
      <c r="F125">
        <f t="shared" si="18"/>
        <v>0</v>
      </c>
    </row>
    <row r="126" spans="2:6">
      <c r="B126"/>
      <c r="F126">
        <f t="shared" si="18"/>
        <v>0</v>
      </c>
    </row>
    <row r="127" spans="2:6">
      <c r="B127"/>
      <c r="F127">
        <f t="shared" si="18"/>
        <v>0</v>
      </c>
    </row>
    <row r="128" spans="2:6">
      <c r="B128"/>
      <c r="F128">
        <f t="shared" si="18"/>
        <v>0</v>
      </c>
    </row>
    <row r="129" spans="2:6">
      <c r="B129"/>
      <c r="F129">
        <f t="shared" si="18"/>
        <v>0</v>
      </c>
    </row>
    <row r="130" spans="2:6">
      <c r="B130"/>
      <c r="F130">
        <f t="shared" si="18"/>
        <v>0</v>
      </c>
    </row>
    <row r="131" spans="2:6">
      <c r="B131"/>
      <c r="F131">
        <f t="shared" si="18"/>
        <v>0</v>
      </c>
    </row>
    <row r="132" spans="2:6">
      <c r="B132"/>
      <c r="F132">
        <f t="shared" si="18"/>
        <v>0</v>
      </c>
    </row>
    <row r="133" spans="2:6">
      <c r="B133"/>
      <c r="F133">
        <f t="shared" si="18"/>
        <v>0</v>
      </c>
    </row>
    <row r="134" spans="2:6">
      <c r="B134"/>
      <c r="F134">
        <f t="shared" si="18"/>
        <v>0</v>
      </c>
    </row>
    <row r="135" spans="2:6">
      <c r="B135"/>
      <c r="F135">
        <f t="shared" si="18"/>
        <v>0</v>
      </c>
    </row>
    <row r="136" spans="2:6">
      <c r="B136"/>
      <c r="F136">
        <f t="shared" si="18"/>
        <v>0</v>
      </c>
    </row>
    <row r="137" spans="2:6">
      <c r="B137"/>
      <c r="F137">
        <f t="shared" si="18"/>
        <v>0</v>
      </c>
    </row>
    <row r="138" spans="2:6">
      <c r="B138"/>
      <c r="F138">
        <f t="shared" si="18"/>
        <v>0</v>
      </c>
    </row>
    <row r="139" spans="2:6">
      <c r="B139"/>
      <c r="F139">
        <f t="shared" si="18"/>
        <v>0</v>
      </c>
    </row>
    <row r="140" spans="2:6">
      <c r="B140"/>
      <c r="F140">
        <f t="shared" si="18"/>
        <v>0</v>
      </c>
    </row>
    <row r="141" spans="2:6">
      <c r="B141"/>
      <c r="F141">
        <f t="shared" si="18"/>
        <v>0</v>
      </c>
    </row>
    <row r="142" spans="2:6">
      <c r="B142"/>
      <c r="F142">
        <f t="shared" si="18"/>
        <v>0</v>
      </c>
    </row>
    <row r="143" spans="2:6">
      <c r="B143"/>
      <c r="F143">
        <f t="shared" si="18"/>
        <v>0</v>
      </c>
    </row>
    <row r="144" spans="2:6">
      <c r="B144"/>
      <c r="F144">
        <f t="shared" si="18"/>
        <v>0</v>
      </c>
    </row>
    <row r="145" spans="2:6">
      <c r="B145"/>
      <c r="F145">
        <f t="shared" si="18"/>
        <v>0</v>
      </c>
    </row>
    <row r="146" spans="2:6">
      <c r="B146"/>
      <c r="F146">
        <f t="shared" ref="F146:F209" si="19">D146-E146</f>
        <v>0</v>
      </c>
    </row>
    <row r="147" spans="2:6">
      <c r="B147"/>
      <c r="F147">
        <f t="shared" si="19"/>
        <v>0</v>
      </c>
    </row>
    <row r="148" spans="2:6">
      <c r="B148"/>
      <c r="F148">
        <f t="shared" si="19"/>
        <v>0</v>
      </c>
    </row>
    <row r="149" spans="2:6">
      <c r="B149"/>
      <c r="F149">
        <f t="shared" si="19"/>
        <v>0</v>
      </c>
    </row>
    <row r="150" spans="2:6">
      <c r="B150"/>
      <c r="F150">
        <f t="shared" si="19"/>
        <v>0</v>
      </c>
    </row>
    <row r="151" spans="2:6">
      <c r="B151"/>
      <c r="F151">
        <f t="shared" si="19"/>
        <v>0</v>
      </c>
    </row>
    <row r="152" spans="2:6">
      <c r="B152"/>
      <c r="F152">
        <f t="shared" si="19"/>
        <v>0</v>
      </c>
    </row>
    <row r="153" spans="2:6">
      <c r="B153"/>
      <c r="F153">
        <f t="shared" si="19"/>
        <v>0</v>
      </c>
    </row>
    <row r="154" spans="2:6">
      <c r="B154"/>
      <c r="F154">
        <f t="shared" si="19"/>
        <v>0</v>
      </c>
    </row>
    <row r="155" spans="2:6">
      <c r="B155"/>
      <c r="F155">
        <f t="shared" si="19"/>
        <v>0</v>
      </c>
    </row>
    <row r="156" spans="2:6">
      <c r="B156"/>
      <c r="F156">
        <f t="shared" si="19"/>
        <v>0</v>
      </c>
    </row>
    <row r="157" spans="2:6">
      <c r="B157"/>
      <c r="F157">
        <f t="shared" si="19"/>
        <v>0</v>
      </c>
    </row>
    <row r="158" spans="2:6">
      <c r="B158"/>
      <c r="F158">
        <f t="shared" si="19"/>
        <v>0</v>
      </c>
    </row>
    <row r="159" spans="2:6">
      <c r="B159"/>
      <c r="F159">
        <f t="shared" si="19"/>
        <v>0</v>
      </c>
    </row>
    <row r="160" spans="2:6">
      <c r="B160"/>
      <c r="F160">
        <f t="shared" si="19"/>
        <v>0</v>
      </c>
    </row>
    <row r="161" spans="2:6">
      <c r="B161"/>
      <c r="F161">
        <f t="shared" si="19"/>
        <v>0</v>
      </c>
    </row>
    <row r="162" spans="2:6">
      <c r="B162"/>
      <c r="F162">
        <f t="shared" si="19"/>
        <v>0</v>
      </c>
    </row>
    <row r="163" spans="2:6">
      <c r="B163"/>
      <c r="F163">
        <f t="shared" si="19"/>
        <v>0</v>
      </c>
    </row>
    <row r="164" spans="2:6">
      <c r="B164"/>
      <c r="F164">
        <f t="shared" si="19"/>
        <v>0</v>
      </c>
    </row>
    <row r="165" spans="2:6">
      <c r="B165"/>
      <c r="F165">
        <f t="shared" si="19"/>
        <v>0</v>
      </c>
    </row>
    <row r="166" spans="2:6">
      <c r="B166"/>
      <c r="F166">
        <f t="shared" si="19"/>
        <v>0</v>
      </c>
    </row>
    <row r="167" spans="2:6">
      <c r="B167"/>
      <c r="F167">
        <f t="shared" si="19"/>
        <v>0</v>
      </c>
    </row>
    <row r="168" spans="2:6">
      <c r="B168"/>
      <c r="F168">
        <f t="shared" si="19"/>
        <v>0</v>
      </c>
    </row>
    <row r="169" spans="2:6">
      <c r="B169"/>
      <c r="F169">
        <f t="shared" si="19"/>
        <v>0</v>
      </c>
    </row>
    <row r="170" spans="2:6">
      <c r="B170"/>
      <c r="F170">
        <f t="shared" si="19"/>
        <v>0</v>
      </c>
    </row>
    <row r="171" spans="2:6">
      <c r="B171"/>
      <c r="F171">
        <f t="shared" si="19"/>
        <v>0</v>
      </c>
    </row>
    <row r="172" spans="2:6">
      <c r="B172"/>
      <c r="F172">
        <f t="shared" si="19"/>
        <v>0</v>
      </c>
    </row>
    <row r="173" spans="2:6">
      <c r="B173"/>
      <c r="F173">
        <f t="shared" si="19"/>
        <v>0</v>
      </c>
    </row>
    <row r="174" spans="2:6">
      <c r="B174"/>
      <c r="F174">
        <f t="shared" si="19"/>
        <v>0</v>
      </c>
    </row>
    <row r="175" spans="2:6">
      <c r="B175"/>
      <c r="F175">
        <f t="shared" si="19"/>
        <v>0</v>
      </c>
    </row>
    <row r="176" spans="2:6">
      <c r="B176"/>
      <c r="F176">
        <f t="shared" si="19"/>
        <v>0</v>
      </c>
    </row>
    <row r="177" spans="2:6">
      <c r="B177"/>
      <c r="F177">
        <f t="shared" si="19"/>
        <v>0</v>
      </c>
    </row>
    <row r="178" spans="2:6">
      <c r="B178"/>
      <c r="F178">
        <f t="shared" si="19"/>
        <v>0</v>
      </c>
    </row>
    <row r="179" spans="2:6">
      <c r="B179"/>
      <c r="F179">
        <f t="shared" si="19"/>
        <v>0</v>
      </c>
    </row>
    <row r="180" spans="2:6">
      <c r="B180"/>
      <c r="F180">
        <f t="shared" si="19"/>
        <v>0</v>
      </c>
    </row>
    <row r="181" spans="2:6">
      <c r="B181"/>
      <c r="F181">
        <f t="shared" si="19"/>
        <v>0</v>
      </c>
    </row>
    <row r="182" spans="2:6">
      <c r="B182"/>
      <c r="F182">
        <f t="shared" si="19"/>
        <v>0</v>
      </c>
    </row>
    <row r="183" spans="2:6">
      <c r="B183"/>
      <c r="F183">
        <f t="shared" si="19"/>
        <v>0</v>
      </c>
    </row>
    <row r="184" spans="2:6">
      <c r="B184"/>
      <c r="F184">
        <f t="shared" si="19"/>
        <v>0</v>
      </c>
    </row>
    <row r="185" spans="2:6">
      <c r="B185"/>
      <c r="F185">
        <f t="shared" si="19"/>
        <v>0</v>
      </c>
    </row>
    <row r="186" spans="2:6">
      <c r="B186"/>
      <c r="F186">
        <f t="shared" si="19"/>
        <v>0</v>
      </c>
    </row>
    <row r="187" spans="2:6">
      <c r="B187"/>
      <c r="F187">
        <f t="shared" si="19"/>
        <v>0</v>
      </c>
    </row>
    <row r="188" spans="2:6">
      <c r="B188"/>
      <c r="F188">
        <f t="shared" si="19"/>
        <v>0</v>
      </c>
    </row>
    <row r="189" spans="2:6">
      <c r="B189"/>
      <c r="F189">
        <f t="shared" si="19"/>
        <v>0</v>
      </c>
    </row>
    <row r="190" spans="2:6">
      <c r="B190"/>
      <c r="F190">
        <f t="shared" si="19"/>
        <v>0</v>
      </c>
    </row>
    <row r="191" spans="2:6">
      <c r="B191"/>
      <c r="F191">
        <f t="shared" si="19"/>
        <v>0</v>
      </c>
    </row>
    <row r="192" spans="2:6">
      <c r="B192"/>
      <c r="F192">
        <f t="shared" si="19"/>
        <v>0</v>
      </c>
    </row>
    <row r="193" spans="2:6">
      <c r="B193"/>
      <c r="F193">
        <f t="shared" si="19"/>
        <v>0</v>
      </c>
    </row>
    <row r="194" spans="2:6">
      <c r="B194"/>
      <c r="F194">
        <f t="shared" si="19"/>
        <v>0</v>
      </c>
    </row>
    <row r="195" spans="2:6">
      <c r="B195"/>
      <c r="F195">
        <f t="shared" si="19"/>
        <v>0</v>
      </c>
    </row>
    <row r="196" spans="2:6">
      <c r="B196"/>
      <c r="F196">
        <f t="shared" si="19"/>
        <v>0</v>
      </c>
    </row>
    <row r="197" spans="2:6">
      <c r="B197"/>
      <c r="F197">
        <f t="shared" si="19"/>
        <v>0</v>
      </c>
    </row>
    <row r="198" spans="2:6">
      <c r="B198"/>
      <c r="F198">
        <f t="shared" si="19"/>
        <v>0</v>
      </c>
    </row>
    <row r="199" spans="2:6">
      <c r="B199"/>
      <c r="F199">
        <f t="shared" si="19"/>
        <v>0</v>
      </c>
    </row>
    <row r="200" spans="2:6">
      <c r="B200"/>
      <c r="F200">
        <f t="shared" si="19"/>
        <v>0</v>
      </c>
    </row>
    <row r="201" spans="2:6">
      <c r="B201"/>
      <c r="F201">
        <f t="shared" si="19"/>
        <v>0</v>
      </c>
    </row>
    <row r="202" spans="2:6">
      <c r="B202"/>
      <c r="F202">
        <f t="shared" si="19"/>
        <v>0</v>
      </c>
    </row>
    <row r="203" spans="2:6">
      <c r="B203"/>
      <c r="F203">
        <f t="shared" si="19"/>
        <v>0</v>
      </c>
    </row>
    <row r="204" spans="2:6">
      <c r="B204"/>
      <c r="F204">
        <f t="shared" si="19"/>
        <v>0</v>
      </c>
    </row>
    <row r="205" spans="2:6">
      <c r="B205"/>
      <c r="F205">
        <f t="shared" si="19"/>
        <v>0</v>
      </c>
    </row>
    <row r="206" spans="2:6">
      <c r="B206"/>
      <c r="F206">
        <f t="shared" si="19"/>
        <v>0</v>
      </c>
    </row>
    <row r="207" spans="2:6">
      <c r="B207"/>
      <c r="F207">
        <f t="shared" si="19"/>
        <v>0</v>
      </c>
    </row>
    <row r="208" spans="2:6">
      <c r="B208"/>
      <c r="F208">
        <f t="shared" si="19"/>
        <v>0</v>
      </c>
    </row>
    <row r="209" spans="2:6">
      <c r="B209"/>
      <c r="F209">
        <f t="shared" si="19"/>
        <v>0</v>
      </c>
    </row>
    <row r="210" spans="2:6">
      <c r="B210"/>
      <c r="F210">
        <f t="shared" ref="F210:F273" si="20">D210-E210</f>
        <v>0</v>
      </c>
    </row>
    <row r="211" spans="2:6">
      <c r="B211"/>
      <c r="F211">
        <f t="shared" si="20"/>
        <v>0</v>
      </c>
    </row>
    <row r="212" spans="2:6">
      <c r="B212"/>
      <c r="F212">
        <f t="shared" si="20"/>
        <v>0</v>
      </c>
    </row>
    <row r="213" spans="2:6">
      <c r="B213"/>
      <c r="F213">
        <f t="shared" si="20"/>
        <v>0</v>
      </c>
    </row>
    <row r="214" spans="2:6">
      <c r="B214"/>
      <c r="F214">
        <f t="shared" si="20"/>
        <v>0</v>
      </c>
    </row>
    <row r="215" spans="2:6">
      <c r="B215"/>
      <c r="F215">
        <f t="shared" si="20"/>
        <v>0</v>
      </c>
    </row>
    <row r="216" spans="2:6">
      <c r="B216"/>
      <c r="F216">
        <f t="shared" si="20"/>
        <v>0</v>
      </c>
    </row>
    <row r="217" spans="2:6">
      <c r="B217"/>
      <c r="F217">
        <f t="shared" si="20"/>
        <v>0</v>
      </c>
    </row>
    <row r="218" spans="2:6">
      <c r="B218"/>
      <c r="F218">
        <f t="shared" si="20"/>
        <v>0</v>
      </c>
    </row>
    <row r="219" spans="2:6">
      <c r="B219"/>
      <c r="F219">
        <f t="shared" si="20"/>
        <v>0</v>
      </c>
    </row>
    <row r="220" spans="2:6">
      <c r="B220"/>
      <c r="F220">
        <f t="shared" si="20"/>
        <v>0</v>
      </c>
    </row>
    <row r="221" spans="2:6">
      <c r="B221"/>
      <c r="F221">
        <f t="shared" si="20"/>
        <v>0</v>
      </c>
    </row>
    <row r="222" spans="2:6">
      <c r="B222"/>
      <c r="F222">
        <f t="shared" si="20"/>
        <v>0</v>
      </c>
    </row>
    <row r="223" spans="2:6">
      <c r="B223"/>
      <c r="F223">
        <f t="shared" si="20"/>
        <v>0</v>
      </c>
    </row>
    <row r="224" spans="2:6">
      <c r="B224"/>
      <c r="F224">
        <f t="shared" si="20"/>
        <v>0</v>
      </c>
    </row>
    <row r="225" spans="2:6">
      <c r="B225"/>
      <c r="F225">
        <f t="shared" si="20"/>
        <v>0</v>
      </c>
    </row>
    <row r="226" spans="2:6">
      <c r="B226"/>
      <c r="F226">
        <f t="shared" si="20"/>
        <v>0</v>
      </c>
    </row>
    <row r="227" spans="2:6">
      <c r="B227"/>
      <c r="F227">
        <f t="shared" si="20"/>
        <v>0</v>
      </c>
    </row>
    <row r="228" spans="2:6">
      <c r="B228"/>
      <c r="F228">
        <f t="shared" si="20"/>
        <v>0</v>
      </c>
    </row>
    <row r="229" spans="2:6">
      <c r="B229"/>
      <c r="F229">
        <f t="shared" si="20"/>
        <v>0</v>
      </c>
    </row>
    <row r="230" spans="2:6">
      <c r="B230"/>
      <c r="F230">
        <f t="shared" si="20"/>
        <v>0</v>
      </c>
    </row>
    <row r="231" spans="2:6">
      <c r="B231"/>
      <c r="F231">
        <f t="shared" si="20"/>
        <v>0</v>
      </c>
    </row>
    <row r="232" spans="2:6">
      <c r="B232"/>
      <c r="F232">
        <f t="shared" si="20"/>
        <v>0</v>
      </c>
    </row>
    <row r="233" spans="2:6">
      <c r="B233"/>
      <c r="F233">
        <f t="shared" si="20"/>
        <v>0</v>
      </c>
    </row>
    <row r="234" spans="2:6">
      <c r="B234"/>
      <c r="F234">
        <f t="shared" si="20"/>
        <v>0</v>
      </c>
    </row>
    <row r="235" spans="2:6">
      <c r="B235"/>
      <c r="F235">
        <f t="shared" si="20"/>
        <v>0</v>
      </c>
    </row>
    <row r="236" spans="2:6">
      <c r="B236"/>
      <c r="F236">
        <f t="shared" si="20"/>
        <v>0</v>
      </c>
    </row>
    <row r="237" spans="2:6">
      <c r="B237"/>
      <c r="F237">
        <f t="shared" si="20"/>
        <v>0</v>
      </c>
    </row>
    <row r="238" spans="2:6">
      <c r="B238"/>
      <c r="F238">
        <f t="shared" si="20"/>
        <v>0</v>
      </c>
    </row>
    <row r="239" spans="2:6">
      <c r="B239"/>
      <c r="F239">
        <f t="shared" si="20"/>
        <v>0</v>
      </c>
    </row>
    <row r="240" spans="2:6">
      <c r="B240"/>
      <c r="F240">
        <f t="shared" si="20"/>
        <v>0</v>
      </c>
    </row>
    <row r="241" spans="2:6">
      <c r="B241"/>
      <c r="F241">
        <f t="shared" si="20"/>
        <v>0</v>
      </c>
    </row>
    <row r="242" spans="2:6">
      <c r="B242"/>
      <c r="F242">
        <f t="shared" si="20"/>
        <v>0</v>
      </c>
    </row>
    <row r="243" spans="2:6">
      <c r="B243"/>
      <c r="F243">
        <f t="shared" si="20"/>
        <v>0</v>
      </c>
    </row>
    <row r="244" spans="2:6">
      <c r="B244"/>
      <c r="F244">
        <f t="shared" si="20"/>
        <v>0</v>
      </c>
    </row>
    <row r="245" spans="2:6">
      <c r="B245"/>
      <c r="F245">
        <f t="shared" si="20"/>
        <v>0</v>
      </c>
    </row>
    <row r="246" spans="2:6">
      <c r="B246"/>
      <c r="F246">
        <f t="shared" si="20"/>
        <v>0</v>
      </c>
    </row>
    <row r="247" spans="2:6">
      <c r="B247"/>
      <c r="F247">
        <f t="shared" si="20"/>
        <v>0</v>
      </c>
    </row>
    <row r="248" spans="2:6">
      <c r="B248"/>
      <c r="F248">
        <f t="shared" si="20"/>
        <v>0</v>
      </c>
    </row>
    <row r="249" spans="2:6">
      <c r="B249"/>
      <c r="F249">
        <f t="shared" si="20"/>
        <v>0</v>
      </c>
    </row>
    <row r="250" spans="2:6">
      <c r="B250"/>
      <c r="F250">
        <f t="shared" si="20"/>
        <v>0</v>
      </c>
    </row>
    <row r="251" spans="2:6">
      <c r="B251"/>
      <c r="F251">
        <f t="shared" si="20"/>
        <v>0</v>
      </c>
    </row>
    <row r="252" spans="2:6">
      <c r="B252"/>
      <c r="F252">
        <f t="shared" si="20"/>
        <v>0</v>
      </c>
    </row>
    <row r="253" spans="2:6">
      <c r="B253"/>
      <c r="F253">
        <f t="shared" si="20"/>
        <v>0</v>
      </c>
    </row>
    <row r="254" spans="2:6">
      <c r="B254"/>
      <c r="F254">
        <f t="shared" si="20"/>
        <v>0</v>
      </c>
    </row>
    <row r="255" spans="2:6">
      <c r="B255"/>
      <c r="F255">
        <f t="shared" si="20"/>
        <v>0</v>
      </c>
    </row>
    <row r="256" spans="2:6">
      <c r="B256"/>
      <c r="F256">
        <f t="shared" si="20"/>
        <v>0</v>
      </c>
    </row>
    <row r="257" spans="2:6">
      <c r="B257"/>
      <c r="F257">
        <f t="shared" si="20"/>
        <v>0</v>
      </c>
    </row>
    <row r="258" spans="2:6">
      <c r="B258"/>
      <c r="F258">
        <f t="shared" si="20"/>
        <v>0</v>
      </c>
    </row>
    <row r="259" spans="2:6">
      <c r="B259"/>
      <c r="F259">
        <f t="shared" si="20"/>
        <v>0</v>
      </c>
    </row>
    <row r="260" spans="2:6">
      <c r="B260"/>
      <c r="F260">
        <f t="shared" si="20"/>
        <v>0</v>
      </c>
    </row>
    <row r="261" spans="2:6">
      <c r="B261"/>
      <c r="F261">
        <f t="shared" si="20"/>
        <v>0</v>
      </c>
    </row>
    <row r="262" spans="2:6">
      <c r="B262"/>
      <c r="F262">
        <f t="shared" si="20"/>
        <v>0</v>
      </c>
    </row>
    <row r="263" spans="2:6">
      <c r="B263"/>
      <c r="F263">
        <f t="shared" si="20"/>
        <v>0</v>
      </c>
    </row>
    <row r="264" spans="2:6">
      <c r="B264"/>
      <c r="F264">
        <f t="shared" si="20"/>
        <v>0</v>
      </c>
    </row>
    <row r="265" spans="2:6">
      <c r="B265"/>
      <c r="F265">
        <f t="shared" si="20"/>
        <v>0</v>
      </c>
    </row>
    <row r="266" spans="2:6">
      <c r="B266"/>
      <c r="F266">
        <f t="shared" si="20"/>
        <v>0</v>
      </c>
    </row>
    <row r="267" spans="2:6">
      <c r="B267"/>
      <c r="F267">
        <f t="shared" si="20"/>
        <v>0</v>
      </c>
    </row>
    <row r="268" spans="2:6">
      <c r="B268"/>
      <c r="F268">
        <f t="shared" si="20"/>
        <v>0</v>
      </c>
    </row>
    <row r="269" spans="2:6">
      <c r="B269"/>
      <c r="F269">
        <f t="shared" si="20"/>
        <v>0</v>
      </c>
    </row>
    <row r="270" spans="2:6">
      <c r="B270"/>
      <c r="F270">
        <f t="shared" si="20"/>
        <v>0</v>
      </c>
    </row>
    <row r="271" spans="2:6">
      <c r="B271"/>
      <c r="F271">
        <f t="shared" si="20"/>
        <v>0</v>
      </c>
    </row>
    <row r="272" spans="2:6">
      <c r="B272"/>
      <c r="F272">
        <f t="shared" si="20"/>
        <v>0</v>
      </c>
    </row>
    <row r="273" spans="2:6">
      <c r="B273"/>
      <c r="F273">
        <f t="shared" si="20"/>
        <v>0</v>
      </c>
    </row>
    <row r="274" spans="2:6">
      <c r="B274"/>
      <c r="F274">
        <f t="shared" ref="F274:F337" si="21">D274-E274</f>
        <v>0</v>
      </c>
    </row>
    <row r="275" spans="2:6">
      <c r="B275"/>
      <c r="F275">
        <f t="shared" si="21"/>
        <v>0</v>
      </c>
    </row>
    <row r="276" spans="2:6">
      <c r="B276"/>
      <c r="F276">
        <f t="shared" si="21"/>
        <v>0</v>
      </c>
    </row>
    <row r="277" spans="2:6">
      <c r="B277"/>
      <c r="F277">
        <f t="shared" si="21"/>
        <v>0</v>
      </c>
    </row>
    <row r="278" spans="2:6">
      <c r="B278"/>
      <c r="F278">
        <f t="shared" si="21"/>
        <v>0</v>
      </c>
    </row>
    <row r="279" spans="2:6">
      <c r="B279"/>
      <c r="F279">
        <f t="shared" si="21"/>
        <v>0</v>
      </c>
    </row>
    <row r="280" spans="2:6">
      <c r="B280"/>
      <c r="F280">
        <f t="shared" si="21"/>
        <v>0</v>
      </c>
    </row>
    <row r="281" spans="2:6">
      <c r="B281"/>
      <c r="F281">
        <f t="shared" si="21"/>
        <v>0</v>
      </c>
    </row>
    <row r="282" spans="2:6">
      <c r="B282"/>
      <c r="F282">
        <f t="shared" si="21"/>
        <v>0</v>
      </c>
    </row>
    <row r="283" spans="2:6">
      <c r="B283"/>
      <c r="F283">
        <f t="shared" si="21"/>
        <v>0</v>
      </c>
    </row>
    <row r="284" spans="2:6">
      <c r="B284"/>
      <c r="F284">
        <f t="shared" si="21"/>
        <v>0</v>
      </c>
    </row>
    <row r="285" spans="2:6">
      <c r="B285"/>
      <c r="F285">
        <f t="shared" si="21"/>
        <v>0</v>
      </c>
    </row>
    <row r="286" spans="2:6">
      <c r="B286"/>
      <c r="F286">
        <f t="shared" si="21"/>
        <v>0</v>
      </c>
    </row>
    <row r="287" spans="2:6">
      <c r="B287"/>
      <c r="F287">
        <f t="shared" si="21"/>
        <v>0</v>
      </c>
    </row>
    <row r="288" spans="2:6">
      <c r="B288"/>
      <c r="F288">
        <f t="shared" si="21"/>
        <v>0</v>
      </c>
    </row>
    <row r="289" spans="2:6">
      <c r="B289"/>
      <c r="F289">
        <f t="shared" si="21"/>
        <v>0</v>
      </c>
    </row>
    <row r="290" spans="2:6">
      <c r="B290"/>
      <c r="F290">
        <f t="shared" si="21"/>
        <v>0</v>
      </c>
    </row>
    <row r="291" spans="2:6">
      <c r="B291"/>
      <c r="F291">
        <f t="shared" si="21"/>
        <v>0</v>
      </c>
    </row>
    <row r="292" spans="2:6">
      <c r="B292"/>
      <c r="F292">
        <f t="shared" si="21"/>
        <v>0</v>
      </c>
    </row>
    <row r="293" spans="2:6">
      <c r="B293"/>
      <c r="F293">
        <f t="shared" si="21"/>
        <v>0</v>
      </c>
    </row>
    <row r="294" spans="2:6">
      <c r="B294"/>
      <c r="F294">
        <f t="shared" si="21"/>
        <v>0</v>
      </c>
    </row>
    <row r="295" spans="2:6">
      <c r="B295"/>
      <c r="F295">
        <f t="shared" si="21"/>
        <v>0</v>
      </c>
    </row>
    <row r="296" spans="2:6">
      <c r="B296"/>
      <c r="F296">
        <f t="shared" si="21"/>
        <v>0</v>
      </c>
    </row>
    <row r="297" spans="2:6">
      <c r="B297"/>
      <c r="F297">
        <f t="shared" si="21"/>
        <v>0</v>
      </c>
    </row>
    <row r="298" spans="2:6">
      <c r="B298"/>
      <c r="F298">
        <f t="shared" si="21"/>
        <v>0</v>
      </c>
    </row>
    <row r="299" spans="2:6">
      <c r="B299"/>
      <c r="F299">
        <f t="shared" si="21"/>
        <v>0</v>
      </c>
    </row>
    <row r="300" spans="2:6">
      <c r="B300"/>
      <c r="F300">
        <f t="shared" si="21"/>
        <v>0</v>
      </c>
    </row>
    <row r="301" spans="2:6">
      <c r="B301"/>
      <c r="F301">
        <f t="shared" si="21"/>
        <v>0</v>
      </c>
    </row>
    <row r="302" spans="2:6">
      <c r="B302"/>
      <c r="F302">
        <f t="shared" si="21"/>
        <v>0</v>
      </c>
    </row>
    <row r="303" spans="2:6">
      <c r="B303"/>
      <c r="F303">
        <f t="shared" si="21"/>
        <v>0</v>
      </c>
    </row>
    <row r="304" spans="2:6">
      <c r="B304"/>
      <c r="F304">
        <f t="shared" si="21"/>
        <v>0</v>
      </c>
    </row>
    <row r="305" spans="2:6">
      <c r="B305"/>
      <c r="F305">
        <f t="shared" si="21"/>
        <v>0</v>
      </c>
    </row>
    <row r="306" spans="2:6">
      <c r="B306"/>
      <c r="F306">
        <f t="shared" si="21"/>
        <v>0</v>
      </c>
    </row>
    <row r="307" spans="2:6">
      <c r="B307"/>
      <c r="F307">
        <f t="shared" si="21"/>
        <v>0</v>
      </c>
    </row>
    <row r="308" spans="2:6">
      <c r="B308"/>
      <c r="F308">
        <f t="shared" si="21"/>
        <v>0</v>
      </c>
    </row>
    <row r="309" spans="2:6">
      <c r="B309"/>
      <c r="F309">
        <f t="shared" si="21"/>
        <v>0</v>
      </c>
    </row>
    <row r="310" spans="2:6">
      <c r="B310"/>
      <c r="F310">
        <f t="shared" si="21"/>
        <v>0</v>
      </c>
    </row>
    <row r="311" spans="2:6">
      <c r="B311"/>
      <c r="F311">
        <f t="shared" si="21"/>
        <v>0</v>
      </c>
    </row>
    <row r="312" spans="2:6">
      <c r="B312"/>
      <c r="F312">
        <f t="shared" si="21"/>
        <v>0</v>
      </c>
    </row>
    <row r="313" spans="2:6">
      <c r="B313"/>
      <c r="F313">
        <f t="shared" si="21"/>
        <v>0</v>
      </c>
    </row>
    <row r="314" spans="2:6">
      <c r="B314"/>
      <c r="F314">
        <f t="shared" si="21"/>
        <v>0</v>
      </c>
    </row>
    <row r="315" spans="2:6">
      <c r="B315"/>
      <c r="F315">
        <f t="shared" si="21"/>
        <v>0</v>
      </c>
    </row>
    <row r="316" spans="2:6">
      <c r="B316"/>
      <c r="F316">
        <f t="shared" si="21"/>
        <v>0</v>
      </c>
    </row>
    <row r="317" spans="2:6">
      <c r="B317"/>
      <c r="F317">
        <f t="shared" si="21"/>
        <v>0</v>
      </c>
    </row>
    <row r="318" spans="2:6">
      <c r="B318"/>
      <c r="F318">
        <f t="shared" si="21"/>
        <v>0</v>
      </c>
    </row>
    <row r="319" spans="2:6">
      <c r="B319"/>
      <c r="F319">
        <f t="shared" si="21"/>
        <v>0</v>
      </c>
    </row>
    <row r="320" spans="2:6">
      <c r="B320"/>
      <c r="F320">
        <f t="shared" si="21"/>
        <v>0</v>
      </c>
    </row>
    <row r="321" spans="2:6">
      <c r="B321"/>
      <c r="F321">
        <f t="shared" si="21"/>
        <v>0</v>
      </c>
    </row>
    <row r="322" spans="2:6">
      <c r="B322"/>
      <c r="F322">
        <f t="shared" si="21"/>
        <v>0</v>
      </c>
    </row>
    <row r="323" spans="2:6">
      <c r="B323"/>
      <c r="F323">
        <f t="shared" si="21"/>
        <v>0</v>
      </c>
    </row>
    <row r="324" spans="2:6">
      <c r="B324"/>
      <c r="F324">
        <f t="shared" si="21"/>
        <v>0</v>
      </c>
    </row>
    <row r="325" spans="2:6">
      <c r="B325"/>
      <c r="F325">
        <f t="shared" si="21"/>
        <v>0</v>
      </c>
    </row>
    <row r="326" spans="2:6">
      <c r="B326"/>
      <c r="F326">
        <f t="shared" si="21"/>
        <v>0</v>
      </c>
    </row>
    <row r="327" spans="2:6">
      <c r="B327"/>
      <c r="F327">
        <f t="shared" si="21"/>
        <v>0</v>
      </c>
    </row>
    <row r="328" spans="2:6">
      <c r="B328"/>
      <c r="F328">
        <f t="shared" si="21"/>
        <v>0</v>
      </c>
    </row>
    <row r="329" spans="2:6">
      <c r="B329"/>
      <c r="F329">
        <f t="shared" si="21"/>
        <v>0</v>
      </c>
    </row>
    <row r="330" spans="2:6">
      <c r="B330"/>
      <c r="F330">
        <f t="shared" si="21"/>
        <v>0</v>
      </c>
    </row>
    <row r="331" spans="2:6">
      <c r="B331"/>
      <c r="F331">
        <f t="shared" si="21"/>
        <v>0</v>
      </c>
    </row>
    <row r="332" spans="2:6">
      <c r="B332"/>
      <c r="F332">
        <f t="shared" si="21"/>
        <v>0</v>
      </c>
    </row>
    <row r="333" spans="2:6">
      <c r="B333"/>
      <c r="F333">
        <f t="shared" si="21"/>
        <v>0</v>
      </c>
    </row>
    <row r="334" spans="2:6">
      <c r="B334"/>
      <c r="F334">
        <f t="shared" si="21"/>
        <v>0</v>
      </c>
    </row>
    <row r="335" spans="2:6">
      <c r="B335"/>
      <c r="F335">
        <f t="shared" si="21"/>
        <v>0</v>
      </c>
    </row>
    <row r="336" spans="2:6">
      <c r="B336"/>
      <c r="F336">
        <f t="shared" si="21"/>
        <v>0</v>
      </c>
    </row>
    <row r="337" spans="2:6">
      <c r="B337"/>
      <c r="F337">
        <f t="shared" si="21"/>
        <v>0</v>
      </c>
    </row>
    <row r="338" spans="2:6">
      <c r="B338"/>
      <c r="F338">
        <f t="shared" ref="F338:F401" si="22">D338-E338</f>
        <v>0</v>
      </c>
    </row>
    <row r="339" spans="2:6">
      <c r="B339"/>
      <c r="F339">
        <f t="shared" si="22"/>
        <v>0</v>
      </c>
    </row>
    <row r="340" spans="2:6">
      <c r="B340"/>
      <c r="F340">
        <f t="shared" si="22"/>
        <v>0</v>
      </c>
    </row>
    <row r="341" spans="2:6">
      <c r="B341"/>
      <c r="F341">
        <f t="shared" si="22"/>
        <v>0</v>
      </c>
    </row>
    <row r="342" spans="2:6">
      <c r="B342"/>
      <c r="F342">
        <f t="shared" si="22"/>
        <v>0</v>
      </c>
    </row>
    <row r="343" spans="2:6">
      <c r="B343"/>
      <c r="F343">
        <f t="shared" si="22"/>
        <v>0</v>
      </c>
    </row>
    <row r="344" spans="2:6">
      <c r="B344"/>
      <c r="F344">
        <f t="shared" si="22"/>
        <v>0</v>
      </c>
    </row>
    <row r="345" spans="2:6">
      <c r="B345"/>
      <c r="F345">
        <f t="shared" si="22"/>
        <v>0</v>
      </c>
    </row>
    <row r="346" spans="2:6">
      <c r="B346"/>
      <c r="F346">
        <f t="shared" si="22"/>
        <v>0</v>
      </c>
    </row>
    <row r="347" spans="2:6">
      <c r="B347"/>
      <c r="F347">
        <f t="shared" si="22"/>
        <v>0</v>
      </c>
    </row>
    <row r="348" spans="2:6">
      <c r="B348"/>
      <c r="F348">
        <f t="shared" si="22"/>
        <v>0</v>
      </c>
    </row>
    <row r="349" spans="2:6">
      <c r="B349"/>
      <c r="F349">
        <f t="shared" si="22"/>
        <v>0</v>
      </c>
    </row>
    <row r="350" spans="2:6">
      <c r="B350"/>
      <c r="F350">
        <f t="shared" si="22"/>
        <v>0</v>
      </c>
    </row>
    <row r="351" spans="2:6">
      <c r="B351"/>
      <c r="F351">
        <f t="shared" si="22"/>
        <v>0</v>
      </c>
    </row>
    <row r="352" spans="2:6">
      <c r="B352"/>
      <c r="F352">
        <f t="shared" si="22"/>
        <v>0</v>
      </c>
    </row>
    <row r="353" spans="2:6">
      <c r="B353"/>
      <c r="F353">
        <f t="shared" si="22"/>
        <v>0</v>
      </c>
    </row>
    <row r="354" spans="2:6">
      <c r="B354"/>
      <c r="F354">
        <f t="shared" si="22"/>
        <v>0</v>
      </c>
    </row>
    <row r="355" spans="2:6">
      <c r="B355"/>
      <c r="F355">
        <f t="shared" si="22"/>
        <v>0</v>
      </c>
    </row>
    <row r="356" spans="2:6">
      <c r="B356"/>
      <c r="F356">
        <f t="shared" si="22"/>
        <v>0</v>
      </c>
    </row>
    <row r="357" spans="2:6">
      <c r="B357"/>
      <c r="F357">
        <f t="shared" si="22"/>
        <v>0</v>
      </c>
    </row>
    <row r="358" spans="2:6">
      <c r="B358"/>
      <c r="F358">
        <f t="shared" si="22"/>
        <v>0</v>
      </c>
    </row>
    <row r="359" spans="2:6">
      <c r="B359"/>
      <c r="F359">
        <f t="shared" si="22"/>
        <v>0</v>
      </c>
    </row>
    <row r="360" spans="2:6">
      <c r="B360"/>
      <c r="F360">
        <f t="shared" si="22"/>
        <v>0</v>
      </c>
    </row>
    <row r="361" spans="2:6">
      <c r="B361"/>
      <c r="F361">
        <f t="shared" si="22"/>
        <v>0</v>
      </c>
    </row>
    <row r="362" spans="2:6">
      <c r="B362"/>
      <c r="F362">
        <f t="shared" si="22"/>
        <v>0</v>
      </c>
    </row>
    <row r="363" spans="2:6">
      <c r="B363"/>
      <c r="F363">
        <f t="shared" si="22"/>
        <v>0</v>
      </c>
    </row>
    <row r="364" spans="2:6">
      <c r="B364"/>
      <c r="F364">
        <f t="shared" si="22"/>
        <v>0</v>
      </c>
    </row>
    <row r="365" spans="2:6">
      <c r="B365"/>
      <c r="F365">
        <f t="shared" si="22"/>
        <v>0</v>
      </c>
    </row>
    <row r="366" spans="2:6">
      <c r="B366"/>
      <c r="F366">
        <f t="shared" si="22"/>
        <v>0</v>
      </c>
    </row>
    <row r="367" spans="2:6">
      <c r="B367"/>
      <c r="F367">
        <f t="shared" si="22"/>
        <v>0</v>
      </c>
    </row>
    <row r="368" spans="2:6">
      <c r="B368"/>
      <c r="F368">
        <f t="shared" si="22"/>
        <v>0</v>
      </c>
    </row>
    <row r="369" spans="2:6">
      <c r="B369"/>
      <c r="F369">
        <f t="shared" si="22"/>
        <v>0</v>
      </c>
    </row>
    <row r="370" spans="2:6">
      <c r="B370"/>
      <c r="F370">
        <f t="shared" si="22"/>
        <v>0</v>
      </c>
    </row>
    <row r="371" spans="2:6">
      <c r="B371"/>
      <c r="F371">
        <f t="shared" si="22"/>
        <v>0</v>
      </c>
    </row>
    <row r="372" spans="2:6">
      <c r="B372"/>
      <c r="F372">
        <f t="shared" si="22"/>
        <v>0</v>
      </c>
    </row>
    <row r="373" spans="2:6">
      <c r="B373"/>
      <c r="F373">
        <f t="shared" si="22"/>
        <v>0</v>
      </c>
    </row>
    <row r="374" spans="2:6">
      <c r="B374"/>
      <c r="F374">
        <f t="shared" si="22"/>
        <v>0</v>
      </c>
    </row>
    <row r="375" spans="2:6">
      <c r="B375"/>
      <c r="F375">
        <f t="shared" si="22"/>
        <v>0</v>
      </c>
    </row>
    <row r="376" spans="2:6">
      <c r="B376"/>
      <c r="F376">
        <f t="shared" si="22"/>
        <v>0</v>
      </c>
    </row>
    <row r="377" spans="2:6">
      <c r="B377"/>
      <c r="F377">
        <f t="shared" si="22"/>
        <v>0</v>
      </c>
    </row>
    <row r="378" spans="2:6">
      <c r="B378"/>
      <c r="F378">
        <f t="shared" si="22"/>
        <v>0</v>
      </c>
    </row>
    <row r="379" spans="2:6">
      <c r="B379"/>
      <c r="F379">
        <f t="shared" si="22"/>
        <v>0</v>
      </c>
    </row>
    <row r="380" spans="2:6">
      <c r="B380"/>
      <c r="F380">
        <f t="shared" si="22"/>
        <v>0</v>
      </c>
    </row>
    <row r="381" spans="2:6">
      <c r="B381"/>
      <c r="F381">
        <f t="shared" si="22"/>
        <v>0</v>
      </c>
    </row>
    <row r="382" spans="2:6">
      <c r="B382"/>
      <c r="F382">
        <f t="shared" si="22"/>
        <v>0</v>
      </c>
    </row>
    <row r="383" spans="2:6">
      <c r="B383"/>
      <c r="F383">
        <f t="shared" si="22"/>
        <v>0</v>
      </c>
    </row>
    <row r="384" spans="2:6">
      <c r="B384"/>
      <c r="F384">
        <f t="shared" si="22"/>
        <v>0</v>
      </c>
    </row>
    <row r="385" spans="2:6">
      <c r="B385"/>
      <c r="F385">
        <f t="shared" si="22"/>
        <v>0</v>
      </c>
    </row>
    <row r="386" spans="2:6">
      <c r="B386"/>
      <c r="F386">
        <f t="shared" si="22"/>
        <v>0</v>
      </c>
    </row>
    <row r="387" spans="2:6">
      <c r="B387"/>
      <c r="F387">
        <f t="shared" si="22"/>
        <v>0</v>
      </c>
    </row>
    <row r="388" spans="2:6">
      <c r="B388"/>
      <c r="F388">
        <f t="shared" si="22"/>
        <v>0</v>
      </c>
    </row>
    <row r="389" spans="2:6">
      <c r="B389"/>
      <c r="F389">
        <f t="shared" si="22"/>
        <v>0</v>
      </c>
    </row>
    <row r="390" spans="2:6">
      <c r="B390"/>
      <c r="F390">
        <f t="shared" si="22"/>
        <v>0</v>
      </c>
    </row>
    <row r="391" spans="2:6">
      <c r="B391"/>
      <c r="F391">
        <f t="shared" si="22"/>
        <v>0</v>
      </c>
    </row>
    <row r="392" spans="2:6">
      <c r="B392"/>
      <c r="F392">
        <f t="shared" si="22"/>
        <v>0</v>
      </c>
    </row>
    <row r="393" spans="2:6">
      <c r="B393"/>
      <c r="F393">
        <f t="shared" si="22"/>
        <v>0</v>
      </c>
    </row>
    <row r="394" spans="2:6">
      <c r="B394"/>
      <c r="F394">
        <f t="shared" si="22"/>
        <v>0</v>
      </c>
    </row>
    <row r="395" spans="2:6">
      <c r="B395"/>
      <c r="F395">
        <f t="shared" si="22"/>
        <v>0</v>
      </c>
    </row>
    <row r="396" spans="2:6">
      <c r="B396"/>
      <c r="F396">
        <f t="shared" si="22"/>
        <v>0</v>
      </c>
    </row>
    <row r="397" spans="2:6">
      <c r="B397"/>
      <c r="F397">
        <f t="shared" si="22"/>
        <v>0</v>
      </c>
    </row>
    <row r="398" spans="2:6">
      <c r="B398"/>
      <c r="F398">
        <f t="shared" si="22"/>
        <v>0</v>
      </c>
    </row>
    <row r="399" spans="2:6">
      <c r="B399"/>
      <c r="F399">
        <f t="shared" si="22"/>
        <v>0</v>
      </c>
    </row>
    <row r="400" spans="2:6">
      <c r="B400"/>
      <c r="F400">
        <f t="shared" si="22"/>
        <v>0</v>
      </c>
    </row>
    <row r="401" spans="2:6">
      <c r="B401"/>
      <c r="F401">
        <f t="shared" si="22"/>
        <v>0</v>
      </c>
    </row>
    <row r="402" spans="2:6">
      <c r="B402"/>
      <c r="F402">
        <f t="shared" ref="F402:F465" si="23">D402-E402</f>
        <v>0</v>
      </c>
    </row>
    <row r="403" spans="2:6">
      <c r="B403"/>
      <c r="F403">
        <f t="shared" si="23"/>
        <v>0</v>
      </c>
    </row>
    <row r="404" spans="2:6">
      <c r="B404"/>
      <c r="F404">
        <f t="shared" si="23"/>
        <v>0</v>
      </c>
    </row>
    <row r="405" spans="2:6">
      <c r="B405"/>
      <c r="F405">
        <f t="shared" si="23"/>
        <v>0</v>
      </c>
    </row>
    <row r="406" spans="2:6">
      <c r="B406"/>
      <c r="F406">
        <f t="shared" si="23"/>
        <v>0</v>
      </c>
    </row>
    <row r="407" spans="2:6">
      <c r="B407"/>
      <c r="F407">
        <f t="shared" si="23"/>
        <v>0</v>
      </c>
    </row>
    <row r="408" spans="2:6">
      <c r="B408"/>
      <c r="F408">
        <f t="shared" si="23"/>
        <v>0</v>
      </c>
    </row>
    <row r="409" spans="2:6">
      <c r="B409"/>
      <c r="F409">
        <f t="shared" si="23"/>
        <v>0</v>
      </c>
    </row>
    <row r="410" spans="2:6">
      <c r="B410"/>
      <c r="F410">
        <f t="shared" si="23"/>
        <v>0</v>
      </c>
    </row>
    <row r="411" spans="2:6">
      <c r="B411"/>
      <c r="F411">
        <f t="shared" si="23"/>
        <v>0</v>
      </c>
    </row>
    <row r="412" spans="2:6">
      <c r="B412"/>
      <c r="F412">
        <f t="shared" si="23"/>
        <v>0</v>
      </c>
    </row>
    <row r="413" spans="2:6">
      <c r="B413"/>
      <c r="F413">
        <f t="shared" si="23"/>
        <v>0</v>
      </c>
    </row>
    <row r="414" spans="2:6">
      <c r="B414"/>
      <c r="F414">
        <f t="shared" si="23"/>
        <v>0</v>
      </c>
    </row>
    <row r="415" spans="2:6">
      <c r="B415"/>
      <c r="F415">
        <f t="shared" si="23"/>
        <v>0</v>
      </c>
    </row>
    <row r="416" spans="2:6">
      <c r="B416"/>
      <c r="F416">
        <f t="shared" si="23"/>
        <v>0</v>
      </c>
    </row>
    <row r="417" spans="2:6">
      <c r="B417"/>
      <c r="F417">
        <f t="shared" si="23"/>
        <v>0</v>
      </c>
    </row>
    <row r="418" spans="2:6">
      <c r="B418"/>
      <c r="F418">
        <f t="shared" si="23"/>
        <v>0</v>
      </c>
    </row>
    <row r="419" spans="2:6">
      <c r="B419"/>
      <c r="F419">
        <f t="shared" si="23"/>
        <v>0</v>
      </c>
    </row>
    <row r="420" spans="2:6">
      <c r="B420"/>
      <c r="F420">
        <f t="shared" si="23"/>
        <v>0</v>
      </c>
    </row>
    <row r="421" spans="2:6">
      <c r="B421"/>
      <c r="F421">
        <f t="shared" si="23"/>
        <v>0</v>
      </c>
    </row>
    <row r="422" spans="2:6">
      <c r="B422"/>
      <c r="F422">
        <f t="shared" si="23"/>
        <v>0</v>
      </c>
    </row>
    <row r="423" spans="2:6">
      <c r="B423"/>
      <c r="F423">
        <f t="shared" si="23"/>
        <v>0</v>
      </c>
    </row>
    <row r="424" spans="2:6">
      <c r="B424"/>
      <c r="F424">
        <f t="shared" si="23"/>
        <v>0</v>
      </c>
    </row>
    <row r="425" spans="2:6">
      <c r="B425"/>
      <c r="F425">
        <f t="shared" si="23"/>
        <v>0</v>
      </c>
    </row>
    <row r="426" spans="2:6">
      <c r="B426"/>
      <c r="F426">
        <f t="shared" si="23"/>
        <v>0</v>
      </c>
    </row>
    <row r="427" spans="2:6">
      <c r="B427"/>
      <c r="F427">
        <f t="shared" si="23"/>
        <v>0</v>
      </c>
    </row>
    <row r="428" spans="2:6">
      <c r="B428"/>
      <c r="F428">
        <f t="shared" si="23"/>
        <v>0</v>
      </c>
    </row>
    <row r="429" spans="2:6">
      <c r="B429"/>
      <c r="F429">
        <f t="shared" si="23"/>
        <v>0</v>
      </c>
    </row>
    <row r="430" spans="2:6">
      <c r="B430"/>
      <c r="F430">
        <f t="shared" si="23"/>
        <v>0</v>
      </c>
    </row>
    <row r="431" spans="2:6">
      <c r="B431"/>
      <c r="F431">
        <f t="shared" si="23"/>
        <v>0</v>
      </c>
    </row>
    <row r="432" spans="2:6">
      <c r="B432"/>
      <c r="F432">
        <f t="shared" si="23"/>
        <v>0</v>
      </c>
    </row>
    <row r="433" spans="2:6">
      <c r="B433"/>
      <c r="F433">
        <f t="shared" si="23"/>
        <v>0</v>
      </c>
    </row>
    <row r="434" spans="2:6">
      <c r="B434"/>
      <c r="F434">
        <f t="shared" si="23"/>
        <v>0</v>
      </c>
    </row>
    <row r="435" spans="2:6">
      <c r="B435"/>
      <c r="F435">
        <f t="shared" si="23"/>
        <v>0</v>
      </c>
    </row>
    <row r="436" spans="2:6">
      <c r="B436"/>
      <c r="F436">
        <f t="shared" si="23"/>
        <v>0</v>
      </c>
    </row>
    <row r="437" spans="2:6">
      <c r="B437"/>
      <c r="F437">
        <f t="shared" si="23"/>
        <v>0</v>
      </c>
    </row>
    <row r="438" spans="2:6">
      <c r="B438"/>
      <c r="F438">
        <f t="shared" si="23"/>
        <v>0</v>
      </c>
    </row>
    <row r="439" spans="2:6">
      <c r="B439"/>
      <c r="F439">
        <f t="shared" si="23"/>
        <v>0</v>
      </c>
    </row>
    <row r="440" spans="2:6">
      <c r="B440"/>
      <c r="F440">
        <f t="shared" si="23"/>
        <v>0</v>
      </c>
    </row>
    <row r="441" spans="2:6">
      <c r="B441"/>
      <c r="F441">
        <f t="shared" si="23"/>
        <v>0</v>
      </c>
    </row>
    <row r="442" spans="2:6">
      <c r="B442"/>
      <c r="F442">
        <f t="shared" si="23"/>
        <v>0</v>
      </c>
    </row>
    <row r="443" spans="2:6">
      <c r="B443"/>
      <c r="F443">
        <f t="shared" si="23"/>
        <v>0</v>
      </c>
    </row>
    <row r="444" spans="2:6">
      <c r="B444"/>
      <c r="F444">
        <f t="shared" si="23"/>
        <v>0</v>
      </c>
    </row>
    <row r="445" spans="2:6">
      <c r="B445"/>
      <c r="F445">
        <f t="shared" si="23"/>
        <v>0</v>
      </c>
    </row>
    <row r="446" spans="2:6">
      <c r="B446"/>
      <c r="F446">
        <f t="shared" si="23"/>
        <v>0</v>
      </c>
    </row>
    <row r="447" spans="2:6">
      <c r="B447"/>
      <c r="F447">
        <f t="shared" si="23"/>
        <v>0</v>
      </c>
    </row>
    <row r="448" spans="2:6">
      <c r="B448"/>
      <c r="F448">
        <f t="shared" si="23"/>
        <v>0</v>
      </c>
    </row>
    <row r="449" spans="2:6">
      <c r="B449"/>
      <c r="F449">
        <f t="shared" si="23"/>
        <v>0</v>
      </c>
    </row>
    <row r="450" spans="2:6">
      <c r="B450"/>
      <c r="F450">
        <f t="shared" si="23"/>
        <v>0</v>
      </c>
    </row>
    <row r="451" spans="2:6">
      <c r="B451"/>
      <c r="F451">
        <f t="shared" si="23"/>
        <v>0</v>
      </c>
    </row>
    <row r="452" spans="2:6">
      <c r="B452"/>
      <c r="F452">
        <f t="shared" si="23"/>
        <v>0</v>
      </c>
    </row>
    <row r="453" spans="2:6">
      <c r="B453"/>
      <c r="F453">
        <f t="shared" si="23"/>
        <v>0</v>
      </c>
    </row>
    <row r="454" spans="2:6">
      <c r="B454"/>
      <c r="F454">
        <f t="shared" si="23"/>
        <v>0</v>
      </c>
    </row>
    <row r="455" spans="2:6">
      <c r="B455"/>
      <c r="F455">
        <f t="shared" si="23"/>
        <v>0</v>
      </c>
    </row>
    <row r="456" spans="2:6">
      <c r="B456"/>
      <c r="F456">
        <f t="shared" si="23"/>
        <v>0</v>
      </c>
    </row>
    <row r="457" spans="2:6">
      <c r="B457"/>
      <c r="F457">
        <f t="shared" si="23"/>
        <v>0</v>
      </c>
    </row>
    <row r="458" spans="2:6">
      <c r="B458"/>
      <c r="F458">
        <f t="shared" si="23"/>
        <v>0</v>
      </c>
    </row>
    <row r="459" spans="2:6">
      <c r="B459"/>
      <c r="F459">
        <f t="shared" si="23"/>
        <v>0</v>
      </c>
    </row>
    <row r="460" spans="2:6">
      <c r="B460"/>
      <c r="F460">
        <f t="shared" si="23"/>
        <v>0</v>
      </c>
    </row>
    <row r="461" spans="2:6">
      <c r="B461"/>
      <c r="F461">
        <f t="shared" si="23"/>
        <v>0</v>
      </c>
    </row>
    <row r="462" spans="2:6">
      <c r="B462"/>
      <c r="F462">
        <f t="shared" si="23"/>
        <v>0</v>
      </c>
    </row>
    <row r="463" spans="2:6">
      <c r="B463"/>
      <c r="F463">
        <f t="shared" si="23"/>
        <v>0</v>
      </c>
    </row>
    <row r="464" spans="2:6">
      <c r="B464"/>
      <c r="F464">
        <f t="shared" si="23"/>
        <v>0</v>
      </c>
    </row>
    <row r="465" spans="2:6">
      <c r="B465"/>
      <c r="F465">
        <f t="shared" si="23"/>
        <v>0</v>
      </c>
    </row>
    <row r="466" spans="2:6">
      <c r="B466"/>
      <c r="F466">
        <f t="shared" ref="F466:F529" si="24">D466-E466</f>
        <v>0</v>
      </c>
    </row>
    <row r="467" spans="2:6">
      <c r="B467"/>
      <c r="F467">
        <f t="shared" si="24"/>
        <v>0</v>
      </c>
    </row>
    <row r="468" spans="2:6">
      <c r="B468"/>
      <c r="F468">
        <f t="shared" si="24"/>
        <v>0</v>
      </c>
    </row>
    <row r="469" spans="2:6">
      <c r="B469"/>
      <c r="F469">
        <f t="shared" si="24"/>
        <v>0</v>
      </c>
    </row>
    <row r="470" spans="2:6">
      <c r="B470"/>
      <c r="F470">
        <f t="shared" si="24"/>
        <v>0</v>
      </c>
    </row>
    <row r="471" spans="2:6">
      <c r="B471"/>
      <c r="F471">
        <f t="shared" si="24"/>
        <v>0</v>
      </c>
    </row>
    <row r="472" spans="2:6">
      <c r="B472"/>
      <c r="F472">
        <f t="shared" si="24"/>
        <v>0</v>
      </c>
    </row>
    <row r="473" spans="2:6">
      <c r="B473"/>
      <c r="F473">
        <f t="shared" si="24"/>
        <v>0</v>
      </c>
    </row>
    <row r="474" spans="2:6">
      <c r="B474"/>
      <c r="F474">
        <f t="shared" si="24"/>
        <v>0</v>
      </c>
    </row>
    <row r="475" spans="2:6">
      <c r="B475"/>
      <c r="F475">
        <f t="shared" si="24"/>
        <v>0</v>
      </c>
    </row>
    <row r="476" spans="2:6">
      <c r="B476"/>
      <c r="F476">
        <f t="shared" si="24"/>
        <v>0</v>
      </c>
    </row>
    <row r="477" spans="2:6">
      <c r="B477"/>
      <c r="F477">
        <f t="shared" si="24"/>
        <v>0</v>
      </c>
    </row>
    <row r="478" spans="2:6">
      <c r="B478"/>
      <c r="F478">
        <f t="shared" si="24"/>
        <v>0</v>
      </c>
    </row>
    <row r="479" spans="2:6">
      <c r="B479"/>
      <c r="F479">
        <f t="shared" si="24"/>
        <v>0</v>
      </c>
    </row>
    <row r="480" spans="2:6">
      <c r="B480"/>
      <c r="F480">
        <f t="shared" si="24"/>
        <v>0</v>
      </c>
    </row>
    <row r="481" spans="2:6">
      <c r="B481"/>
      <c r="F481">
        <f t="shared" si="24"/>
        <v>0</v>
      </c>
    </row>
    <row r="482" spans="2:6">
      <c r="B482"/>
      <c r="F482">
        <f t="shared" si="24"/>
        <v>0</v>
      </c>
    </row>
    <row r="483" spans="2:6">
      <c r="B483"/>
      <c r="F483">
        <f t="shared" si="24"/>
        <v>0</v>
      </c>
    </row>
    <row r="484" spans="2:6">
      <c r="B484"/>
      <c r="F484">
        <f t="shared" si="24"/>
        <v>0</v>
      </c>
    </row>
    <row r="485" spans="2:6">
      <c r="B485"/>
      <c r="F485">
        <f t="shared" si="24"/>
        <v>0</v>
      </c>
    </row>
    <row r="486" spans="2:6">
      <c r="B486"/>
      <c r="F486">
        <f t="shared" si="24"/>
        <v>0</v>
      </c>
    </row>
    <row r="487" spans="2:6">
      <c r="B487"/>
      <c r="F487">
        <f t="shared" si="24"/>
        <v>0</v>
      </c>
    </row>
    <row r="488" spans="2:6">
      <c r="B488"/>
      <c r="F488">
        <f t="shared" si="24"/>
        <v>0</v>
      </c>
    </row>
    <row r="489" spans="2:6">
      <c r="B489"/>
      <c r="F489">
        <f t="shared" si="24"/>
        <v>0</v>
      </c>
    </row>
    <row r="490" spans="2:6">
      <c r="B490"/>
      <c r="F490">
        <f t="shared" si="24"/>
        <v>0</v>
      </c>
    </row>
    <row r="491" spans="2:6">
      <c r="B491"/>
      <c r="F491">
        <f t="shared" si="24"/>
        <v>0</v>
      </c>
    </row>
    <row r="492" spans="2:6">
      <c r="B492"/>
      <c r="F492">
        <f t="shared" si="24"/>
        <v>0</v>
      </c>
    </row>
    <row r="493" spans="2:6">
      <c r="B493"/>
      <c r="F493">
        <f t="shared" si="24"/>
        <v>0</v>
      </c>
    </row>
    <row r="494" spans="2:6">
      <c r="B494"/>
      <c r="F494">
        <f t="shared" si="24"/>
        <v>0</v>
      </c>
    </row>
    <row r="495" spans="2:6">
      <c r="B495"/>
      <c r="F495">
        <f t="shared" si="24"/>
        <v>0</v>
      </c>
    </row>
    <row r="496" spans="2:6">
      <c r="B496"/>
      <c r="F496">
        <f t="shared" si="24"/>
        <v>0</v>
      </c>
    </row>
    <row r="497" spans="2:6">
      <c r="B497"/>
      <c r="F497">
        <f t="shared" si="24"/>
        <v>0</v>
      </c>
    </row>
    <row r="498" spans="2:6">
      <c r="B498"/>
      <c r="F498">
        <f t="shared" si="24"/>
        <v>0</v>
      </c>
    </row>
    <row r="499" spans="2:6">
      <c r="B499"/>
      <c r="F499">
        <f t="shared" si="24"/>
        <v>0</v>
      </c>
    </row>
    <row r="500" spans="2:6">
      <c r="B500"/>
      <c r="F500">
        <f t="shared" si="24"/>
        <v>0</v>
      </c>
    </row>
    <row r="501" spans="2:6">
      <c r="B501"/>
      <c r="F501">
        <f t="shared" si="24"/>
        <v>0</v>
      </c>
    </row>
    <row r="502" spans="2:6">
      <c r="B502"/>
      <c r="F502">
        <f t="shared" si="24"/>
        <v>0</v>
      </c>
    </row>
    <row r="503" spans="2:6">
      <c r="B503"/>
      <c r="F503">
        <f t="shared" si="24"/>
        <v>0</v>
      </c>
    </row>
    <row r="504" spans="2:6">
      <c r="B504"/>
      <c r="F504">
        <f t="shared" si="24"/>
        <v>0</v>
      </c>
    </row>
    <row r="505" spans="2:6">
      <c r="B505"/>
      <c r="F505">
        <f t="shared" si="24"/>
        <v>0</v>
      </c>
    </row>
    <row r="506" spans="2:6">
      <c r="B506"/>
      <c r="F506">
        <f t="shared" si="24"/>
        <v>0</v>
      </c>
    </row>
    <row r="507" spans="2:6">
      <c r="B507"/>
      <c r="F507">
        <f t="shared" si="24"/>
        <v>0</v>
      </c>
    </row>
    <row r="508" spans="2:6">
      <c r="B508"/>
      <c r="F508">
        <f t="shared" si="24"/>
        <v>0</v>
      </c>
    </row>
    <row r="509" spans="2:6">
      <c r="B509"/>
      <c r="F509">
        <f t="shared" si="24"/>
        <v>0</v>
      </c>
    </row>
    <row r="510" spans="2:6">
      <c r="B510"/>
      <c r="F510">
        <f t="shared" si="24"/>
        <v>0</v>
      </c>
    </row>
    <row r="511" spans="2:6">
      <c r="B511"/>
      <c r="F511">
        <f t="shared" si="24"/>
        <v>0</v>
      </c>
    </row>
    <row r="512" spans="2:6">
      <c r="B512"/>
      <c r="F512">
        <f t="shared" si="24"/>
        <v>0</v>
      </c>
    </row>
    <row r="513" spans="2:6">
      <c r="B513"/>
      <c r="F513">
        <f t="shared" si="24"/>
        <v>0</v>
      </c>
    </row>
    <row r="514" spans="2:6">
      <c r="B514"/>
      <c r="F514">
        <f t="shared" si="24"/>
        <v>0</v>
      </c>
    </row>
    <row r="515" spans="2:6">
      <c r="B515"/>
      <c r="F515">
        <f t="shared" si="24"/>
        <v>0</v>
      </c>
    </row>
    <row r="516" spans="2:6">
      <c r="B516"/>
      <c r="F516">
        <f t="shared" si="24"/>
        <v>0</v>
      </c>
    </row>
    <row r="517" spans="2:6">
      <c r="B517"/>
      <c r="F517">
        <f t="shared" si="24"/>
        <v>0</v>
      </c>
    </row>
    <row r="518" spans="2:6">
      <c r="B518"/>
      <c r="F518">
        <f t="shared" si="24"/>
        <v>0</v>
      </c>
    </row>
    <row r="519" spans="2:6">
      <c r="B519"/>
      <c r="F519">
        <f t="shared" si="24"/>
        <v>0</v>
      </c>
    </row>
    <row r="520" spans="2:6">
      <c r="B520"/>
      <c r="F520">
        <f t="shared" si="24"/>
        <v>0</v>
      </c>
    </row>
    <row r="521" spans="2:6">
      <c r="B521"/>
      <c r="F521">
        <f t="shared" si="24"/>
        <v>0</v>
      </c>
    </row>
    <row r="522" spans="2:6">
      <c r="B522"/>
      <c r="F522">
        <f t="shared" si="24"/>
        <v>0</v>
      </c>
    </row>
    <row r="523" spans="2:6">
      <c r="B523"/>
      <c r="F523">
        <f t="shared" si="24"/>
        <v>0</v>
      </c>
    </row>
    <row r="524" spans="2:6">
      <c r="B524"/>
      <c r="F524">
        <f t="shared" si="24"/>
        <v>0</v>
      </c>
    </row>
    <row r="525" spans="2:6">
      <c r="B525"/>
      <c r="F525">
        <f t="shared" si="24"/>
        <v>0</v>
      </c>
    </row>
    <row r="526" spans="2:6">
      <c r="B526"/>
      <c r="F526">
        <f t="shared" si="24"/>
        <v>0</v>
      </c>
    </row>
    <row r="527" spans="2:6">
      <c r="B527"/>
      <c r="F527">
        <f t="shared" si="24"/>
        <v>0</v>
      </c>
    </row>
    <row r="528" spans="2:6">
      <c r="B528"/>
      <c r="F528">
        <f t="shared" si="24"/>
        <v>0</v>
      </c>
    </row>
    <row r="529" spans="2:6">
      <c r="B529"/>
      <c r="F529">
        <f t="shared" si="24"/>
        <v>0</v>
      </c>
    </row>
    <row r="530" spans="2:6">
      <c r="B530"/>
      <c r="F530">
        <f t="shared" ref="F530:F593" si="25">D530-E530</f>
        <v>0</v>
      </c>
    </row>
    <row r="531" spans="2:6">
      <c r="B531"/>
      <c r="F531">
        <f t="shared" si="25"/>
        <v>0</v>
      </c>
    </row>
    <row r="532" spans="2:6">
      <c r="B532"/>
      <c r="F532">
        <f t="shared" si="25"/>
        <v>0</v>
      </c>
    </row>
    <row r="533" spans="2:6">
      <c r="B533"/>
      <c r="F533">
        <f t="shared" si="25"/>
        <v>0</v>
      </c>
    </row>
    <row r="534" spans="2:6">
      <c r="B534"/>
      <c r="F534">
        <f t="shared" si="25"/>
        <v>0</v>
      </c>
    </row>
    <row r="535" spans="2:6">
      <c r="B535"/>
      <c r="F535">
        <f t="shared" si="25"/>
        <v>0</v>
      </c>
    </row>
    <row r="536" spans="2:6">
      <c r="B536"/>
      <c r="F536">
        <f t="shared" si="25"/>
        <v>0</v>
      </c>
    </row>
    <row r="537" spans="2:6">
      <c r="B537"/>
      <c r="F537">
        <f t="shared" si="25"/>
        <v>0</v>
      </c>
    </row>
    <row r="538" spans="2:6">
      <c r="B538"/>
      <c r="F538">
        <f t="shared" si="25"/>
        <v>0</v>
      </c>
    </row>
    <row r="539" spans="2:6">
      <c r="B539"/>
      <c r="F539">
        <f t="shared" si="25"/>
        <v>0</v>
      </c>
    </row>
    <row r="540" spans="2:6">
      <c r="B540"/>
      <c r="F540">
        <f t="shared" si="25"/>
        <v>0</v>
      </c>
    </row>
    <row r="541" spans="2:6">
      <c r="B541"/>
      <c r="F541">
        <f t="shared" si="25"/>
        <v>0</v>
      </c>
    </row>
    <row r="542" spans="2:6">
      <c r="B542"/>
      <c r="F542">
        <f t="shared" si="25"/>
        <v>0</v>
      </c>
    </row>
    <row r="543" spans="2:6">
      <c r="B543"/>
      <c r="F543">
        <f t="shared" si="25"/>
        <v>0</v>
      </c>
    </row>
    <row r="544" spans="2:6">
      <c r="B544"/>
      <c r="F544">
        <f t="shared" si="25"/>
        <v>0</v>
      </c>
    </row>
    <row r="545" spans="2:6">
      <c r="B545"/>
      <c r="F545">
        <f t="shared" si="25"/>
        <v>0</v>
      </c>
    </row>
    <row r="546" spans="2:6">
      <c r="B546"/>
      <c r="F546">
        <f t="shared" si="25"/>
        <v>0</v>
      </c>
    </row>
    <row r="547" spans="2:6">
      <c r="B547"/>
      <c r="F547">
        <f t="shared" si="25"/>
        <v>0</v>
      </c>
    </row>
    <row r="548" spans="2:6">
      <c r="B548"/>
      <c r="F548">
        <f t="shared" si="25"/>
        <v>0</v>
      </c>
    </row>
    <row r="549" spans="2:6">
      <c r="B549"/>
      <c r="F549">
        <f t="shared" si="25"/>
        <v>0</v>
      </c>
    </row>
    <row r="550" spans="2:6">
      <c r="B550"/>
      <c r="F550">
        <f t="shared" si="25"/>
        <v>0</v>
      </c>
    </row>
    <row r="551" spans="2:6">
      <c r="B551"/>
      <c r="F551">
        <f t="shared" si="25"/>
        <v>0</v>
      </c>
    </row>
    <row r="552" spans="2:6">
      <c r="B552"/>
      <c r="F552">
        <f t="shared" si="25"/>
        <v>0</v>
      </c>
    </row>
    <row r="553" spans="2:6">
      <c r="B553"/>
      <c r="F553">
        <f t="shared" si="25"/>
        <v>0</v>
      </c>
    </row>
    <row r="554" spans="2:6">
      <c r="B554"/>
      <c r="F554">
        <f t="shared" si="25"/>
        <v>0</v>
      </c>
    </row>
    <row r="555" spans="2:6">
      <c r="B555"/>
      <c r="F555">
        <f t="shared" si="25"/>
        <v>0</v>
      </c>
    </row>
    <row r="556" spans="2:6">
      <c r="B556"/>
      <c r="F556">
        <f t="shared" si="25"/>
        <v>0</v>
      </c>
    </row>
    <row r="557" spans="2:6">
      <c r="B557"/>
      <c r="F557">
        <f t="shared" si="25"/>
        <v>0</v>
      </c>
    </row>
    <row r="558" spans="2:6">
      <c r="B558"/>
      <c r="F558">
        <f t="shared" si="25"/>
        <v>0</v>
      </c>
    </row>
    <row r="559" spans="2:6">
      <c r="B559"/>
      <c r="F559">
        <f t="shared" si="25"/>
        <v>0</v>
      </c>
    </row>
    <row r="560" spans="2:6">
      <c r="B560"/>
      <c r="F560">
        <f t="shared" si="25"/>
        <v>0</v>
      </c>
    </row>
    <row r="561" spans="2:6">
      <c r="B561"/>
      <c r="F561">
        <f t="shared" si="25"/>
        <v>0</v>
      </c>
    </row>
    <row r="562" spans="2:6">
      <c r="B562"/>
      <c r="F562">
        <f t="shared" si="25"/>
        <v>0</v>
      </c>
    </row>
    <row r="563" spans="2:6">
      <c r="B563"/>
      <c r="F563">
        <f t="shared" si="25"/>
        <v>0</v>
      </c>
    </row>
    <row r="564" spans="2:6">
      <c r="B564"/>
      <c r="F564">
        <f t="shared" si="25"/>
        <v>0</v>
      </c>
    </row>
    <row r="565" spans="2:6">
      <c r="B565"/>
      <c r="F565">
        <f t="shared" si="25"/>
        <v>0</v>
      </c>
    </row>
    <row r="566" spans="2:6">
      <c r="B566"/>
      <c r="F566">
        <f t="shared" si="25"/>
        <v>0</v>
      </c>
    </row>
    <row r="567" spans="2:6">
      <c r="B567"/>
      <c r="F567">
        <f t="shared" si="25"/>
        <v>0</v>
      </c>
    </row>
    <row r="568" spans="2:6">
      <c r="B568"/>
      <c r="F568">
        <f t="shared" si="25"/>
        <v>0</v>
      </c>
    </row>
    <row r="569" spans="2:6">
      <c r="B569"/>
      <c r="F569">
        <f t="shared" si="25"/>
        <v>0</v>
      </c>
    </row>
    <row r="570" spans="2:6">
      <c r="B570"/>
      <c r="F570">
        <f t="shared" si="25"/>
        <v>0</v>
      </c>
    </row>
    <row r="571" spans="2:6">
      <c r="B571"/>
      <c r="F571">
        <f t="shared" si="25"/>
        <v>0</v>
      </c>
    </row>
    <row r="572" spans="2:6">
      <c r="B572"/>
      <c r="F572">
        <f t="shared" si="25"/>
        <v>0</v>
      </c>
    </row>
    <row r="573" spans="2:6">
      <c r="B573"/>
      <c r="F573">
        <f t="shared" si="25"/>
        <v>0</v>
      </c>
    </row>
    <row r="574" spans="2:6">
      <c r="B574"/>
      <c r="F574">
        <f t="shared" si="25"/>
        <v>0</v>
      </c>
    </row>
    <row r="575" spans="2:6">
      <c r="B575"/>
      <c r="F575">
        <f t="shared" si="25"/>
        <v>0</v>
      </c>
    </row>
    <row r="576" spans="2:6">
      <c r="B576"/>
      <c r="F576">
        <f t="shared" si="25"/>
        <v>0</v>
      </c>
    </row>
    <row r="577" spans="2:6">
      <c r="B577"/>
      <c r="F577">
        <f t="shared" si="25"/>
        <v>0</v>
      </c>
    </row>
    <row r="578" spans="2:6">
      <c r="B578"/>
      <c r="F578">
        <f t="shared" si="25"/>
        <v>0</v>
      </c>
    </row>
    <row r="579" spans="2:6">
      <c r="B579"/>
      <c r="F579">
        <f t="shared" si="25"/>
        <v>0</v>
      </c>
    </row>
    <row r="580" spans="2:6">
      <c r="B580"/>
      <c r="F580">
        <f t="shared" si="25"/>
        <v>0</v>
      </c>
    </row>
    <row r="581" spans="2:6">
      <c r="B581"/>
      <c r="F581">
        <f t="shared" si="25"/>
        <v>0</v>
      </c>
    </row>
    <row r="582" spans="2:6">
      <c r="B582"/>
      <c r="F582">
        <f t="shared" si="25"/>
        <v>0</v>
      </c>
    </row>
    <row r="583" spans="2:6">
      <c r="B583"/>
      <c r="F583">
        <f t="shared" si="25"/>
        <v>0</v>
      </c>
    </row>
    <row r="584" spans="2:6">
      <c r="B584"/>
      <c r="F584">
        <f t="shared" si="25"/>
        <v>0</v>
      </c>
    </row>
    <row r="585" spans="2:6">
      <c r="B585"/>
      <c r="F585">
        <f t="shared" si="25"/>
        <v>0</v>
      </c>
    </row>
    <row r="586" spans="2:6">
      <c r="B586"/>
      <c r="F586">
        <f t="shared" si="25"/>
        <v>0</v>
      </c>
    </row>
    <row r="587" spans="2:6">
      <c r="B587"/>
      <c r="F587">
        <f t="shared" si="25"/>
        <v>0</v>
      </c>
    </row>
    <row r="588" spans="2:6">
      <c r="B588"/>
      <c r="F588">
        <f t="shared" si="25"/>
        <v>0</v>
      </c>
    </row>
    <row r="589" spans="2:6">
      <c r="B589"/>
      <c r="F589">
        <f t="shared" si="25"/>
        <v>0</v>
      </c>
    </row>
    <row r="590" spans="2:6">
      <c r="B590"/>
      <c r="F590">
        <f t="shared" si="25"/>
        <v>0</v>
      </c>
    </row>
    <row r="591" spans="2:6">
      <c r="B591"/>
      <c r="F591">
        <f t="shared" si="25"/>
        <v>0</v>
      </c>
    </row>
    <row r="592" spans="2:6">
      <c r="B592"/>
      <c r="F592">
        <f t="shared" si="25"/>
        <v>0</v>
      </c>
    </row>
    <row r="593" spans="2:6">
      <c r="B593"/>
      <c r="F593">
        <f t="shared" si="25"/>
        <v>0</v>
      </c>
    </row>
    <row r="594" spans="2:6">
      <c r="B594"/>
      <c r="F594">
        <f t="shared" ref="F594:F657" si="26">D594-E594</f>
        <v>0</v>
      </c>
    </row>
    <row r="595" spans="2:6">
      <c r="B595"/>
      <c r="F595">
        <f t="shared" si="26"/>
        <v>0</v>
      </c>
    </row>
    <row r="596" spans="2:6">
      <c r="B596"/>
      <c r="F596">
        <f t="shared" si="26"/>
        <v>0</v>
      </c>
    </row>
    <row r="597" spans="2:6">
      <c r="B597"/>
      <c r="F597">
        <f t="shared" si="26"/>
        <v>0</v>
      </c>
    </row>
    <row r="598" spans="2:6">
      <c r="B598"/>
      <c r="F598">
        <f t="shared" si="26"/>
        <v>0</v>
      </c>
    </row>
    <row r="599" spans="2:6">
      <c r="B599"/>
      <c r="F599">
        <f t="shared" si="26"/>
        <v>0</v>
      </c>
    </row>
    <row r="600" spans="2:6">
      <c r="B600"/>
      <c r="F600">
        <f t="shared" si="26"/>
        <v>0</v>
      </c>
    </row>
    <row r="601" spans="2:6">
      <c r="B601"/>
      <c r="F601">
        <f t="shared" si="26"/>
        <v>0</v>
      </c>
    </row>
    <row r="602" spans="2:6">
      <c r="B602"/>
      <c r="F602">
        <f t="shared" si="26"/>
        <v>0</v>
      </c>
    </row>
    <row r="603" spans="2:6">
      <c r="B603"/>
      <c r="F603">
        <f t="shared" si="26"/>
        <v>0</v>
      </c>
    </row>
    <row r="604" spans="2:6">
      <c r="B604"/>
      <c r="F604">
        <f t="shared" si="26"/>
        <v>0</v>
      </c>
    </row>
    <row r="605" spans="2:6">
      <c r="B605"/>
      <c r="F605">
        <f t="shared" si="26"/>
        <v>0</v>
      </c>
    </row>
    <row r="606" spans="2:6">
      <c r="B606"/>
      <c r="F606">
        <f t="shared" si="26"/>
        <v>0</v>
      </c>
    </row>
    <row r="607" spans="2:6">
      <c r="B607"/>
      <c r="F607">
        <f t="shared" si="26"/>
        <v>0</v>
      </c>
    </row>
    <row r="608" spans="2:6">
      <c r="B608"/>
      <c r="F608">
        <f t="shared" si="26"/>
        <v>0</v>
      </c>
    </row>
    <row r="609" spans="2:6">
      <c r="B609"/>
      <c r="F609">
        <f t="shared" si="26"/>
        <v>0</v>
      </c>
    </row>
    <row r="610" spans="2:6">
      <c r="B610"/>
      <c r="F610">
        <f t="shared" si="26"/>
        <v>0</v>
      </c>
    </row>
    <row r="611" spans="2:6">
      <c r="B611"/>
      <c r="F611">
        <f t="shared" si="26"/>
        <v>0</v>
      </c>
    </row>
    <row r="612" spans="2:6">
      <c r="B612"/>
      <c r="F612">
        <f t="shared" si="26"/>
        <v>0</v>
      </c>
    </row>
    <row r="613" spans="2:6">
      <c r="B613"/>
      <c r="F613">
        <f t="shared" si="26"/>
        <v>0</v>
      </c>
    </row>
    <row r="614" spans="2:6">
      <c r="B614"/>
      <c r="F614">
        <f t="shared" si="26"/>
        <v>0</v>
      </c>
    </row>
    <row r="615" spans="2:6">
      <c r="B615"/>
      <c r="F615">
        <f t="shared" si="26"/>
        <v>0</v>
      </c>
    </row>
    <row r="616" spans="2:6">
      <c r="B616"/>
      <c r="F616">
        <f t="shared" si="26"/>
        <v>0</v>
      </c>
    </row>
    <row r="617" spans="2:6">
      <c r="B617"/>
      <c r="F617">
        <f t="shared" si="26"/>
        <v>0</v>
      </c>
    </row>
    <row r="618" spans="2:6">
      <c r="B618"/>
      <c r="F618">
        <f t="shared" si="26"/>
        <v>0</v>
      </c>
    </row>
    <row r="619" spans="2:6">
      <c r="B619"/>
      <c r="F619">
        <f t="shared" si="26"/>
        <v>0</v>
      </c>
    </row>
    <row r="620" spans="2:6">
      <c r="B620"/>
      <c r="F620">
        <f t="shared" si="26"/>
        <v>0</v>
      </c>
    </row>
    <row r="621" spans="2:6">
      <c r="B621"/>
      <c r="F621">
        <f t="shared" si="26"/>
        <v>0</v>
      </c>
    </row>
    <row r="622" spans="2:6">
      <c r="B622"/>
      <c r="F622">
        <f t="shared" si="26"/>
        <v>0</v>
      </c>
    </row>
    <row r="623" spans="2:6">
      <c r="B623"/>
      <c r="F623">
        <f t="shared" si="26"/>
        <v>0</v>
      </c>
    </row>
    <row r="624" spans="2:6">
      <c r="B624"/>
      <c r="F624">
        <f t="shared" si="26"/>
        <v>0</v>
      </c>
    </row>
    <row r="625" spans="2:6">
      <c r="B625"/>
      <c r="F625">
        <f t="shared" si="26"/>
        <v>0</v>
      </c>
    </row>
    <row r="626" spans="2:6">
      <c r="B626"/>
      <c r="F626">
        <f t="shared" si="26"/>
        <v>0</v>
      </c>
    </row>
    <row r="627" spans="2:6">
      <c r="B627"/>
      <c r="F627">
        <f t="shared" si="26"/>
        <v>0</v>
      </c>
    </row>
    <row r="628" spans="2:6">
      <c r="B628"/>
      <c r="F628">
        <f t="shared" si="26"/>
        <v>0</v>
      </c>
    </row>
    <row r="629" spans="2:6">
      <c r="B629"/>
      <c r="F629">
        <f t="shared" si="26"/>
        <v>0</v>
      </c>
    </row>
    <row r="630" spans="2:6">
      <c r="B630"/>
      <c r="F630">
        <f t="shared" si="26"/>
        <v>0</v>
      </c>
    </row>
    <row r="631" spans="2:6">
      <c r="B631"/>
      <c r="F631">
        <f t="shared" si="26"/>
        <v>0</v>
      </c>
    </row>
    <row r="632" spans="2:6">
      <c r="B632"/>
      <c r="F632">
        <f t="shared" si="26"/>
        <v>0</v>
      </c>
    </row>
    <row r="633" spans="2:6">
      <c r="B633"/>
      <c r="F633">
        <f t="shared" si="26"/>
        <v>0</v>
      </c>
    </row>
    <row r="634" spans="2:6">
      <c r="B634"/>
      <c r="F634">
        <f t="shared" si="26"/>
        <v>0</v>
      </c>
    </row>
    <row r="635" spans="2:6">
      <c r="B635"/>
      <c r="F635">
        <f t="shared" si="26"/>
        <v>0</v>
      </c>
    </row>
    <row r="636" spans="2:6">
      <c r="B636"/>
      <c r="F636">
        <f t="shared" si="26"/>
        <v>0</v>
      </c>
    </row>
    <row r="637" spans="2:6">
      <c r="B637"/>
      <c r="F637">
        <f t="shared" si="26"/>
        <v>0</v>
      </c>
    </row>
    <row r="638" spans="2:6">
      <c r="B638"/>
      <c r="F638">
        <f t="shared" si="26"/>
        <v>0</v>
      </c>
    </row>
    <row r="639" spans="2:6">
      <c r="B639"/>
      <c r="F639">
        <f t="shared" si="26"/>
        <v>0</v>
      </c>
    </row>
    <row r="640" spans="2:6">
      <c r="B640"/>
      <c r="F640">
        <f t="shared" si="26"/>
        <v>0</v>
      </c>
    </row>
    <row r="641" spans="2:6">
      <c r="B641"/>
      <c r="F641">
        <f t="shared" si="26"/>
        <v>0</v>
      </c>
    </row>
    <row r="642" spans="2:6">
      <c r="B642"/>
      <c r="F642">
        <f t="shared" si="26"/>
        <v>0</v>
      </c>
    </row>
    <row r="643" spans="2:6">
      <c r="B643"/>
      <c r="F643">
        <f t="shared" si="26"/>
        <v>0</v>
      </c>
    </row>
    <row r="644" spans="2:6">
      <c r="B644"/>
      <c r="F644">
        <f t="shared" si="26"/>
        <v>0</v>
      </c>
    </row>
    <row r="645" spans="2:6">
      <c r="B645"/>
      <c r="F645">
        <f t="shared" si="26"/>
        <v>0</v>
      </c>
    </row>
    <row r="646" spans="2:6">
      <c r="B646"/>
      <c r="F646">
        <f t="shared" si="26"/>
        <v>0</v>
      </c>
    </row>
    <row r="647" spans="2:6">
      <c r="B647"/>
      <c r="F647">
        <f t="shared" si="26"/>
        <v>0</v>
      </c>
    </row>
    <row r="648" spans="2:6">
      <c r="B648"/>
      <c r="F648">
        <f t="shared" si="26"/>
        <v>0</v>
      </c>
    </row>
    <row r="649" spans="2:6">
      <c r="B649"/>
      <c r="F649">
        <f t="shared" si="26"/>
        <v>0</v>
      </c>
    </row>
    <row r="650" spans="2:6">
      <c r="B650"/>
      <c r="F650">
        <f t="shared" si="26"/>
        <v>0</v>
      </c>
    </row>
    <row r="651" spans="2:6">
      <c r="B651"/>
      <c r="F651">
        <f t="shared" si="26"/>
        <v>0</v>
      </c>
    </row>
    <row r="652" spans="2:6">
      <c r="B652"/>
      <c r="F652">
        <f t="shared" si="26"/>
        <v>0</v>
      </c>
    </row>
    <row r="653" spans="2:6">
      <c r="B653"/>
      <c r="F653">
        <f t="shared" si="26"/>
        <v>0</v>
      </c>
    </row>
    <row r="654" spans="2:6">
      <c r="B654"/>
      <c r="F654">
        <f t="shared" si="26"/>
        <v>0</v>
      </c>
    </row>
    <row r="655" spans="2:6">
      <c r="B655"/>
      <c r="F655">
        <f t="shared" si="26"/>
        <v>0</v>
      </c>
    </row>
    <row r="656" spans="2:6">
      <c r="B656"/>
      <c r="F656">
        <f t="shared" si="26"/>
        <v>0</v>
      </c>
    </row>
    <row r="657" spans="2:6">
      <c r="B657"/>
      <c r="F657">
        <f t="shared" si="26"/>
        <v>0</v>
      </c>
    </row>
    <row r="658" spans="2:6">
      <c r="B658"/>
      <c r="F658">
        <f t="shared" ref="F658:F720" si="27">D658-E658</f>
        <v>0</v>
      </c>
    </row>
    <row r="659" spans="2:6">
      <c r="B659"/>
      <c r="F659">
        <f t="shared" si="27"/>
        <v>0</v>
      </c>
    </row>
    <row r="660" spans="2:6">
      <c r="B660"/>
      <c r="F660">
        <f t="shared" si="27"/>
        <v>0</v>
      </c>
    </row>
    <row r="661" spans="2:6">
      <c r="B661"/>
      <c r="F661">
        <f t="shared" si="27"/>
        <v>0</v>
      </c>
    </row>
    <row r="662" spans="2:6">
      <c r="B662"/>
      <c r="F662">
        <f t="shared" si="27"/>
        <v>0</v>
      </c>
    </row>
    <row r="663" spans="2:6">
      <c r="B663"/>
      <c r="F663">
        <f t="shared" si="27"/>
        <v>0</v>
      </c>
    </row>
    <row r="664" spans="2:6">
      <c r="B664"/>
      <c r="F664">
        <f t="shared" si="27"/>
        <v>0</v>
      </c>
    </row>
    <row r="665" spans="2:6">
      <c r="B665"/>
      <c r="F665">
        <f t="shared" si="27"/>
        <v>0</v>
      </c>
    </row>
    <row r="666" spans="2:6">
      <c r="B666"/>
      <c r="F666">
        <f t="shared" si="27"/>
        <v>0</v>
      </c>
    </row>
    <row r="667" spans="2:6">
      <c r="B667"/>
      <c r="F667">
        <f t="shared" si="27"/>
        <v>0</v>
      </c>
    </row>
    <row r="668" spans="2:6">
      <c r="B668"/>
      <c r="F668">
        <f t="shared" si="27"/>
        <v>0</v>
      </c>
    </row>
    <row r="669" spans="2:6">
      <c r="B669"/>
      <c r="F669">
        <f t="shared" si="27"/>
        <v>0</v>
      </c>
    </row>
    <row r="670" spans="2:6">
      <c r="B670"/>
      <c r="F670">
        <f t="shared" si="27"/>
        <v>0</v>
      </c>
    </row>
    <row r="671" spans="2:6">
      <c r="B671"/>
      <c r="F671">
        <f t="shared" si="27"/>
        <v>0</v>
      </c>
    </row>
    <row r="672" spans="2:6">
      <c r="B672"/>
      <c r="F672">
        <f t="shared" si="27"/>
        <v>0</v>
      </c>
    </row>
    <row r="673" spans="2:6">
      <c r="B673"/>
      <c r="F673">
        <f t="shared" si="27"/>
        <v>0</v>
      </c>
    </row>
    <row r="674" spans="2:6">
      <c r="B674"/>
      <c r="F674">
        <f t="shared" si="27"/>
        <v>0</v>
      </c>
    </row>
    <row r="675" spans="2:6">
      <c r="B675"/>
      <c r="F675">
        <f t="shared" si="27"/>
        <v>0</v>
      </c>
    </row>
    <row r="676" spans="2:6">
      <c r="B676"/>
      <c r="F676">
        <f t="shared" si="27"/>
        <v>0</v>
      </c>
    </row>
    <row r="677" spans="2:6">
      <c r="B677"/>
      <c r="F677">
        <f t="shared" si="27"/>
        <v>0</v>
      </c>
    </row>
    <row r="678" spans="2:6">
      <c r="B678"/>
      <c r="F678">
        <f t="shared" si="27"/>
        <v>0</v>
      </c>
    </row>
    <row r="679" spans="2:6">
      <c r="B679"/>
      <c r="F679">
        <f t="shared" si="27"/>
        <v>0</v>
      </c>
    </row>
    <row r="680" spans="2:6">
      <c r="B680"/>
      <c r="F680">
        <f t="shared" si="27"/>
        <v>0</v>
      </c>
    </row>
    <row r="681" spans="2:6">
      <c r="B681"/>
      <c r="F681">
        <f t="shared" si="27"/>
        <v>0</v>
      </c>
    </row>
    <row r="682" spans="2:6">
      <c r="B682"/>
      <c r="F682">
        <f t="shared" si="27"/>
        <v>0</v>
      </c>
    </row>
    <row r="683" spans="2:6">
      <c r="B683"/>
      <c r="F683">
        <f t="shared" si="27"/>
        <v>0</v>
      </c>
    </row>
    <row r="684" spans="2:6">
      <c r="B684"/>
      <c r="F684">
        <f t="shared" si="27"/>
        <v>0</v>
      </c>
    </row>
    <row r="685" spans="2:6">
      <c r="B685"/>
      <c r="F685">
        <f t="shared" si="27"/>
        <v>0</v>
      </c>
    </row>
    <row r="686" spans="2:6">
      <c r="B686"/>
      <c r="F686">
        <f t="shared" si="27"/>
        <v>0</v>
      </c>
    </row>
    <row r="687" spans="2:6">
      <c r="B687"/>
      <c r="F687">
        <f t="shared" si="27"/>
        <v>0</v>
      </c>
    </row>
    <row r="688" spans="2:6">
      <c r="B688"/>
      <c r="F688">
        <f t="shared" si="27"/>
        <v>0</v>
      </c>
    </row>
    <row r="689" spans="2:6">
      <c r="B689"/>
      <c r="F689">
        <f t="shared" si="27"/>
        <v>0</v>
      </c>
    </row>
    <row r="690" spans="2:6">
      <c r="B690"/>
      <c r="F690">
        <f t="shared" si="27"/>
        <v>0</v>
      </c>
    </row>
    <row r="691" spans="2:6">
      <c r="B691"/>
      <c r="F691">
        <f t="shared" si="27"/>
        <v>0</v>
      </c>
    </row>
    <row r="692" spans="2:6">
      <c r="B692"/>
      <c r="F692">
        <f t="shared" si="27"/>
        <v>0</v>
      </c>
    </row>
    <row r="693" spans="2:6">
      <c r="B693"/>
      <c r="F693">
        <f t="shared" si="27"/>
        <v>0</v>
      </c>
    </row>
    <row r="694" spans="2:6">
      <c r="B694"/>
      <c r="F694">
        <f t="shared" si="27"/>
        <v>0</v>
      </c>
    </row>
    <row r="695" spans="2:6">
      <c r="B695"/>
      <c r="F695">
        <f t="shared" si="27"/>
        <v>0</v>
      </c>
    </row>
    <row r="696" spans="2:6">
      <c r="B696"/>
      <c r="F696">
        <f t="shared" si="27"/>
        <v>0</v>
      </c>
    </row>
    <row r="697" spans="2:6">
      <c r="B697"/>
      <c r="F697">
        <f t="shared" si="27"/>
        <v>0</v>
      </c>
    </row>
    <row r="698" spans="2:6">
      <c r="B698"/>
      <c r="F698">
        <f t="shared" si="27"/>
        <v>0</v>
      </c>
    </row>
    <row r="699" spans="2:6">
      <c r="B699"/>
      <c r="F699">
        <f t="shared" si="27"/>
        <v>0</v>
      </c>
    </row>
    <row r="700" spans="2:6">
      <c r="B700"/>
      <c r="F700">
        <f t="shared" si="27"/>
        <v>0</v>
      </c>
    </row>
    <row r="701" spans="2:6">
      <c r="B701"/>
      <c r="F701">
        <f t="shared" si="27"/>
        <v>0</v>
      </c>
    </row>
    <row r="702" spans="2:6">
      <c r="B702"/>
      <c r="F702">
        <f t="shared" si="27"/>
        <v>0</v>
      </c>
    </row>
    <row r="703" spans="2:6">
      <c r="B703"/>
      <c r="F703">
        <f t="shared" si="27"/>
        <v>0</v>
      </c>
    </row>
    <row r="704" spans="2:6">
      <c r="B704"/>
      <c r="F704">
        <f t="shared" si="27"/>
        <v>0</v>
      </c>
    </row>
    <row r="705" spans="2:6">
      <c r="B705"/>
      <c r="F705">
        <f t="shared" si="27"/>
        <v>0</v>
      </c>
    </row>
    <row r="706" spans="2:6">
      <c r="B706"/>
      <c r="F706">
        <f t="shared" si="27"/>
        <v>0</v>
      </c>
    </row>
    <row r="707" spans="2:6">
      <c r="B707"/>
      <c r="F707">
        <f t="shared" si="27"/>
        <v>0</v>
      </c>
    </row>
    <row r="708" spans="2:6">
      <c r="B708"/>
      <c r="F708">
        <f t="shared" si="27"/>
        <v>0</v>
      </c>
    </row>
    <row r="709" spans="2:6">
      <c r="B709"/>
      <c r="F709">
        <f t="shared" si="27"/>
        <v>0</v>
      </c>
    </row>
    <row r="710" spans="2:6">
      <c r="B710"/>
      <c r="F710">
        <f t="shared" si="27"/>
        <v>0</v>
      </c>
    </row>
    <row r="711" spans="2:6">
      <c r="B711"/>
      <c r="F711">
        <f t="shared" si="27"/>
        <v>0</v>
      </c>
    </row>
    <row r="712" spans="2:6">
      <c r="B712"/>
      <c r="F712">
        <f t="shared" si="27"/>
        <v>0</v>
      </c>
    </row>
    <row r="713" spans="2:6">
      <c r="B713"/>
      <c r="F713">
        <f t="shared" si="27"/>
        <v>0</v>
      </c>
    </row>
    <row r="714" spans="2:6">
      <c r="B714"/>
      <c r="F714">
        <f t="shared" si="27"/>
        <v>0</v>
      </c>
    </row>
    <row r="715" spans="2:6">
      <c r="B715"/>
      <c r="F715">
        <f t="shared" si="27"/>
        <v>0</v>
      </c>
    </row>
    <row r="716" spans="2:6">
      <c r="B716"/>
      <c r="F716">
        <f t="shared" si="27"/>
        <v>0</v>
      </c>
    </row>
    <row r="717" spans="2:6">
      <c r="B717"/>
      <c r="F717">
        <f t="shared" si="27"/>
        <v>0</v>
      </c>
    </row>
    <row r="718" spans="2:6">
      <c r="B718"/>
      <c r="F718">
        <f t="shared" si="27"/>
        <v>0</v>
      </c>
    </row>
    <row r="719" spans="2:6">
      <c r="B719"/>
      <c r="F719">
        <f t="shared" si="27"/>
        <v>0</v>
      </c>
    </row>
    <row r="720" spans="2:6">
      <c r="B720"/>
      <c r="F720">
        <f t="shared" si="27"/>
        <v>0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30" t="s">
        <v>814</v>
      </c>
      <c r="B1" s="230"/>
    </row>
    <row r="2" spans="1:2">
      <c r="A2" s="10" t="s">
        <v>811</v>
      </c>
      <c r="B2" s="10"/>
    </row>
    <row r="3" spans="1:2">
      <c r="A3" s="10" t="s">
        <v>810</v>
      </c>
      <c r="B3" s="10"/>
    </row>
    <row r="4" spans="1:2">
      <c r="A4" s="10" t="s">
        <v>806</v>
      </c>
      <c r="B4" s="10"/>
    </row>
    <row r="5" spans="1:2">
      <c r="A5" s="10" t="s">
        <v>808</v>
      </c>
      <c r="B5" s="10"/>
    </row>
    <row r="6" spans="1:2">
      <c r="A6" s="10" t="s">
        <v>807</v>
      </c>
      <c r="B6" s="10"/>
    </row>
    <row r="7" spans="1:2">
      <c r="A7" s="10" t="s">
        <v>809</v>
      </c>
      <c r="B7" s="10"/>
    </row>
    <row r="8" spans="1:2">
      <c r="A8" s="10" t="s">
        <v>812</v>
      </c>
      <c r="B8" s="10"/>
    </row>
    <row r="9" spans="1:2">
      <c r="A9" s="10" t="s">
        <v>813</v>
      </c>
      <c r="B9" s="10"/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A534" zoomScale="75" zoomScaleNormal="75" zoomScalePageLayoutView="75" workbookViewId="0">
      <selection activeCell="E560" sqref="E560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7.1796875" bestFit="1" customWidth="1"/>
    <col min="7" max="9" width="15.453125" bestFit="1" customWidth="1"/>
    <col min="10" max="10" width="20.453125" bestFit="1" customWidth="1"/>
  </cols>
  <sheetData>
    <row r="1" spans="1:14" ht="18.5">
      <c r="A1" s="167" t="s">
        <v>30</v>
      </c>
      <c r="B1" s="167"/>
      <c r="C1" s="167"/>
      <c r="D1" s="109" t="s">
        <v>852</v>
      </c>
      <c r="E1" s="109" t="s">
        <v>851</v>
      </c>
      <c r="G1" s="43" t="s">
        <v>31</v>
      </c>
      <c r="H1" s="44"/>
      <c r="I1" s="45"/>
      <c r="J1" s="46" t="b">
        <f>AND(H1=I1)</f>
        <v>1</v>
      </c>
    </row>
    <row r="2" spans="1:14">
      <c r="A2" s="168" t="s">
        <v>60</v>
      </c>
      <c r="B2" s="168"/>
      <c r="C2" s="26">
        <f>C3+C67</f>
        <v>0</v>
      </c>
      <c r="D2" s="26">
        <v>3665321</v>
      </c>
      <c r="E2" s="26">
        <v>3665321</v>
      </c>
      <c r="G2" s="39" t="s">
        <v>60</v>
      </c>
      <c r="H2" s="41"/>
      <c r="I2" s="42"/>
      <c r="J2" s="40" t="b">
        <f>AND(H2=I2)</f>
        <v>1</v>
      </c>
    </row>
    <row r="3" spans="1:14">
      <c r="A3" s="169" t="s">
        <v>578</v>
      </c>
      <c r="B3" s="169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0" t="s">
        <v>124</v>
      </c>
      <c r="B4" s="171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0" t="s">
        <v>145</v>
      </c>
      <c r="B38" s="17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9" t="s">
        <v>579</v>
      </c>
      <c r="B67" s="169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0" t="s">
        <v>163</v>
      </c>
      <c r="B68" s="17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4" t="s">
        <v>62</v>
      </c>
      <c r="B114" s="175"/>
      <c r="C114" s="26">
        <f>C115+C152+C177</f>
        <v>0</v>
      </c>
      <c r="D114" s="26">
        <v>2095672.7690000001</v>
      </c>
      <c r="E114" s="26">
        <v>2095672.7690000001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2" t="s">
        <v>580</v>
      </c>
      <c r="B115" s="17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0" t="s">
        <v>195</v>
      </c>
      <c r="B116" s="17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17"/>
      <c r="B118" s="116" t="s">
        <v>854</v>
      </c>
      <c r="C118" s="115"/>
      <c r="D118" s="115">
        <f>C118</f>
        <v>0</v>
      </c>
      <c r="E118" s="115">
        <f>D118</f>
        <v>0</v>
      </c>
    </row>
    <row r="119" spans="1:10" ht="15" customHeight="1" outlineLevel="2">
      <c r="A119" s="117"/>
      <c r="B119" s="116" t="s">
        <v>859</v>
      </c>
      <c r="C119" s="115"/>
      <c r="D119" s="115">
        <f>C119</f>
        <v>0</v>
      </c>
      <c r="E119" s="115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17"/>
      <c r="B121" s="116" t="s">
        <v>854</v>
      </c>
      <c r="C121" s="115"/>
      <c r="D121" s="115">
        <f>C121</f>
        <v>0</v>
      </c>
      <c r="E121" s="115">
        <f>D121</f>
        <v>0</v>
      </c>
    </row>
    <row r="122" spans="1:10" ht="15" customHeight="1" outlineLevel="2">
      <c r="A122" s="117"/>
      <c r="B122" s="116" t="s">
        <v>859</v>
      </c>
      <c r="C122" s="115"/>
      <c r="D122" s="115">
        <f>C122</f>
        <v>0</v>
      </c>
      <c r="E122" s="115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17"/>
      <c r="B124" s="116" t="s">
        <v>854</v>
      </c>
      <c r="C124" s="115"/>
      <c r="D124" s="115">
        <f>C124</f>
        <v>0</v>
      </c>
      <c r="E124" s="115">
        <f>D124</f>
        <v>0</v>
      </c>
    </row>
    <row r="125" spans="1:10" ht="15" customHeight="1" outlineLevel="2">
      <c r="A125" s="117"/>
      <c r="B125" s="116" t="s">
        <v>859</v>
      </c>
      <c r="C125" s="115"/>
      <c r="D125" s="115">
        <f>C125</f>
        <v>0</v>
      </c>
      <c r="E125" s="115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17"/>
      <c r="B127" s="116" t="s">
        <v>854</v>
      </c>
      <c r="C127" s="115"/>
      <c r="D127" s="115">
        <f>C127</f>
        <v>0</v>
      </c>
      <c r="E127" s="115">
        <f>D127</f>
        <v>0</v>
      </c>
    </row>
    <row r="128" spans="1:10" ht="15" customHeight="1" outlineLevel="2">
      <c r="A128" s="117"/>
      <c r="B128" s="116" t="s">
        <v>859</v>
      </c>
      <c r="C128" s="115"/>
      <c r="D128" s="115">
        <f>C128</f>
        <v>0</v>
      </c>
      <c r="E128" s="115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17"/>
      <c r="B130" s="116" t="s">
        <v>854</v>
      </c>
      <c r="C130" s="115"/>
      <c r="D130" s="115">
        <f>C130</f>
        <v>0</v>
      </c>
      <c r="E130" s="115">
        <f>D130</f>
        <v>0</v>
      </c>
    </row>
    <row r="131" spans="1:10" ht="15" customHeight="1" outlineLevel="2">
      <c r="A131" s="117"/>
      <c r="B131" s="116" t="s">
        <v>859</v>
      </c>
      <c r="C131" s="115"/>
      <c r="D131" s="115">
        <f>C131</f>
        <v>0</v>
      </c>
      <c r="E131" s="115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17"/>
      <c r="B133" s="116" t="s">
        <v>854</v>
      </c>
      <c r="C133" s="115"/>
      <c r="D133" s="115">
        <f>C133</f>
        <v>0</v>
      </c>
      <c r="E133" s="115">
        <f>D133</f>
        <v>0</v>
      </c>
    </row>
    <row r="134" spans="1:10" ht="15" customHeight="1" outlineLevel="2">
      <c r="A134" s="117"/>
      <c r="B134" s="116" t="s">
        <v>859</v>
      </c>
      <c r="C134" s="115"/>
      <c r="D134" s="115">
        <f>C134</f>
        <v>0</v>
      </c>
      <c r="E134" s="115">
        <f>D134</f>
        <v>0</v>
      </c>
    </row>
    <row r="135" spans="1:10">
      <c r="A135" s="170" t="s">
        <v>202</v>
      </c>
      <c r="B135" s="17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17"/>
      <c r="B137" s="116" t="s">
        <v>854</v>
      </c>
      <c r="C137" s="115"/>
      <c r="D137" s="115">
        <f>C137</f>
        <v>0</v>
      </c>
      <c r="E137" s="115">
        <f>D137</f>
        <v>0</v>
      </c>
    </row>
    <row r="138" spans="1:10" ht="15" customHeight="1" outlineLevel="2">
      <c r="A138" s="117"/>
      <c r="B138" s="116" t="s">
        <v>861</v>
      </c>
      <c r="C138" s="115"/>
      <c r="D138" s="115">
        <f t="shared" ref="D138:E139" si="9">C138</f>
        <v>0</v>
      </c>
      <c r="E138" s="115">
        <f t="shared" si="9"/>
        <v>0</v>
      </c>
    </row>
    <row r="139" spans="1:10" ht="15" customHeight="1" outlineLevel="2">
      <c r="A139" s="117"/>
      <c r="B139" s="116" t="s">
        <v>860</v>
      </c>
      <c r="C139" s="115"/>
      <c r="D139" s="115">
        <f t="shared" si="9"/>
        <v>0</v>
      </c>
      <c r="E139" s="115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17"/>
      <c r="B141" s="116" t="s">
        <v>854</v>
      </c>
      <c r="C141" s="115"/>
      <c r="D141" s="115">
        <f>C141</f>
        <v>0</v>
      </c>
      <c r="E141" s="115">
        <f>D141</f>
        <v>0</v>
      </c>
    </row>
    <row r="142" spans="1:10" ht="15" customHeight="1" outlineLevel="2">
      <c r="A142" s="117"/>
      <c r="B142" s="116" t="s">
        <v>859</v>
      </c>
      <c r="C142" s="115"/>
      <c r="D142" s="115">
        <f>C142</f>
        <v>0</v>
      </c>
      <c r="E142" s="115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17"/>
      <c r="B144" s="116" t="s">
        <v>854</v>
      </c>
      <c r="C144" s="115"/>
      <c r="D144" s="115">
        <f>C144</f>
        <v>0</v>
      </c>
      <c r="E144" s="115">
        <f>D144</f>
        <v>0</v>
      </c>
    </row>
    <row r="145" spans="1:10" ht="15" customHeight="1" outlineLevel="2">
      <c r="A145" s="117"/>
      <c r="B145" s="116" t="s">
        <v>859</v>
      </c>
      <c r="C145" s="115"/>
      <c r="D145" s="115">
        <f>C145</f>
        <v>0</v>
      </c>
      <c r="E145" s="115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17"/>
      <c r="B147" s="116" t="s">
        <v>854</v>
      </c>
      <c r="C147" s="115"/>
      <c r="D147" s="115">
        <f>C147</f>
        <v>0</v>
      </c>
      <c r="E147" s="115">
        <f>D147</f>
        <v>0</v>
      </c>
    </row>
    <row r="148" spans="1:10" ht="15" customHeight="1" outlineLevel="2">
      <c r="A148" s="117"/>
      <c r="B148" s="116" t="s">
        <v>859</v>
      </c>
      <c r="C148" s="115"/>
      <c r="D148" s="115">
        <f>C148</f>
        <v>0</v>
      </c>
      <c r="E148" s="115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17"/>
      <c r="B150" s="116" t="s">
        <v>854</v>
      </c>
      <c r="C150" s="115"/>
      <c r="D150" s="115">
        <f>C150</f>
        <v>0</v>
      </c>
      <c r="E150" s="115">
        <f>D150</f>
        <v>0</v>
      </c>
    </row>
    <row r="151" spans="1:10" ht="15" customHeight="1" outlineLevel="2">
      <c r="A151" s="117"/>
      <c r="B151" s="116" t="s">
        <v>859</v>
      </c>
      <c r="C151" s="115"/>
      <c r="D151" s="115">
        <f>C151</f>
        <v>0</v>
      </c>
      <c r="E151" s="115">
        <f>D151</f>
        <v>0</v>
      </c>
    </row>
    <row r="152" spans="1:10">
      <c r="A152" s="172" t="s">
        <v>581</v>
      </c>
      <c r="B152" s="17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17"/>
      <c r="B155" s="116" t="s">
        <v>854</v>
      </c>
      <c r="C155" s="115"/>
      <c r="D155" s="115">
        <f>C155</f>
        <v>0</v>
      </c>
      <c r="E155" s="115">
        <f>D155</f>
        <v>0</v>
      </c>
    </row>
    <row r="156" spans="1:10" ht="15" customHeight="1" outlineLevel="2">
      <c r="A156" s="117"/>
      <c r="B156" s="116" t="s">
        <v>859</v>
      </c>
      <c r="C156" s="115"/>
      <c r="D156" s="115">
        <f>C156</f>
        <v>0</v>
      </c>
      <c r="E156" s="115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17"/>
      <c r="B158" s="116" t="s">
        <v>854</v>
      </c>
      <c r="C158" s="115"/>
      <c r="D158" s="115">
        <f>C158</f>
        <v>0</v>
      </c>
      <c r="E158" s="115">
        <f>D158</f>
        <v>0</v>
      </c>
    </row>
    <row r="159" spans="1:10" ht="15" customHeight="1" outlineLevel="2">
      <c r="A159" s="117"/>
      <c r="B159" s="116" t="s">
        <v>859</v>
      </c>
      <c r="C159" s="115"/>
      <c r="D159" s="115">
        <f>C159</f>
        <v>0</v>
      </c>
      <c r="E159" s="115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17"/>
      <c r="B161" s="116" t="s">
        <v>854</v>
      </c>
      <c r="C161" s="115"/>
      <c r="D161" s="115">
        <f>C161</f>
        <v>0</v>
      </c>
      <c r="E161" s="115">
        <f>D161</f>
        <v>0</v>
      </c>
    </row>
    <row r="162" spans="1:10" ht="15" customHeight="1" outlineLevel="2">
      <c r="A162" s="117"/>
      <c r="B162" s="116" t="s">
        <v>859</v>
      </c>
      <c r="C162" s="115"/>
      <c r="D162" s="115">
        <f>C162</f>
        <v>0</v>
      </c>
      <c r="E162" s="115">
        <f>D162</f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17"/>
      <c r="B165" s="116" t="s">
        <v>854</v>
      </c>
      <c r="C165" s="115"/>
      <c r="D165" s="115">
        <f>C165</f>
        <v>0</v>
      </c>
      <c r="E165" s="115">
        <f>D165</f>
        <v>0</v>
      </c>
    </row>
    <row r="166" spans="1:10" ht="15" customHeight="1" outlineLevel="2">
      <c r="A166" s="117"/>
      <c r="B166" s="116" t="s">
        <v>859</v>
      </c>
      <c r="C166" s="115"/>
      <c r="D166" s="115">
        <f>C166</f>
        <v>0</v>
      </c>
      <c r="E166" s="115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17"/>
      <c r="B168" s="116" t="s">
        <v>854</v>
      </c>
      <c r="C168" s="115"/>
      <c r="D168" s="115">
        <f>C168</f>
        <v>0</v>
      </c>
      <c r="E168" s="115">
        <f>D168</f>
        <v>0</v>
      </c>
    </row>
    <row r="169" spans="1:10" ht="15" customHeight="1" outlineLevel="2">
      <c r="A169" s="117"/>
      <c r="B169" s="116" t="s">
        <v>859</v>
      </c>
      <c r="C169" s="115"/>
      <c r="D169" s="115">
        <f>C169</f>
        <v>0</v>
      </c>
      <c r="E169" s="115">
        <f>D169</f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17"/>
      <c r="B172" s="116" t="s">
        <v>854</v>
      </c>
      <c r="C172" s="115"/>
      <c r="D172" s="115">
        <f>C172</f>
        <v>0</v>
      </c>
      <c r="E172" s="115">
        <f>D172</f>
        <v>0</v>
      </c>
    </row>
    <row r="173" spans="1:10" ht="15" customHeight="1" outlineLevel="2">
      <c r="A173" s="117"/>
      <c r="B173" s="116" t="s">
        <v>859</v>
      </c>
      <c r="C173" s="115"/>
      <c r="D173" s="115">
        <f>C173</f>
        <v>0</v>
      </c>
      <c r="E173" s="115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17"/>
      <c r="B175" s="116" t="s">
        <v>854</v>
      </c>
      <c r="C175" s="115"/>
      <c r="D175" s="115">
        <f>C175</f>
        <v>0</v>
      </c>
      <c r="E175" s="115">
        <f>D175</f>
        <v>0</v>
      </c>
    </row>
    <row r="176" spans="1:10" ht="15" customHeight="1" outlineLevel="2">
      <c r="A176" s="117"/>
      <c r="B176" s="116" t="s">
        <v>859</v>
      </c>
      <c r="C176" s="115"/>
      <c r="D176" s="115">
        <f>C176</f>
        <v>0</v>
      </c>
      <c r="E176" s="115">
        <f>D176</f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848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17">
        <v>3</v>
      </c>
      <c r="B180" s="116" t="s">
        <v>856</v>
      </c>
      <c r="C180" s="115"/>
      <c r="D180" s="115">
        <f>D181</f>
        <v>0</v>
      </c>
      <c r="E180" s="115">
        <f>E181</f>
        <v>0</v>
      </c>
    </row>
    <row r="181" spans="1:10" outlineLevel="2">
      <c r="A181" s="75"/>
      <c r="B181" s="74" t="s">
        <v>854</v>
      </c>
      <c r="C181" s="114"/>
      <c r="D181" s="114">
        <f>C181</f>
        <v>0</v>
      </c>
      <c r="E181" s="114">
        <f>D181</f>
        <v>0</v>
      </c>
    </row>
    <row r="182" spans="1:10" outlineLevel="2">
      <c r="A182" s="117">
        <v>4</v>
      </c>
      <c r="B182" s="116" t="s">
        <v>857</v>
      </c>
      <c r="C182" s="115"/>
      <c r="D182" s="115">
        <f>D183</f>
        <v>0</v>
      </c>
      <c r="E182" s="115">
        <f>E183</f>
        <v>0</v>
      </c>
    </row>
    <row r="183" spans="1:10" outlineLevel="2">
      <c r="A183" s="75"/>
      <c r="B183" s="74" t="s">
        <v>854</v>
      </c>
      <c r="C183" s="114"/>
      <c r="D183" s="114">
        <f>C183</f>
        <v>0</v>
      </c>
      <c r="E183" s="114">
        <f>D183</f>
        <v>0</v>
      </c>
    </row>
    <row r="184" spans="1:10" outlineLevel="1">
      <c r="A184" s="176" t="s">
        <v>847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17">
        <v>2</v>
      </c>
      <c r="B185" s="116" t="s">
        <v>855</v>
      </c>
      <c r="C185" s="115">
        <f>C186+C187</f>
        <v>0</v>
      </c>
      <c r="D185" s="115">
        <f>D186+D187</f>
        <v>0</v>
      </c>
      <c r="E185" s="115">
        <f>E186+E187</f>
        <v>0</v>
      </c>
    </row>
    <row r="186" spans="1:10" outlineLevel="3">
      <c r="A186" s="75"/>
      <c r="B186" s="74" t="s">
        <v>854</v>
      </c>
      <c r="C186" s="114"/>
      <c r="D186" s="114">
        <f>C186</f>
        <v>0</v>
      </c>
      <c r="E186" s="114">
        <f>D186</f>
        <v>0</v>
      </c>
    </row>
    <row r="187" spans="1:10" outlineLevel="3">
      <c r="A187" s="75"/>
      <c r="B187" s="74" t="s">
        <v>846</v>
      </c>
      <c r="C187" s="114"/>
      <c r="D187" s="114">
        <f>C187</f>
        <v>0</v>
      </c>
      <c r="E187" s="114">
        <f>D187</f>
        <v>0</v>
      </c>
    </row>
    <row r="188" spans="1:10" outlineLevel="1">
      <c r="A188" s="176" t="s">
        <v>845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17">
        <v>1</v>
      </c>
      <c r="B189" s="116" t="s">
        <v>858</v>
      </c>
      <c r="C189" s="115">
        <f>C190+C191+C192</f>
        <v>0</v>
      </c>
      <c r="D189" s="115">
        <f>D190+D191+D192</f>
        <v>0</v>
      </c>
      <c r="E189" s="115">
        <f>E190+E191+E192</f>
        <v>0</v>
      </c>
    </row>
    <row r="190" spans="1:10" outlineLevel="3">
      <c r="A190" s="75"/>
      <c r="B190" s="74" t="s">
        <v>854</v>
      </c>
      <c r="C190" s="114">
        <v>0</v>
      </c>
      <c r="D190" s="114">
        <f t="shared" ref="D190:E192" si="10">C190</f>
        <v>0</v>
      </c>
      <c r="E190" s="114">
        <f t="shared" si="10"/>
        <v>0</v>
      </c>
    </row>
    <row r="191" spans="1:10" outlineLevel="3">
      <c r="A191" s="75"/>
      <c r="B191" s="74" t="s">
        <v>844</v>
      </c>
      <c r="C191" s="114">
        <v>0</v>
      </c>
      <c r="D191" s="114">
        <f t="shared" si="10"/>
        <v>0</v>
      </c>
      <c r="E191" s="114">
        <f t="shared" si="10"/>
        <v>0</v>
      </c>
    </row>
    <row r="192" spans="1:10" outlineLevel="3">
      <c r="A192" s="75"/>
      <c r="B192" s="74" t="s">
        <v>843</v>
      </c>
      <c r="C192" s="114">
        <v>0</v>
      </c>
      <c r="D192" s="114">
        <f t="shared" si="10"/>
        <v>0</v>
      </c>
      <c r="E192" s="114">
        <f t="shared" si="10"/>
        <v>0</v>
      </c>
    </row>
    <row r="193" spans="1:5" outlineLevel="2">
      <c r="A193" s="117">
        <v>3</v>
      </c>
      <c r="B193" s="116" t="s">
        <v>856</v>
      </c>
      <c r="C193" s="115">
        <f>C194</f>
        <v>0</v>
      </c>
      <c r="D193" s="115">
        <f>D194</f>
        <v>0</v>
      </c>
      <c r="E193" s="115">
        <f>E194</f>
        <v>0</v>
      </c>
    </row>
    <row r="194" spans="1:5" outlineLevel="3">
      <c r="A194" s="75"/>
      <c r="B194" s="74" t="s">
        <v>854</v>
      </c>
      <c r="C194" s="114">
        <v>0</v>
      </c>
      <c r="D194" s="114">
        <f>C194</f>
        <v>0</v>
      </c>
      <c r="E194" s="114">
        <f>D194</f>
        <v>0</v>
      </c>
    </row>
    <row r="195" spans="1:5" outlineLevel="2">
      <c r="A195" s="117">
        <v>4</v>
      </c>
      <c r="B195" s="116" t="s">
        <v>857</v>
      </c>
      <c r="C195" s="115">
        <f>C196</f>
        <v>0</v>
      </c>
      <c r="D195" s="115">
        <f>D196</f>
        <v>0</v>
      </c>
      <c r="E195" s="115">
        <f>E196</f>
        <v>0</v>
      </c>
    </row>
    <row r="196" spans="1:5" outlineLevel="3">
      <c r="A196" s="75"/>
      <c r="B196" s="74" t="s">
        <v>854</v>
      </c>
      <c r="C196" s="114">
        <v>0</v>
      </c>
      <c r="D196" s="114">
        <f>C196</f>
        <v>0</v>
      </c>
      <c r="E196" s="114">
        <f>D196</f>
        <v>0</v>
      </c>
    </row>
    <row r="197" spans="1:5" outlineLevel="1">
      <c r="A197" s="176" t="s">
        <v>842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17">
        <v>4</v>
      </c>
      <c r="B198" s="116" t="s">
        <v>857</v>
      </c>
      <c r="C198" s="115">
        <f t="shared" si="11"/>
        <v>0</v>
      </c>
      <c r="D198" s="115">
        <f t="shared" si="11"/>
        <v>0</v>
      </c>
      <c r="E198" s="115">
        <f t="shared" si="11"/>
        <v>0</v>
      </c>
    </row>
    <row r="199" spans="1:5" outlineLevel="3">
      <c r="A199" s="75"/>
      <c r="B199" s="74" t="s">
        <v>854</v>
      </c>
      <c r="C199" s="114">
        <v>0</v>
      </c>
      <c r="D199" s="114">
        <f>C199</f>
        <v>0</v>
      </c>
      <c r="E199" s="114">
        <f>D199</f>
        <v>0</v>
      </c>
    </row>
    <row r="200" spans="1:5" outlineLevel="1">
      <c r="A200" s="176" t="s">
        <v>841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17">
        <v>3</v>
      </c>
      <c r="B201" s="116" t="s">
        <v>856</v>
      </c>
      <c r="C201" s="115">
        <f>C202</f>
        <v>0</v>
      </c>
      <c r="D201" s="115">
        <f>D202</f>
        <v>0</v>
      </c>
      <c r="E201" s="115">
        <f>E202</f>
        <v>0</v>
      </c>
    </row>
    <row r="202" spans="1:5" outlineLevel="3">
      <c r="A202" s="75"/>
      <c r="B202" s="74" t="s">
        <v>854</v>
      </c>
      <c r="C202" s="114">
        <v>0</v>
      </c>
      <c r="D202" s="114">
        <f>C202</f>
        <v>0</v>
      </c>
      <c r="E202" s="114">
        <f>D202</f>
        <v>0</v>
      </c>
    </row>
    <row r="203" spans="1:5" outlineLevel="1">
      <c r="A203" s="176" t="s">
        <v>840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17">
        <v>1</v>
      </c>
      <c r="B204" s="116" t="s">
        <v>858</v>
      </c>
      <c r="C204" s="115">
        <f>C205+C206</f>
        <v>0</v>
      </c>
      <c r="D204" s="115">
        <f>D205+D206</f>
        <v>0</v>
      </c>
      <c r="E204" s="115">
        <f>E205+E206</f>
        <v>0</v>
      </c>
    </row>
    <row r="205" spans="1:5" outlineLevel="3">
      <c r="A205" s="75"/>
      <c r="B205" s="74" t="s">
        <v>854</v>
      </c>
      <c r="C205" s="114">
        <v>0</v>
      </c>
      <c r="D205" s="114">
        <f>C205</f>
        <v>0</v>
      </c>
      <c r="E205" s="114">
        <f>D205</f>
        <v>0</v>
      </c>
    </row>
    <row r="206" spans="1:5" outlineLevel="3">
      <c r="A206" s="75"/>
      <c r="B206" s="74" t="s">
        <v>838</v>
      </c>
      <c r="C206" s="114">
        <v>0</v>
      </c>
      <c r="D206" s="114">
        <f>C206</f>
        <v>0</v>
      </c>
      <c r="E206" s="114">
        <f>D206</f>
        <v>0</v>
      </c>
    </row>
    <row r="207" spans="1:5" outlineLevel="2">
      <c r="A207" s="117">
        <v>2</v>
      </c>
      <c r="B207" s="116" t="s">
        <v>855</v>
      </c>
      <c r="C207" s="115">
        <f>C209+C208+C210</f>
        <v>0</v>
      </c>
      <c r="D207" s="115">
        <f>D209+D208+D210</f>
        <v>0</v>
      </c>
      <c r="E207" s="115">
        <f>E209+E208+E210</f>
        <v>0</v>
      </c>
    </row>
    <row r="208" spans="1:5" outlineLevel="3">
      <c r="A208" s="75"/>
      <c r="B208" s="74" t="s">
        <v>854</v>
      </c>
      <c r="C208" s="114">
        <v>0</v>
      </c>
      <c r="D208" s="114">
        <f t="shared" ref="D208:E210" si="12">C208</f>
        <v>0</v>
      </c>
      <c r="E208" s="114">
        <f t="shared" si="12"/>
        <v>0</v>
      </c>
    </row>
    <row r="209" spans="1:5" outlineLevel="3">
      <c r="A209" s="75"/>
      <c r="B209" s="74" t="s">
        <v>837</v>
      </c>
      <c r="C209" s="114"/>
      <c r="D209" s="114">
        <f t="shared" si="12"/>
        <v>0</v>
      </c>
      <c r="E209" s="114">
        <f t="shared" si="12"/>
        <v>0</v>
      </c>
    </row>
    <row r="210" spans="1:5" outlineLevel="3">
      <c r="A210" s="75"/>
      <c r="B210" s="74" t="s">
        <v>854</v>
      </c>
      <c r="C210" s="114">
        <v>0</v>
      </c>
      <c r="D210" s="114">
        <f t="shared" si="12"/>
        <v>0</v>
      </c>
      <c r="E210" s="114">
        <f t="shared" si="12"/>
        <v>0</v>
      </c>
    </row>
    <row r="211" spans="1:5" outlineLevel="2">
      <c r="A211" s="117">
        <v>3</v>
      </c>
      <c r="B211" s="116" t="s">
        <v>856</v>
      </c>
      <c r="C211" s="115">
        <f>C212</f>
        <v>0</v>
      </c>
      <c r="D211" s="115">
        <f>D212</f>
        <v>0</v>
      </c>
      <c r="E211" s="115">
        <f>E212</f>
        <v>0</v>
      </c>
    </row>
    <row r="212" spans="1:5" outlineLevel="3">
      <c r="A212" s="75"/>
      <c r="B212" s="74" t="s">
        <v>854</v>
      </c>
      <c r="C212" s="114">
        <v>0</v>
      </c>
      <c r="D212" s="114">
        <f>C212</f>
        <v>0</v>
      </c>
      <c r="E212" s="114">
        <f>D212</f>
        <v>0</v>
      </c>
    </row>
    <row r="213" spans="1:5" outlineLevel="2">
      <c r="A213" s="117">
        <v>4</v>
      </c>
      <c r="B213" s="116" t="s">
        <v>857</v>
      </c>
      <c r="C213" s="115">
        <f>C214</f>
        <v>0</v>
      </c>
      <c r="D213" s="115">
        <f>D214</f>
        <v>0</v>
      </c>
      <c r="E213" s="115">
        <f>E214</f>
        <v>0</v>
      </c>
    </row>
    <row r="214" spans="1:5" outlineLevel="3">
      <c r="A214" s="75"/>
      <c r="B214" s="74" t="s">
        <v>854</v>
      </c>
      <c r="C214" s="114">
        <v>0</v>
      </c>
      <c r="D214" s="114">
        <f>C214</f>
        <v>0</v>
      </c>
      <c r="E214" s="114">
        <f>D214</f>
        <v>0</v>
      </c>
    </row>
    <row r="215" spans="1:5" outlineLevel="1">
      <c r="A215" s="176" t="s">
        <v>835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17">
        <v>2</v>
      </c>
      <c r="B216" s="116" t="s">
        <v>855</v>
      </c>
      <c r="C216" s="115">
        <f>C219+C218+C217</f>
        <v>0</v>
      </c>
      <c r="D216" s="115">
        <f>D219+D218+D217</f>
        <v>0</v>
      </c>
      <c r="E216" s="115">
        <f>E219+E218+E217</f>
        <v>0</v>
      </c>
    </row>
    <row r="217" spans="1:5" outlineLevel="3">
      <c r="A217" s="75"/>
      <c r="B217" s="74" t="s">
        <v>854</v>
      </c>
      <c r="C217" s="114">
        <v>0</v>
      </c>
      <c r="D217" s="114">
        <f t="shared" ref="D217:E219" si="13">C217</f>
        <v>0</v>
      </c>
      <c r="E217" s="114">
        <f t="shared" si="13"/>
        <v>0</v>
      </c>
    </row>
    <row r="218" spans="1:5" s="110" customFormat="1" outlineLevel="3">
      <c r="A218" s="120"/>
      <c r="B218" s="119" t="s">
        <v>834</v>
      </c>
      <c r="C218" s="118"/>
      <c r="D218" s="118">
        <f t="shared" si="13"/>
        <v>0</v>
      </c>
      <c r="E218" s="118">
        <f t="shared" si="13"/>
        <v>0</v>
      </c>
    </row>
    <row r="219" spans="1:5" s="110" customFormat="1" outlineLevel="3">
      <c r="A219" s="120"/>
      <c r="B219" s="119" t="s">
        <v>820</v>
      </c>
      <c r="C219" s="118"/>
      <c r="D219" s="118">
        <f t="shared" si="13"/>
        <v>0</v>
      </c>
      <c r="E219" s="118">
        <f t="shared" si="13"/>
        <v>0</v>
      </c>
    </row>
    <row r="220" spans="1:5" outlineLevel="2">
      <c r="A220" s="117">
        <v>3</v>
      </c>
      <c r="B220" s="116" t="s">
        <v>856</v>
      </c>
      <c r="C220" s="115">
        <f>C221</f>
        <v>0</v>
      </c>
      <c r="D220" s="115">
        <f>D221</f>
        <v>0</v>
      </c>
      <c r="E220" s="115">
        <f>E221</f>
        <v>0</v>
      </c>
    </row>
    <row r="221" spans="1:5" outlineLevel="3">
      <c r="A221" s="75"/>
      <c r="B221" s="74" t="s">
        <v>854</v>
      </c>
      <c r="C221" s="114">
        <v>0</v>
      </c>
      <c r="D221" s="114">
        <f>C221</f>
        <v>0</v>
      </c>
      <c r="E221" s="114">
        <f>D221</f>
        <v>0</v>
      </c>
    </row>
    <row r="222" spans="1:5" outlineLevel="1">
      <c r="A222" s="176" t="s">
        <v>833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17">
        <v>2</v>
      </c>
      <c r="B223" s="116" t="s">
        <v>855</v>
      </c>
      <c r="C223" s="115">
        <f>C225+C226+C227+C224</f>
        <v>0</v>
      </c>
      <c r="D223" s="115">
        <f>D225+D226+D227+D224</f>
        <v>0</v>
      </c>
      <c r="E223" s="115">
        <f>E225+E226+E227+E224</f>
        <v>0</v>
      </c>
    </row>
    <row r="224" spans="1:5" outlineLevel="3">
      <c r="A224" s="75"/>
      <c r="B224" s="74" t="s">
        <v>854</v>
      </c>
      <c r="C224" s="114">
        <v>0</v>
      </c>
      <c r="D224" s="114">
        <f>C224</f>
        <v>0</v>
      </c>
      <c r="E224" s="114">
        <f>D224</f>
        <v>0</v>
      </c>
    </row>
    <row r="225" spans="1:5" outlineLevel="3">
      <c r="A225" s="75"/>
      <c r="B225" s="74" t="s">
        <v>832</v>
      </c>
      <c r="C225" s="114"/>
      <c r="D225" s="114">
        <f t="shared" ref="D225:E227" si="14">C225</f>
        <v>0</v>
      </c>
      <c r="E225" s="114">
        <f t="shared" si="14"/>
        <v>0</v>
      </c>
    </row>
    <row r="226" spans="1:5" outlineLevel="3">
      <c r="A226" s="75"/>
      <c r="B226" s="74" t="s">
        <v>831</v>
      </c>
      <c r="C226" s="114"/>
      <c r="D226" s="114">
        <f t="shared" si="14"/>
        <v>0</v>
      </c>
      <c r="E226" s="114">
        <f t="shared" si="14"/>
        <v>0</v>
      </c>
    </row>
    <row r="227" spans="1:5" outlineLevel="3">
      <c r="A227" s="75"/>
      <c r="B227" s="74" t="s">
        <v>830</v>
      </c>
      <c r="C227" s="114"/>
      <c r="D227" s="114">
        <f t="shared" si="14"/>
        <v>0</v>
      </c>
      <c r="E227" s="114">
        <f t="shared" si="14"/>
        <v>0</v>
      </c>
    </row>
    <row r="228" spans="1:5" outlineLevel="1">
      <c r="A228" s="176" t="s">
        <v>829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17">
        <v>2</v>
      </c>
      <c r="B229" s="116" t="s">
        <v>855</v>
      </c>
      <c r="C229" s="115">
        <f>C231+C232+C230</f>
        <v>0</v>
      </c>
      <c r="D229" s="115">
        <f>D231+D232+D230</f>
        <v>0</v>
      </c>
      <c r="E229" s="115">
        <f>E231+E232+E230</f>
        <v>0</v>
      </c>
    </row>
    <row r="230" spans="1:5" outlineLevel="3">
      <c r="A230" s="75"/>
      <c r="B230" s="74" t="s">
        <v>854</v>
      </c>
      <c r="C230" s="114">
        <v>0</v>
      </c>
      <c r="D230" s="114">
        <f>C230</f>
        <v>0</v>
      </c>
      <c r="E230" s="114">
        <f>D230</f>
        <v>0</v>
      </c>
    </row>
    <row r="231" spans="1:5" outlineLevel="3">
      <c r="A231" s="75"/>
      <c r="B231" s="74" t="s">
        <v>828</v>
      </c>
      <c r="C231" s="114">
        <v>0</v>
      </c>
      <c r="D231" s="114">
        <f t="shared" ref="D231:E232" si="15">C231</f>
        <v>0</v>
      </c>
      <c r="E231" s="114">
        <f t="shared" si="15"/>
        <v>0</v>
      </c>
    </row>
    <row r="232" spans="1:5" outlineLevel="3">
      <c r="A232" s="75"/>
      <c r="B232" s="74" t="s">
        <v>818</v>
      </c>
      <c r="C232" s="114"/>
      <c r="D232" s="114">
        <f t="shared" si="15"/>
        <v>0</v>
      </c>
      <c r="E232" s="114">
        <f t="shared" si="15"/>
        <v>0</v>
      </c>
    </row>
    <row r="233" spans="1:5" outlineLevel="2">
      <c r="A233" s="117">
        <v>3</v>
      </c>
      <c r="B233" s="116" t="s">
        <v>856</v>
      </c>
      <c r="C233" s="115">
        <f>C234</f>
        <v>0</v>
      </c>
      <c r="D233" s="115">
        <f>D234</f>
        <v>0</v>
      </c>
      <c r="E233" s="115">
        <f>E234</f>
        <v>0</v>
      </c>
    </row>
    <row r="234" spans="1:5" outlineLevel="3">
      <c r="A234" s="75"/>
      <c r="B234" s="74" t="s">
        <v>854</v>
      </c>
      <c r="C234" s="114">
        <v>0</v>
      </c>
      <c r="D234" s="114">
        <f>C234</f>
        <v>0</v>
      </c>
      <c r="E234" s="114">
        <f>D234</f>
        <v>0</v>
      </c>
    </row>
    <row r="235" spans="1:5" outlineLevel="1">
      <c r="A235" s="176" t="s">
        <v>827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17">
        <v>3</v>
      </c>
      <c r="B236" s="116" t="s">
        <v>856</v>
      </c>
      <c r="C236" s="115">
        <f>C237</f>
        <v>0</v>
      </c>
      <c r="D236" s="115">
        <f>D237</f>
        <v>0</v>
      </c>
      <c r="E236" s="115">
        <f>E237</f>
        <v>0</v>
      </c>
    </row>
    <row r="237" spans="1:5" outlineLevel="3">
      <c r="A237" s="75"/>
      <c r="B237" s="74" t="s">
        <v>854</v>
      </c>
      <c r="C237" s="114">
        <v>0</v>
      </c>
      <c r="D237" s="114">
        <f>C237</f>
        <v>0</v>
      </c>
      <c r="E237" s="114">
        <f>D237</f>
        <v>0</v>
      </c>
    </row>
    <row r="238" spans="1:5" outlineLevel="1">
      <c r="A238" s="176" t="s">
        <v>825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17">
        <v>2</v>
      </c>
      <c r="B239" s="116" t="s">
        <v>855</v>
      </c>
      <c r="C239" s="115">
        <f>C241+C242+C240</f>
        <v>0</v>
      </c>
      <c r="D239" s="115">
        <f>D241+D242+D240</f>
        <v>0</v>
      </c>
      <c r="E239" s="115">
        <f>E241+E242+E240</f>
        <v>0</v>
      </c>
    </row>
    <row r="240" spans="1:5" outlineLevel="3">
      <c r="A240" s="75"/>
      <c r="B240" s="74" t="s">
        <v>854</v>
      </c>
      <c r="C240" s="114">
        <v>0</v>
      </c>
      <c r="D240" s="114">
        <f>C240</f>
        <v>0</v>
      </c>
      <c r="E240" s="114">
        <f>D240</f>
        <v>0</v>
      </c>
    </row>
    <row r="241" spans="1:10" outlineLevel="3">
      <c r="A241" s="75"/>
      <c r="B241" s="74" t="s">
        <v>824</v>
      </c>
      <c r="C241" s="114"/>
      <c r="D241" s="114">
        <f t="shared" ref="D241:E242" si="16">C241</f>
        <v>0</v>
      </c>
      <c r="E241" s="114">
        <f t="shared" si="16"/>
        <v>0</v>
      </c>
    </row>
    <row r="242" spans="1:10" outlineLevel="3">
      <c r="A242" s="75"/>
      <c r="B242" s="74" t="s">
        <v>823</v>
      </c>
      <c r="C242" s="114"/>
      <c r="D242" s="114">
        <f t="shared" si="16"/>
        <v>0</v>
      </c>
      <c r="E242" s="114">
        <f t="shared" si="16"/>
        <v>0</v>
      </c>
    </row>
    <row r="243" spans="1:10" outlineLevel="1">
      <c r="A243" s="176" t="s">
        <v>822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17">
        <v>2</v>
      </c>
      <c r="B244" s="116" t="s">
        <v>855</v>
      </c>
      <c r="C244" s="115">
        <f>C246+C247+C248+C249+C245</f>
        <v>0</v>
      </c>
      <c r="D244" s="115">
        <f>D246+D247+D248+D249+D245</f>
        <v>0</v>
      </c>
      <c r="E244" s="115">
        <f>E246+E247+E248+E249+E245</f>
        <v>0</v>
      </c>
    </row>
    <row r="245" spans="1:10" outlineLevel="3">
      <c r="A245" s="75"/>
      <c r="B245" s="74" t="s">
        <v>854</v>
      </c>
      <c r="C245" s="114">
        <v>0</v>
      </c>
      <c r="D245" s="114">
        <f>C245</f>
        <v>0</v>
      </c>
      <c r="E245" s="114">
        <f>D245</f>
        <v>0</v>
      </c>
    </row>
    <row r="246" spans="1:10" outlineLevel="3">
      <c r="A246" s="75"/>
      <c r="B246" s="74" t="s">
        <v>820</v>
      </c>
      <c r="C246" s="114"/>
      <c r="D246" s="114">
        <f t="shared" ref="D246:E249" si="17">C246</f>
        <v>0</v>
      </c>
      <c r="E246" s="114">
        <f t="shared" si="17"/>
        <v>0</v>
      </c>
    </row>
    <row r="247" spans="1:10" outlineLevel="3">
      <c r="A247" s="75"/>
      <c r="B247" s="74" t="s">
        <v>819</v>
      </c>
      <c r="C247" s="114"/>
      <c r="D247" s="114">
        <f t="shared" si="17"/>
        <v>0</v>
      </c>
      <c r="E247" s="114">
        <f t="shared" si="17"/>
        <v>0</v>
      </c>
    </row>
    <row r="248" spans="1:10" outlineLevel="3">
      <c r="A248" s="75"/>
      <c r="B248" s="74" t="s">
        <v>818</v>
      </c>
      <c r="C248" s="114"/>
      <c r="D248" s="114">
        <f t="shared" si="17"/>
        <v>0</v>
      </c>
      <c r="E248" s="114">
        <f t="shared" si="17"/>
        <v>0</v>
      </c>
    </row>
    <row r="249" spans="1:10" outlineLevel="3">
      <c r="A249" s="75"/>
      <c r="B249" s="74" t="s">
        <v>817</v>
      </c>
      <c r="C249" s="114"/>
      <c r="D249" s="114">
        <f t="shared" si="17"/>
        <v>0</v>
      </c>
      <c r="E249" s="114">
        <f t="shared" si="17"/>
        <v>0</v>
      </c>
    </row>
    <row r="250" spans="1:10" outlineLevel="1">
      <c r="A250" s="176" t="s">
        <v>816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75"/>
      <c r="B251" s="74" t="s">
        <v>854</v>
      </c>
      <c r="C251" s="114">
        <v>0</v>
      </c>
      <c r="D251" s="114">
        <f>C251</f>
        <v>0</v>
      </c>
      <c r="E251" s="114">
        <f>D251</f>
        <v>0</v>
      </c>
    </row>
    <row r="252" spans="1:10" outlineLevel="3">
      <c r="A252" s="75"/>
      <c r="B252" s="74" t="s">
        <v>853</v>
      </c>
      <c r="C252" s="114">
        <v>0</v>
      </c>
      <c r="D252" s="114">
        <f>C252</f>
        <v>0</v>
      </c>
      <c r="E252" s="114">
        <f>D252</f>
        <v>0</v>
      </c>
    </row>
    <row r="256" spans="1:10" ht="18.5">
      <c r="A256" s="167" t="s">
        <v>67</v>
      </c>
      <c r="B256" s="167"/>
      <c r="C256" s="167"/>
      <c r="D256" s="109" t="s">
        <v>852</v>
      </c>
      <c r="E256" s="109" t="s">
        <v>851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2" t="s">
        <v>60</v>
      </c>
      <c r="B257" s="183"/>
      <c r="C257" s="37">
        <f>C258+C550</f>
        <v>0</v>
      </c>
      <c r="D257" s="37">
        <v>3297015</v>
      </c>
      <c r="E257" s="37">
        <v>3297015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4" t="s">
        <v>266</v>
      </c>
      <c r="B258" s="185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0" t="s">
        <v>267</v>
      </c>
      <c r="B259" s="18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8" t="s">
        <v>268</v>
      </c>
      <c r="B260" s="17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8" t="s">
        <v>269</v>
      </c>
      <c r="B263" s="17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8" t="s">
        <v>601</v>
      </c>
      <c r="B314" s="17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0" t="s">
        <v>270</v>
      </c>
      <c r="B339" s="18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8" t="s">
        <v>271</v>
      </c>
      <c r="B340" s="179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8" t="s">
        <v>357</v>
      </c>
      <c r="B444" s="17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8" t="s">
        <v>388</v>
      </c>
      <c r="B482" s="179"/>
      <c r="C482" s="32">
        <v>0</v>
      </c>
      <c r="D482" s="32">
        <v>0</v>
      </c>
      <c r="E482" s="32">
        <v>0</v>
      </c>
    </row>
    <row r="483" spans="1:10">
      <c r="A483" s="188" t="s">
        <v>389</v>
      </c>
      <c r="B483" s="189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8" t="s">
        <v>390</v>
      </c>
      <c r="B484" s="17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8" t="s">
        <v>410</v>
      </c>
      <c r="B504" s="17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8" t="s">
        <v>414</v>
      </c>
      <c r="B509" s="17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8" t="s">
        <v>426</v>
      </c>
      <c r="B522" s="17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8" t="s">
        <v>432</v>
      </c>
      <c r="B528" s="17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8" t="s">
        <v>441</v>
      </c>
      <c r="B538" s="179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6" t="s">
        <v>449</v>
      </c>
      <c r="B547" s="18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8" t="s">
        <v>450</v>
      </c>
      <c r="B548" s="179"/>
      <c r="C548" s="32"/>
      <c r="D548" s="32">
        <f>C548</f>
        <v>0</v>
      </c>
      <c r="E548" s="32">
        <f>D548</f>
        <v>0</v>
      </c>
    </row>
    <row r="549" spans="1:10" outlineLevel="1">
      <c r="A549" s="178" t="s">
        <v>451</v>
      </c>
      <c r="B549" s="179"/>
      <c r="C549" s="32">
        <v>0</v>
      </c>
      <c r="D549" s="32">
        <f>C549</f>
        <v>0</v>
      </c>
      <c r="E549" s="32">
        <f>D549</f>
        <v>0</v>
      </c>
    </row>
    <row r="550" spans="1:10">
      <c r="A550" s="184" t="s">
        <v>455</v>
      </c>
      <c r="B550" s="18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0" t="s">
        <v>456</v>
      </c>
      <c r="B551" s="18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8" t="s">
        <v>457</v>
      </c>
      <c r="B552" s="179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8" t="s">
        <v>461</v>
      </c>
      <c r="B556" s="17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2" t="s">
        <v>62</v>
      </c>
      <c r="B559" s="183"/>
      <c r="C559" s="37">
        <f>C560+C716+C725</f>
        <v>0</v>
      </c>
      <c r="D559" s="37">
        <v>2463978.7689999999</v>
      </c>
      <c r="E559" s="37">
        <v>2463978.7689999999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4" t="s">
        <v>464</v>
      </c>
      <c r="B560" s="185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0" t="s">
        <v>465</v>
      </c>
      <c r="B561" s="181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8" t="s">
        <v>466</v>
      </c>
      <c r="B562" s="179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8" t="s">
        <v>467</v>
      </c>
      <c r="B567" s="179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8" t="s">
        <v>472</v>
      </c>
      <c r="B568" s="179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8" t="s">
        <v>473</v>
      </c>
      <c r="B569" s="179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8" t="s">
        <v>480</v>
      </c>
      <c r="B576" s="179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8" t="s">
        <v>481</v>
      </c>
      <c r="B577" s="17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8" t="s">
        <v>485</v>
      </c>
      <c r="B581" s="179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8" t="s">
        <v>488</v>
      </c>
      <c r="B584" s="179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8" t="s">
        <v>489</v>
      </c>
      <c r="B585" s="17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8" t="s">
        <v>490</v>
      </c>
      <c r="B586" s="17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8" t="s">
        <v>491</v>
      </c>
      <c r="B587" s="17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8" t="s">
        <v>498</v>
      </c>
      <c r="B592" s="17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8" t="s">
        <v>502</v>
      </c>
      <c r="B595" s="17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8" t="s">
        <v>503</v>
      </c>
      <c r="B599" s="179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8" t="s">
        <v>506</v>
      </c>
      <c r="B603" s="17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8" t="s">
        <v>513</v>
      </c>
      <c r="B610" s="17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8" t="s">
        <v>519</v>
      </c>
      <c r="B616" s="17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8" t="s">
        <v>531</v>
      </c>
      <c r="B628" s="17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0" t="s">
        <v>541</v>
      </c>
      <c r="B638" s="18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8" t="s">
        <v>542</v>
      </c>
      <c r="B639" s="17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8" t="s">
        <v>543</v>
      </c>
      <c r="B640" s="179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8" t="s">
        <v>544</v>
      </c>
      <c r="B641" s="17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0" t="s">
        <v>545</v>
      </c>
      <c r="B642" s="18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8" t="s">
        <v>546</v>
      </c>
      <c r="B643" s="179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8" t="s">
        <v>547</v>
      </c>
      <c r="B644" s="179"/>
      <c r="C644" s="32">
        <v>0</v>
      </c>
      <c r="D644" s="32">
        <f>C644</f>
        <v>0</v>
      </c>
      <c r="E644" s="32">
        <f>D644</f>
        <v>0</v>
      </c>
    </row>
    <row r="645" spans="1:10">
      <c r="A645" s="180" t="s">
        <v>548</v>
      </c>
      <c r="B645" s="18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8" t="s">
        <v>549</v>
      </c>
      <c r="B646" s="17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8" t="s">
        <v>550</v>
      </c>
      <c r="B651" s="179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8" t="s">
        <v>551</v>
      </c>
      <c r="B652" s="179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8" t="s">
        <v>552</v>
      </c>
      <c r="B653" s="17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8" t="s">
        <v>553</v>
      </c>
      <c r="B660" s="179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8" t="s">
        <v>554</v>
      </c>
      <c r="B661" s="17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8" t="s">
        <v>555</v>
      </c>
      <c r="B665" s="17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8" t="s">
        <v>556</v>
      </c>
      <c r="B668" s="179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8" t="s">
        <v>557</v>
      </c>
      <c r="B669" s="17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8" t="s">
        <v>558</v>
      </c>
      <c r="B670" s="17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8" t="s">
        <v>559</v>
      </c>
      <c r="B671" s="17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8" t="s">
        <v>560</v>
      </c>
      <c r="B676" s="17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8" t="s">
        <v>561</v>
      </c>
      <c r="B679" s="17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8" t="s">
        <v>562</v>
      </c>
      <c r="B683" s="17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8" t="s">
        <v>563</v>
      </c>
      <c r="B687" s="17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8" t="s">
        <v>564</v>
      </c>
      <c r="B694" s="17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8" t="s">
        <v>565</v>
      </c>
      <c r="B700" s="17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8" t="s">
        <v>566</v>
      </c>
      <c r="B712" s="179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8" t="s">
        <v>567</v>
      </c>
      <c r="B713" s="17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8" t="s">
        <v>568</v>
      </c>
      <c r="B714" s="179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8" t="s">
        <v>569</v>
      </c>
      <c r="B715" s="17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4" t="s">
        <v>570</v>
      </c>
      <c r="B716" s="18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0" t="s">
        <v>571</v>
      </c>
      <c r="B717" s="181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0" t="s">
        <v>850</v>
      </c>
      <c r="B718" s="191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90" t="s">
        <v>849</v>
      </c>
      <c r="B722" s="191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4" t="s">
        <v>577</v>
      </c>
      <c r="B725" s="18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0" t="s">
        <v>588</v>
      </c>
      <c r="B726" s="18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0" t="s">
        <v>848</v>
      </c>
      <c r="B727" s="19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826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836</v>
      </c>
      <c r="C729" s="5"/>
      <c r="D729" s="5">
        <f>C729</f>
        <v>0</v>
      </c>
      <c r="E729" s="5">
        <f>D729</f>
        <v>0</v>
      </c>
    </row>
    <row r="730" spans="1:10" outlineLevel="1">
      <c r="A730" s="190" t="s">
        <v>847</v>
      </c>
      <c r="B730" s="191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821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846</v>
      </c>
      <c r="C732" s="30"/>
      <c r="D732" s="30">
        <f>C732</f>
        <v>0</v>
      </c>
      <c r="E732" s="30">
        <f>D732</f>
        <v>0</v>
      </c>
    </row>
    <row r="733" spans="1:10" outlineLevel="1">
      <c r="A733" s="190" t="s">
        <v>845</v>
      </c>
      <c r="B733" s="19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844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843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826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836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90" t="s">
        <v>842</v>
      </c>
      <c r="B739" s="19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836</v>
      </c>
      <c r="C740" s="5"/>
      <c r="D740" s="5">
        <f>C740</f>
        <v>0</v>
      </c>
      <c r="E740" s="5">
        <f>D740</f>
        <v>0</v>
      </c>
    </row>
    <row r="741" spans="1:5" outlineLevel="1">
      <c r="A741" s="190" t="s">
        <v>841</v>
      </c>
      <c r="B741" s="19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826</v>
      </c>
      <c r="C742" s="5"/>
      <c r="D742" s="5">
        <f>C742</f>
        <v>0</v>
      </c>
      <c r="E742" s="5">
        <f>D742</f>
        <v>0</v>
      </c>
    </row>
    <row r="743" spans="1:5" outlineLevel="1">
      <c r="A743" s="190" t="s">
        <v>840</v>
      </c>
      <c r="B743" s="19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838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821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837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826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836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90" t="s">
        <v>835</v>
      </c>
      <c r="B750" s="19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0" customFormat="1" outlineLevel="3">
      <c r="A752" s="113"/>
      <c r="B752" s="112" t="s">
        <v>834</v>
      </c>
      <c r="C752" s="111"/>
      <c r="D752" s="111">
        <f t="shared" ref="D752:E754" si="87">C752</f>
        <v>0</v>
      </c>
      <c r="E752" s="111">
        <f t="shared" si="87"/>
        <v>0</v>
      </c>
    </row>
    <row r="753" spans="1:5" s="110" customFormat="1" outlineLevel="3">
      <c r="A753" s="113"/>
      <c r="B753" s="112" t="s">
        <v>820</v>
      </c>
      <c r="C753" s="111"/>
      <c r="D753" s="111">
        <f t="shared" si="87"/>
        <v>0</v>
      </c>
      <c r="E753" s="111">
        <f t="shared" si="87"/>
        <v>0</v>
      </c>
    </row>
    <row r="754" spans="1:5" outlineLevel="2">
      <c r="A754" s="6">
        <v>3</v>
      </c>
      <c r="B754" s="4" t="s">
        <v>826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90" t="s">
        <v>833</v>
      </c>
      <c r="B755" s="19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832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831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830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90" t="s">
        <v>829</v>
      </c>
      <c r="B760" s="19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828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818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826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90" t="s">
        <v>827</v>
      </c>
      <c r="B765" s="19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826</v>
      </c>
      <c r="C766" s="5"/>
      <c r="D766" s="5">
        <f>C766</f>
        <v>0</v>
      </c>
      <c r="E766" s="5">
        <f>D766</f>
        <v>0</v>
      </c>
    </row>
    <row r="767" spans="1:5" outlineLevel="1">
      <c r="A767" s="190" t="s">
        <v>825</v>
      </c>
      <c r="B767" s="19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824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823</v>
      </c>
      <c r="C770" s="30"/>
      <c r="D770" s="30">
        <f>C770</f>
        <v>0</v>
      </c>
      <c r="E770" s="30">
        <f>D770</f>
        <v>0</v>
      </c>
    </row>
    <row r="771" spans="1:5" outlineLevel="1">
      <c r="A771" s="190" t="s">
        <v>822</v>
      </c>
      <c r="B771" s="19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820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819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818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817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90" t="s">
        <v>816</v>
      </c>
      <c r="B777" s="19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67:J68 J61 J38" xr:uid="{00000000-0002-0000-0200-000006000000}">
      <formula1>C39+C261</formula1>
    </dataValidation>
    <dataValidation type="custom" allowBlank="1" showInputMessage="1" showErrorMessage="1" sqref="J638 J725:J726 J645 J716:J717 J642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47 J339 J560:J561 J550:J551" xr:uid="{00000000-0002-0000-0200-00000C000000}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 xr:uid="{00000000-0002-0000-0200-00000D000000}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topLeftCell="C546" workbookViewId="0">
      <selection activeCell="E560" sqref="E560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4" width="16" customWidth="1"/>
    <col min="5" max="5" width="17.453125" customWidth="1"/>
    <col min="7" max="9" width="15.453125" bestFit="1" customWidth="1"/>
    <col min="10" max="10" width="20.453125" bestFit="1" customWidth="1"/>
  </cols>
  <sheetData>
    <row r="1" spans="1:14" ht="18.5">
      <c r="A1" s="167" t="s">
        <v>30</v>
      </c>
      <c r="B1" s="167"/>
      <c r="C1" s="167"/>
      <c r="D1" s="109" t="s">
        <v>852</v>
      </c>
      <c r="E1" s="109" t="s">
        <v>851</v>
      </c>
      <c r="G1" s="43" t="s">
        <v>31</v>
      </c>
      <c r="H1" s="44">
        <f>C2+C114</f>
        <v>5183678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3750544</v>
      </c>
      <c r="D2" s="26">
        <v>3776544</v>
      </c>
      <c r="E2" s="26">
        <v>3776544</v>
      </c>
      <c r="G2" s="39" t="s">
        <v>60</v>
      </c>
      <c r="H2" s="41"/>
      <c r="I2" s="42"/>
      <c r="J2" s="40" t="b">
        <f>AND(H2=I2)</f>
        <v>1</v>
      </c>
    </row>
    <row r="3" spans="1:14">
      <c r="A3" s="169" t="s">
        <v>578</v>
      </c>
      <c r="B3" s="169"/>
      <c r="C3" s="23">
        <f>C4+C11+C38+C61</f>
        <v>1948995</v>
      </c>
      <c r="D3" s="23">
        <f>D4+D11+D38+D61</f>
        <v>1948995</v>
      </c>
      <c r="E3" s="23">
        <f>E4+E11+E38+E61</f>
        <v>1948995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0" t="s">
        <v>124</v>
      </c>
      <c r="B4" s="171"/>
      <c r="C4" s="21">
        <f>SUM(C5:C10)</f>
        <v>776000</v>
      </c>
      <c r="D4" s="21">
        <f>SUM(D5:D10)</f>
        <v>776000</v>
      </c>
      <c r="E4" s="21">
        <f>SUM(E5:E10)</f>
        <v>776000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250000</v>
      </c>
      <c r="D5" s="2">
        <f>C5</f>
        <v>250000</v>
      </c>
      <c r="E5" s="2">
        <f>D5</f>
        <v>250000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130000</v>
      </c>
      <c r="D6" s="2">
        <f t="shared" ref="D6:E10" si="0">C6</f>
        <v>130000</v>
      </c>
      <c r="E6" s="2">
        <f t="shared" si="0"/>
        <v>130000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350000</v>
      </c>
      <c r="D7" s="2">
        <f t="shared" si="0"/>
        <v>350000</v>
      </c>
      <c r="E7" s="2">
        <f t="shared" si="0"/>
        <v>350000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40000</v>
      </c>
      <c r="D9" s="2">
        <f t="shared" si="0"/>
        <v>40000</v>
      </c>
      <c r="E9" s="2">
        <f t="shared" si="0"/>
        <v>40000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6000</v>
      </c>
      <c r="D10" s="2">
        <f t="shared" si="0"/>
        <v>6000</v>
      </c>
      <c r="E10" s="2">
        <f t="shared" si="0"/>
        <v>6000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836395</v>
      </c>
      <c r="D11" s="21">
        <f>SUM(D12:D37)</f>
        <v>836395</v>
      </c>
      <c r="E11" s="21">
        <f>SUM(E12:E37)</f>
        <v>836395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93500</v>
      </c>
      <c r="D12" s="2">
        <f>C12</f>
        <v>93500</v>
      </c>
      <c r="E12" s="2">
        <f>D12</f>
        <v>93500</v>
      </c>
    </row>
    <row r="13" spans="1:14" outlineLevel="1">
      <c r="A13" s="3">
        <v>2102</v>
      </c>
      <c r="B13" s="1" t="s">
        <v>126</v>
      </c>
      <c r="C13" s="2">
        <v>588000</v>
      </c>
      <c r="D13" s="2">
        <f t="shared" ref="D13:E28" si="1">C13</f>
        <v>588000</v>
      </c>
      <c r="E13" s="2">
        <f t="shared" si="1"/>
        <v>588000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>
        <v>17895</v>
      </c>
      <c r="D22" s="2">
        <f t="shared" si="1"/>
        <v>17895</v>
      </c>
      <c r="E22" s="2">
        <f t="shared" si="1"/>
        <v>17895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>
        <v>10000</v>
      </c>
      <c r="D29" s="2">
        <f t="shared" ref="D29:E37" si="2">C29</f>
        <v>10000</v>
      </c>
      <c r="E29" s="2">
        <f t="shared" si="2"/>
        <v>10000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>
        <v>5000</v>
      </c>
      <c r="D31" s="2">
        <f t="shared" si="2"/>
        <v>5000</v>
      </c>
      <c r="E31" s="2">
        <f t="shared" si="2"/>
        <v>5000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>
        <v>2000</v>
      </c>
      <c r="D33" s="2">
        <f t="shared" si="2"/>
        <v>2000</v>
      </c>
      <c r="E33" s="2">
        <f t="shared" si="2"/>
        <v>2000</v>
      </c>
    </row>
    <row r="34" spans="1:10" outlineLevel="1">
      <c r="A34" s="3">
        <v>2404</v>
      </c>
      <c r="B34" s="1" t="s">
        <v>7</v>
      </c>
      <c r="C34" s="2">
        <v>60000</v>
      </c>
      <c r="D34" s="2">
        <f t="shared" si="2"/>
        <v>60000</v>
      </c>
      <c r="E34" s="2">
        <f t="shared" si="2"/>
        <v>60000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60000</v>
      </c>
      <c r="D36" s="2">
        <f t="shared" si="2"/>
        <v>60000</v>
      </c>
      <c r="E36" s="2">
        <f t="shared" si="2"/>
        <v>60000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0" t="s">
        <v>145</v>
      </c>
      <c r="B38" s="171"/>
      <c r="C38" s="21">
        <f>SUM(C39:C60)</f>
        <v>276600</v>
      </c>
      <c r="D38" s="21">
        <f>SUM(D39:D60)</f>
        <v>276600</v>
      </c>
      <c r="E38" s="21">
        <f>SUM(E39:E60)</f>
        <v>276600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21000</v>
      </c>
      <c r="D39" s="2">
        <f>C39</f>
        <v>21000</v>
      </c>
      <c r="E39" s="2">
        <f>D39</f>
        <v>21000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3">C40</f>
        <v>10000</v>
      </c>
      <c r="E40" s="2">
        <f t="shared" si="3"/>
        <v>10000</v>
      </c>
    </row>
    <row r="41" spans="1:10" outlineLevel="1">
      <c r="A41" s="20">
        <v>3103</v>
      </c>
      <c r="B41" s="20" t="s">
        <v>13</v>
      </c>
      <c r="C41" s="2">
        <v>14000</v>
      </c>
      <c r="D41" s="2">
        <f t="shared" si="3"/>
        <v>14000</v>
      </c>
      <c r="E41" s="2">
        <f t="shared" si="3"/>
        <v>14000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15000</v>
      </c>
      <c r="D44" s="2">
        <f t="shared" si="3"/>
        <v>15000</v>
      </c>
      <c r="E44" s="2">
        <f t="shared" si="3"/>
        <v>15000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20000</v>
      </c>
      <c r="D48" s="2">
        <f t="shared" si="3"/>
        <v>20000</v>
      </c>
      <c r="E48" s="2">
        <f t="shared" si="3"/>
        <v>20000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3"/>
        <v>500</v>
      </c>
      <c r="E50" s="2">
        <f t="shared" si="3"/>
        <v>500</v>
      </c>
    </row>
    <row r="51" spans="1:10" outlineLevel="1">
      <c r="A51" s="20">
        <v>3209</v>
      </c>
      <c r="B51" s="20" t="s">
        <v>151</v>
      </c>
      <c r="C51" s="2">
        <v>100</v>
      </c>
      <c r="D51" s="2">
        <f t="shared" si="3"/>
        <v>100</v>
      </c>
      <c r="E51" s="2">
        <f t="shared" si="3"/>
        <v>100</v>
      </c>
    </row>
    <row r="52" spans="1:10" outlineLevel="1">
      <c r="A52" s="20">
        <v>3299</v>
      </c>
      <c r="B52" s="20" t="s">
        <v>152</v>
      </c>
      <c r="C52" s="2">
        <v>5000</v>
      </c>
      <c r="D52" s="2">
        <f t="shared" si="3"/>
        <v>5000</v>
      </c>
      <c r="E52" s="2">
        <f t="shared" si="3"/>
        <v>5000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3"/>
        <v>1000</v>
      </c>
      <c r="E54" s="2">
        <f t="shared" si="3"/>
        <v>1000</v>
      </c>
    </row>
    <row r="55" spans="1:10" outlineLevel="1">
      <c r="A55" s="20">
        <v>3303</v>
      </c>
      <c r="B55" s="20" t="s">
        <v>153</v>
      </c>
      <c r="C55" s="2">
        <v>140000</v>
      </c>
      <c r="D55" s="2">
        <f t="shared" si="3"/>
        <v>140000</v>
      </c>
      <c r="E55" s="2">
        <f t="shared" si="3"/>
        <v>140000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10000</v>
      </c>
      <c r="D57" s="2">
        <f t="shared" si="4"/>
        <v>10000</v>
      </c>
      <c r="E57" s="2">
        <f t="shared" si="4"/>
        <v>10000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35000</v>
      </c>
      <c r="D60" s="2">
        <f t="shared" si="4"/>
        <v>35000</v>
      </c>
      <c r="E60" s="2">
        <f t="shared" si="4"/>
        <v>35000</v>
      </c>
    </row>
    <row r="61" spans="1:10">
      <c r="A61" s="170" t="s">
        <v>158</v>
      </c>
      <c r="B61" s="171"/>
      <c r="C61" s="22">
        <f>SUM(C62:C66)</f>
        <v>60000</v>
      </c>
      <c r="D61" s="22">
        <f>SUM(D62:D66)</f>
        <v>60000</v>
      </c>
      <c r="E61" s="22">
        <f>SUM(E62:E66)</f>
        <v>60000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>
        <v>50000</v>
      </c>
      <c r="D65" s="2">
        <f t="shared" si="5"/>
        <v>50000</v>
      </c>
      <c r="E65" s="2">
        <f t="shared" si="5"/>
        <v>50000</v>
      </c>
    </row>
    <row r="66" spans="1:10" outlineLevel="1">
      <c r="A66" s="14">
        <v>4099</v>
      </c>
      <c r="B66" s="1" t="s">
        <v>162</v>
      </c>
      <c r="C66" s="2">
        <v>10000</v>
      </c>
      <c r="D66" s="2">
        <f t="shared" si="5"/>
        <v>10000</v>
      </c>
      <c r="E66" s="2">
        <f t="shared" si="5"/>
        <v>10000</v>
      </c>
    </row>
    <row r="67" spans="1:10">
      <c r="A67" s="169" t="s">
        <v>579</v>
      </c>
      <c r="B67" s="169"/>
      <c r="C67" s="25">
        <f>C97+C68</f>
        <v>1801549</v>
      </c>
      <c r="D67" s="25">
        <f>D97+D68</f>
        <v>1801549</v>
      </c>
      <c r="E67" s="25">
        <f>E97+E68</f>
        <v>1801549</v>
      </c>
      <c r="G67" s="39" t="s">
        <v>59</v>
      </c>
      <c r="H67" s="41"/>
      <c r="I67" s="42"/>
      <c r="J67" s="40" t="b">
        <f>AND(H67=I67)</f>
        <v>1</v>
      </c>
    </row>
    <row r="68" spans="1:10">
      <c r="A68" s="170" t="s">
        <v>163</v>
      </c>
      <c r="B68" s="171"/>
      <c r="C68" s="21">
        <f>SUM(C69:C96)</f>
        <v>256449</v>
      </c>
      <c r="D68" s="21">
        <f>SUM(D69:D96)</f>
        <v>256449</v>
      </c>
      <c r="E68" s="21">
        <f>SUM(E69:E96)</f>
        <v>256449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>
        <v>3000</v>
      </c>
      <c r="D73" s="2">
        <f t="shared" si="6"/>
        <v>3000</v>
      </c>
      <c r="E73" s="2">
        <f t="shared" si="6"/>
        <v>3000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6000</v>
      </c>
      <c r="D76" s="2">
        <f t="shared" si="6"/>
        <v>6000</v>
      </c>
      <c r="E76" s="2">
        <f t="shared" si="6"/>
        <v>6000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205607</v>
      </c>
      <c r="D79" s="2">
        <f t="shared" si="6"/>
        <v>205607</v>
      </c>
      <c r="E79" s="2">
        <f t="shared" si="6"/>
        <v>205607</v>
      </c>
    </row>
    <row r="80" spans="1:10" ht="15" customHeight="1" outlineLevel="1">
      <c r="A80" s="3">
        <v>5202</v>
      </c>
      <c r="B80" s="2" t="s">
        <v>172</v>
      </c>
      <c r="C80" s="2">
        <v>4913</v>
      </c>
      <c r="D80" s="2">
        <f t="shared" si="6"/>
        <v>4913</v>
      </c>
      <c r="E80" s="2">
        <f t="shared" si="6"/>
        <v>4913</v>
      </c>
    </row>
    <row r="81" spans="1:5" ht="15" customHeight="1" outlineLevel="1">
      <c r="A81" s="3">
        <v>5203</v>
      </c>
      <c r="B81" s="2" t="s">
        <v>21</v>
      </c>
      <c r="C81" s="2">
        <v>11097</v>
      </c>
      <c r="D81" s="2">
        <f t="shared" si="6"/>
        <v>11097</v>
      </c>
      <c r="E81" s="2">
        <f t="shared" si="6"/>
        <v>11097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>
        <v>8389</v>
      </c>
      <c r="D85" s="2">
        <f t="shared" si="6"/>
        <v>8389</v>
      </c>
      <c r="E85" s="2">
        <f t="shared" si="6"/>
        <v>8389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>
        <v>17443</v>
      </c>
      <c r="D93" s="2">
        <f t="shared" si="7"/>
        <v>17443</v>
      </c>
      <c r="E93" s="2">
        <f t="shared" si="7"/>
        <v>17443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1545100</v>
      </c>
      <c r="D97" s="21">
        <f>SUM(D98:D113)</f>
        <v>1545100</v>
      </c>
      <c r="E97" s="21">
        <f>SUM(E98:E113)</f>
        <v>1545100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1500000</v>
      </c>
      <c r="D98" s="2">
        <f>C98</f>
        <v>1500000</v>
      </c>
      <c r="E98" s="2">
        <f>D98</f>
        <v>1500000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>
        <v>100</v>
      </c>
      <c r="D101" s="2">
        <f t="shared" si="8"/>
        <v>100</v>
      </c>
      <c r="E101" s="2">
        <f t="shared" si="8"/>
        <v>100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31000</v>
      </c>
      <c r="D106" s="2">
        <f t="shared" si="8"/>
        <v>31000</v>
      </c>
      <c r="E106" s="2">
        <f t="shared" si="8"/>
        <v>31000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10000</v>
      </c>
      <c r="D109" s="2">
        <f t="shared" si="8"/>
        <v>10000</v>
      </c>
      <c r="E109" s="2">
        <f t="shared" si="8"/>
        <v>10000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>
        <v>2000</v>
      </c>
      <c r="D111" s="2">
        <f t="shared" si="8"/>
        <v>2000</v>
      </c>
      <c r="E111" s="2">
        <f t="shared" si="8"/>
        <v>2000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4" t="s">
        <v>62</v>
      </c>
      <c r="B114" s="175"/>
      <c r="C114" s="26">
        <f>C115+C152+C177</f>
        <v>1433134</v>
      </c>
      <c r="D114" s="26">
        <v>2724174.1710000001</v>
      </c>
      <c r="E114" s="26">
        <v>2724174.1710000001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2" t="s">
        <v>580</v>
      </c>
      <c r="B115" s="173"/>
      <c r="C115" s="23">
        <f>C116+C135</f>
        <v>1191973</v>
      </c>
      <c r="D115" s="23">
        <f>D116+D135</f>
        <v>1191973</v>
      </c>
      <c r="E115" s="23">
        <f>E116+E135</f>
        <v>1191973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0" t="s">
        <v>195</v>
      </c>
      <c r="B116" s="171"/>
      <c r="C116" s="21">
        <f>C117+C120+C123+C126+C129+C132</f>
        <v>230845</v>
      </c>
      <c r="D116" s="21">
        <f>D117+D120+D123+D126+D129+D132</f>
        <v>230845</v>
      </c>
      <c r="E116" s="21">
        <f>E117+E120+E123+E126+E129+E132</f>
        <v>230845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230845</v>
      </c>
      <c r="D117" s="2">
        <f>D118+D119</f>
        <v>230845</v>
      </c>
      <c r="E117" s="2">
        <f>E118+E119</f>
        <v>230845</v>
      </c>
    </row>
    <row r="118" spans="1:10" ht="15" customHeight="1" outlineLevel="2">
      <c r="A118" s="117"/>
      <c r="B118" s="116" t="s">
        <v>854</v>
      </c>
      <c r="C118" s="115"/>
      <c r="D118" s="115">
        <f>C118</f>
        <v>0</v>
      </c>
      <c r="E118" s="115">
        <f>D118</f>
        <v>0</v>
      </c>
    </row>
    <row r="119" spans="1:10" ht="15" customHeight="1" outlineLevel="2">
      <c r="A119" s="117"/>
      <c r="B119" s="116" t="s">
        <v>859</v>
      </c>
      <c r="C119" s="115">
        <v>230845</v>
      </c>
      <c r="D119" s="115">
        <f>C119</f>
        <v>230845</v>
      </c>
      <c r="E119" s="115">
        <f>D119</f>
        <v>230845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17"/>
      <c r="B121" s="116" t="s">
        <v>854</v>
      </c>
      <c r="C121" s="115"/>
      <c r="D121" s="115">
        <f>C121</f>
        <v>0</v>
      </c>
      <c r="E121" s="115">
        <f>D121</f>
        <v>0</v>
      </c>
    </row>
    <row r="122" spans="1:10" ht="15" customHeight="1" outlineLevel="2">
      <c r="A122" s="117"/>
      <c r="B122" s="116" t="s">
        <v>859</v>
      </c>
      <c r="C122" s="115"/>
      <c r="D122" s="115">
        <f>C122</f>
        <v>0</v>
      </c>
      <c r="E122" s="115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17"/>
      <c r="B124" s="116" t="s">
        <v>854</v>
      </c>
      <c r="C124" s="115"/>
      <c r="D124" s="115">
        <f>C124</f>
        <v>0</v>
      </c>
      <c r="E124" s="115">
        <f>D124</f>
        <v>0</v>
      </c>
    </row>
    <row r="125" spans="1:10" ht="15" customHeight="1" outlineLevel="2">
      <c r="A125" s="117"/>
      <c r="B125" s="116" t="s">
        <v>859</v>
      </c>
      <c r="C125" s="115"/>
      <c r="D125" s="115">
        <f>C125</f>
        <v>0</v>
      </c>
      <c r="E125" s="115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17"/>
      <c r="B127" s="116" t="s">
        <v>854</v>
      </c>
      <c r="C127" s="115"/>
      <c r="D127" s="115">
        <f>C127</f>
        <v>0</v>
      </c>
      <c r="E127" s="115">
        <f>D127</f>
        <v>0</v>
      </c>
    </row>
    <row r="128" spans="1:10" ht="15" customHeight="1" outlineLevel="2">
      <c r="A128" s="117"/>
      <c r="B128" s="116" t="s">
        <v>859</v>
      </c>
      <c r="C128" s="115"/>
      <c r="D128" s="115">
        <f>C128</f>
        <v>0</v>
      </c>
      <c r="E128" s="115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17"/>
      <c r="B130" s="116" t="s">
        <v>854</v>
      </c>
      <c r="C130" s="115"/>
      <c r="D130" s="115">
        <f>C130</f>
        <v>0</v>
      </c>
      <c r="E130" s="115">
        <f>D130</f>
        <v>0</v>
      </c>
    </row>
    <row r="131" spans="1:10" ht="15" customHeight="1" outlineLevel="2">
      <c r="A131" s="117"/>
      <c r="B131" s="116" t="s">
        <v>859</v>
      </c>
      <c r="C131" s="115"/>
      <c r="D131" s="115">
        <f>C131</f>
        <v>0</v>
      </c>
      <c r="E131" s="115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17"/>
      <c r="B133" s="116" t="s">
        <v>854</v>
      </c>
      <c r="C133" s="115"/>
      <c r="D133" s="115">
        <f>C133</f>
        <v>0</v>
      </c>
      <c r="E133" s="115">
        <f>D133</f>
        <v>0</v>
      </c>
    </row>
    <row r="134" spans="1:10" ht="15" customHeight="1" outlineLevel="2">
      <c r="A134" s="117"/>
      <c r="B134" s="116" t="s">
        <v>859</v>
      </c>
      <c r="C134" s="115"/>
      <c r="D134" s="115">
        <f>C134</f>
        <v>0</v>
      </c>
      <c r="E134" s="115">
        <f>D134</f>
        <v>0</v>
      </c>
    </row>
    <row r="135" spans="1:10">
      <c r="A135" s="170" t="s">
        <v>202</v>
      </c>
      <c r="B135" s="171"/>
      <c r="C135" s="21">
        <f>C136+C140+C143+C146+C149</f>
        <v>961128</v>
      </c>
      <c r="D135" s="21">
        <f>D136+D140+D143+D146+D149</f>
        <v>961128</v>
      </c>
      <c r="E135" s="21">
        <f>E136+E140+E143+E146+E149</f>
        <v>961128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199606</v>
      </c>
      <c r="D136" s="2">
        <f>D137+D138+D139</f>
        <v>199606</v>
      </c>
      <c r="E136" s="2">
        <f>E137+E138+E139</f>
        <v>199606</v>
      </c>
    </row>
    <row r="137" spans="1:10" ht="15" customHeight="1" outlineLevel="2">
      <c r="A137" s="117"/>
      <c r="B137" s="116" t="s">
        <v>854</v>
      </c>
      <c r="C137" s="115"/>
      <c r="D137" s="115">
        <f>C137</f>
        <v>0</v>
      </c>
      <c r="E137" s="115">
        <f>D137</f>
        <v>0</v>
      </c>
    </row>
    <row r="138" spans="1:10" ht="15" customHeight="1" outlineLevel="2">
      <c r="A138" s="117"/>
      <c r="B138" s="116" t="s">
        <v>861</v>
      </c>
      <c r="C138" s="115">
        <v>100000</v>
      </c>
      <c r="D138" s="115">
        <f t="shared" ref="D138:E139" si="9">C138</f>
        <v>100000</v>
      </c>
      <c r="E138" s="115">
        <f t="shared" si="9"/>
        <v>100000</v>
      </c>
    </row>
    <row r="139" spans="1:10" ht="15" customHeight="1" outlineLevel="2">
      <c r="A139" s="117"/>
      <c r="B139" s="116" t="s">
        <v>860</v>
      </c>
      <c r="C139" s="115">
        <v>99606</v>
      </c>
      <c r="D139" s="115">
        <f t="shared" si="9"/>
        <v>99606</v>
      </c>
      <c r="E139" s="115">
        <f t="shared" si="9"/>
        <v>99606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17"/>
      <c r="B141" s="116" t="s">
        <v>854</v>
      </c>
      <c r="C141" s="115"/>
      <c r="D141" s="115">
        <f>C141</f>
        <v>0</v>
      </c>
      <c r="E141" s="115">
        <f>D141</f>
        <v>0</v>
      </c>
    </row>
    <row r="142" spans="1:10" ht="15" customHeight="1" outlineLevel="2">
      <c r="A142" s="117"/>
      <c r="B142" s="116" t="s">
        <v>859</v>
      </c>
      <c r="C142" s="115"/>
      <c r="D142" s="115">
        <f>C142</f>
        <v>0</v>
      </c>
      <c r="E142" s="115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17"/>
      <c r="B144" s="116" t="s">
        <v>854</v>
      </c>
      <c r="C144" s="115"/>
      <c r="D144" s="115">
        <f>C144</f>
        <v>0</v>
      </c>
      <c r="E144" s="115">
        <f>D144</f>
        <v>0</v>
      </c>
    </row>
    <row r="145" spans="1:10" ht="15" customHeight="1" outlineLevel="2">
      <c r="A145" s="117"/>
      <c r="B145" s="116" t="s">
        <v>859</v>
      </c>
      <c r="C145" s="115"/>
      <c r="D145" s="115">
        <f>C145</f>
        <v>0</v>
      </c>
      <c r="E145" s="115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17"/>
      <c r="B147" s="116" t="s">
        <v>854</v>
      </c>
      <c r="C147" s="115"/>
      <c r="D147" s="115">
        <f>C147</f>
        <v>0</v>
      </c>
      <c r="E147" s="115">
        <f>D147</f>
        <v>0</v>
      </c>
    </row>
    <row r="148" spans="1:10" ht="15" customHeight="1" outlineLevel="2">
      <c r="A148" s="117"/>
      <c r="B148" s="116" t="s">
        <v>859</v>
      </c>
      <c r="C148" s="115"/>
      <c r="D148" s="115">
        <f>C148</f>
        <v>0</v>
      </c>
      <c r="E148" s="115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761522</v>
      </c>
      <c r="D149" s="2">
        <f>D150+D151</f>
        <v>761522</v>
      </c>
      <c r="E149" s="2">
        <f>E150+E151</f>
        <v>761522</v>
      </c>
    </row>
    <row r="150" spans="1:10" ht="15" customHeight="1" outlineLevel="2">
      <c r="A150" s="117"/>
      <c r="B150" s="116" t="s">
        <v>854</v>
      </c>
      <c r="C150" s="115">
        <v>761522</v>
      </c>
      <c r="D150" s="115">
        <f>C150</f>
        <v>761522</v>
      </c>
      <c r="E150" s="115">
        <f>D150</f>
        <v>761522</v>
      </c>
    </row>
    <row r="151" spans="1:10" ht="15" customHeight="1" outlineLevel="2">
      <c r="A151" s="117"/>
      <c r="B151" s="116" t="s">
        <v>859</v>
      </c>
      <c r="C151" s="115"/>
      <c r="D151" s="115">
        <f>C151</f>
        <v>0</v>
      </c>
      <c r="E151" s="115">
        <f>D151</f>
        <v>0</v>
      </c>
    </row>
    <row r="152" spans="1:10">
      <c r="A152" s="172" t="s">
        <v>581</v>
      </c>
      <c r="B152" s="173"/>
      <c r="C152" s="23">
        <f>C153+C163+C170</f>
        <v>241161</v>
      </c>
      <c r="D152" s="23">
        <f>D153+D163+D170</f>
        <v>241161</v>
      </c>
      <c r="E152" s="23">
        <f>E153+E163+E170</f>
        <v>241161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241161</v>
      </c>
      <c r="D153" s="21">
        <f>D154+D157+D160</f>
        <v>241161</v>
      </c>
      <c r="E153" s="21">
        <f>E154+E157+E160</f>
        <v>241161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241161</v>
      </c>
      <c r="D154" s="2">
        <f>D155+D156</f>
        <v>241161</v>
      </c>
      <c r="E154" s="2">
        <f>E155+E156</f>
        <v>241161</v>
      </c>
    </row>
    <row r="155" spans="1:10" ht="15" customHeight="1" outlineLevel="2">
      <c r="A155" s="117"/>
      <c r="B155" s="116" t="s">
        <v>854</v>
      </c>
      <c r="C155" s="115"/>
      <c r="D155" s="115">
        <f>C155</f>
        <v>0</v>
      </c>
      <c r="E155" s="115">
        <f>D155</f>
        <v>0</v>
      </c>
    </row>
    <row r="156" spans="1:10" ht="15" customHeight="1" outlineLevel="2">
      <c r="A156" s="117"/>
      <c r="B156" s="116" t="s">
        <v>859</v>
      </c>
      <c r="C156" s="115">
        <v>241161</v>
      </c>
      <c r="D156" s="115">
        <f>C156</f>
        <v>241161</v>
      </c>
      <c r="E156" s="115">
        <f>D156</f>
        <v>241161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17"/>
      <c r="B158" s="116" t="s">
        <v>854</v>
      </c>
      <c r="C158" s="115"/>
      <c r="D158" s="115">
        <f>C158</f>
        <v>0</v>
      </c>
      <c r="E158" s="115">
        <f>D158</f>
        <v>0</v>
      </c>
    </row>
    <row r="159" spans="1:10" ht="15" customHeight="1" outlineLevel="2">
      <c r="A159" s="117"/>
      <c r="B159" s="116" t="s">
        <v>859</v>
      </c>
      <c r="C159" s="115"/>
      <c r="D159" s="115">
        <f>C159</f>
        <v>0</v>
      </c>
      <c r="E159" s="115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17"/>
      <c r="B161" s="116" t="s">
        <v>854</v>
      </c>
      <c r="C161" s="115"/>
      <c r="D161" s="115">
        <f>C161</f>
        <v>0</v>
      </c>
      <c r="E161" s="115">
        <f>D161</f>
        <v>0</v>
      </c>
    </row>
    <row r="162" spans="1:10" ht="15" customHeight="1" outlineLevel="2">
      <c r="A162" s="117"/>
      <c r="B162" s="116" t="s">
        <v>859</v>
      </c>
      <c r="C162" s="115"/>
      <c r="D162" s="115">
        <f>C162</f>
        <v>0</v>
      </c>
      <c r="E162" s="115">
        <f>D162</f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17"/>
      <c r="B165" s="116" t="s">
        <v>854</v>
      </c>
      <c r="C165" s="115"/>
      <c r="D165" s="115">
        <f>C165</f>
        <v>0</v>
      </c>
      <c r="E165" s="115">
        <f>D165</f>
        <v>0</v>
      </c>
    </row>
    <row r="166" spans="1:10" ht="15" customHeight="1" outlineLevel="2">
      <c r="A166" s="117"/>
      <c r="B166" s="116" t="s">
        <v>859</v>
      </c>
      <c r="C166" s="115"/>
      <c r="D166" s="115">
        <f>C166</f>
        <v>0</v>
      </c>
      <c r="E166" s="115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17"/>
      <c r="B168" s="116" t="s">
        <v>854</v>
      </c>
      <c r="C168" s="115"/>
      <c r="D168" s="115">
        <f>C168</f>
        <v>0</v>
      </c>
      <c r="E168" s="115">
        <f>D168</f>
        <v>0</v>
      </c>
    </row>
    <row r="169" spans="1:10" ht="15" customHeight="1" outlineLevel="2">
      <c r="A169" s="117"/>
      <c r="B169" s="116" t="s">
        <v>859</v>
      </c>
      <c r="C169" s="115"/>
      <c r="D169" s="115">
        <f>C169</f>
        <v>0</v>
      </c>
      <c r="E169" s="115">
        <f>D169</f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17"/>
      <c r="B172" s="116" t="s">
        <v>854</v>
      </c>
      <c r="C172" s="115"/>
      <c r="D172" s="115">
        <f>C172</f>
        <v>0</v>
      </c>
      <c r="E172" s="115">
        <f>D172</f>
        <v>0</v>
      </c>
    </row>
    <row r="173" spans="1:10" ht="15" customHeight="1" outlineLevel="2">
      <c r="A173" s="117"/>
      <c r="B173" s="116" t="s">
        <v>859</v>
      </c>
      <c r="C173" s="115"/>
      <c r="D173" s="115">
        <f>C173</f>
        <v>0</v>
      </c>
      <c r="E173" s="115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17"/>
      <c r="B175" s="116" t="s">
        <v>854</v>
      </c>
      <c r="C175" s="115"/>
      <c r="D175" s="115">
        <f>C175</f>
        <v>0</v>
      </c>
      <c r="E175" s="115">
        <f>D175</f>
        <v>0</v>
      </c>
    </row>
    <row r="176" spans="1:10" ht="15" customHeight="1" outlineLevel="2">
      <c r="A176" s="117"/>
      <c r="B176" s="116" t="s">
        <v>859</v>
      </c>
      <c r="C176" s="115"/>
      <c r="D176" s="115">
        <f>C176</f>
        <v>0</v>
      </c>
      <c r="E176" s="115">
        <f>D176</f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848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17">
        <v>3</v>
      </c>
      <c r="B180" s="116" t="s">
        <v>856</v>
      </c>
      <c r="C180" s="115"/>
      <c r="D180" s="115">
        <f>D181</f>
        <v>0</v>
      </c>
      <c r="E180" s="115">
        <f>E181</f>
        <v>0</v>
      </c>
    </row>
    <row r="181" spans="1:10" outlineLevel="2">
      <c r="A181" s="75"/>
      <c r="B181" s="74" t="s">
        <v>854</v>
      </c>
      <c r="C181" s="114"/>
      <c r="D181" s="114">
        <f>C181</f>
        <v>0</v>
      </c>
      <c r="E181" s="114">
        <f>D181</f>
        <v>0</v>
      </c>
    </row>
    <row r="182" spans="1:10" outlineLevel="2">
      <c r="A182" s="117">
        <v>4</v>
      </c>
      <c r="B182" s="116" t="s">
        <v>857</v>
      </c>
      <c r="C182" s="115"/>
      <c r="D182" s="115">
        <f>D183</f>
        <v>0</v>
      </c>
      <c r="E182" s="115">
        <f>E183</f>
        <v>0</v>
      </c>
    </row>
    <row r="183" spans="1:10" outlineLevel="2">
      <c r="A183" s="75"/>
      <c r="B183" s="74" t="s">
        <v>854</v>
      </c>
      <c r="C183" s="114"/>
      <c r="D183" s="114">
        <f>C183</f>
        <v>0</v>
      </c>
      <c r="E183" s="114">
        <f>D183</f>
        <v>0</v>
      </c>
    </row>
    <row r="184" spans="1:10" outlineLevel="1">
      <c r="A184" s="176" t="s">
        <v>847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17">
        <v>2</v>
      </c>
      <c r="B185" s="116" t="s">
        <v>855</v>
      </c>
      <c r="C185" s="115">
        <f>C186+C187</f>
        <v>0</v>
      </c>
      <c r="D185" s="115">
        <f>D186+D187</f>
        <v>0</v>
      </c>
      <c r="E185" s="115">
        <f>E186+E187</f>
        <v>0</v>
      </c>
    </row>
    <row r="186" spans="1:10" outlineLevel="3">
      <c r="A186" s="75"/>
      <c r="B186" s="74" t="s">
        <v>854</v>
      </c>
      <c r="C186" s="114"/>
      <c r="D186" s="114">
        <f>C186</f>
        <v>0</v>
      </c>
      <c r="E186" s="114">
        <f>D186</f>
        <v>0</v>
      </c>
    </row>
    <row r="187" spans="1:10" outlineLevel="3">
      <c r="A187" s="75"/>
      <c r="B187" s="74" t="s">
        <v>846</v>
      </c>
      <c r="C187" s="114"/>
      <c r="D187" s="114">
        <f>C187</f>
        <v>0</v>
      </c>
      <c r="E187" s="114">
        <f>D187</f>
        <v>0</v>
      </c>
    </row>
    <row r="188" spans="1:10" outlineLevel="1">
      <c r="A188" s="176" t="s">
        <v>845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17">
        <v>1</v>
      </c>
      <c r="B189" s="116" t="s">
        <v>858</v>
      </c>
      <c r="C189" s="115">
        <f>C190+C191+C192</f>
        <v>0</v>
      </c>
      <c r="D189" s="115">
        <f>D190+D191+D192</f>
        <v>0</v>
      </c>
      <c r="E189" s="115">
        <f>E190+E191+E192</f>
        <v>0</v>
      </c>
    </row>
    <row r="190" spans="1:10" outlineLevel="3">
      <c r="A190" s="75"/>
      <c r="B190" s="74" t="s">
        <v>854</v>
      </c>
      <c r="C190" s="114">
        <v>0</v>
      </c>
      <c r="D190" s="114">
        <f t="shared" ref="D190:E192" si="10">C190</f>
        <v>0</v>
      </c>
      <c r="E190" s="114">
        <f t="shared" si="10"/>
        <v>0</v>
      </c>
    </row>
    <row r="191" spans="1:10" outlineLevel="3">
      <c r="A191" s="75"/>
      <c r="B191" s="74" t="s">
        <v>844</v>
      </c>
      <c r="C191" s="114">
        <v>0</v>
      </c>
      <c r="D191" s="114">
        <f t="shared" si="10"/>
        <v>0</v>
      </c>
      <c r="E191" s="114">
        <f t="shared" si="10"/>
        <v>0</v>
      </c>
    </row>
    <row r="192" spans="1:10" outlineLevel="3">
      <c r="A192" s="75"/>
      <c r="B192" s="74" t="s">
        <v>843</v>
      </c>
      <c r="C192" s="114">
        <v>0</v>
      </c>
      <c r="D192" s="114">
        <f t="shared" si="10"/>
        <v>0</v>
      </c>
      <c r="E192" s="114">
        <f t="shared" si="10"/>
        <v>0</v>
      </c>
    </row>
    <row r="193" spans="1:5" outlineLevel="2">
      <c r="A193" s="117">
        <v>3</v>
      </c>
      <c r="B193" s="116" t="s">
        <v>856</v>
      </c>
      <c r="C193" s="115">
        <f>C194</f>
        <v>0</v>
      </c>
      <c r="D193" s="115">
        <f>D194</f>
        <v>0</v>
      </c>
      <c r="E193" s="115">
        <f>E194</f>
        <v>0</v>
      </c>
    </row>
    <row r="194" spans="1:5" outlineLevel="3">
      <c r="A194" s="75"/>
      <c r="B194" s="74" t="s">
        <v>854</v>
      </c>
      <c r="C194" s="114">
        <v>0</v>
      </c>
      <c r="D194" s="114">
        <f>C194</f>
        <v>0</v>
      </c>
      <c r="E194" s="114">
        <f>D194</f>
        <v>0</v>
      </c>
    </row>
    <row r="195" spans="1:5" outlineLevel="2">
      <c r="A195" s="117">
        <v>4</v>
      </c>
      <c r="B195" s="116" t="s">
        <v>857</v>
      </c>
      <c r="C195" s="115">
        <f>C196</f>
        <v>0</v>
      </c>
      <c r="D195" s="115">
        <f>D196</f>
        <v>0</v>
      </c>
      <c r="E195" s="115">
        <f>E196</f>
        <v>0</v>
      </c>
    </row>
    <row r="196" spans="1:5" outlineLevel="3">
      <c r="A196" s="75"/>
      <c r="B196" s="74" t="s">
        <v>854</v>
      </c>
      <c r="C196" s="114">
        <v>0</v>
      </c>
      <c r="D196" s="114">
        <f>C196</f>
        <v>0</v>
      </c>
      <c r="E196" s="114">
        <f>D196</f>
        <v>0</v>
      </c>
    </row>
    <row r="197" spans="1:5" outlineLevel="1">
      <c r="A197" s="176" t="s">
        <v>842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17">
        <v>4</v>
      </c>
      <c r="B198" s="116" t="s">
        <v>857</v>
      </c>
      <c r="C198" s="115">
        <f t="shared" si="11"/>
        <v>0</v>
      </c>
      <c r="D198" s="115">
        <f t="shared" si="11"/>
        <v>0</v>
      </c>
      <c r="E198" s="115">
        <f t="shared" si="11"/>
        <v>0</v>
      </c>
    </row>
    <row r="199" spans="1:5" outlineLevel="3">
      <c r="A199" s="75"/>
      <c r="B199" s="74" t="s">
        <v>854</v>
      </c>
      <c r="C199" s="114">
        <v>0</v>
      </c>
      <c r="D199" s="114">
        <f>C199</f>
        <v>0</v>
      </c>
      <c r="E199" s="114">
        <f>D199</f>
        <v>0</v>
      </c>
    </row>
    <row r="200" spans="1:5" outlineLevel="1">
      <c r="A200" s="176" t="s">
        <v>841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17">
        <v>3</v>
      </c>
      <c r="B201" s="116" t="s">
        <v>856</v>
      </c>
      <c r="C201" s="115">
        <f>C202</f>
        <v>0</v>
      </c>
      <c r="D201" s="115">
        <f>D202</f>
        <v>0</v>
      </c>
      <c r="E201" s="115">
        <f>E202</f>
        <v>0</v>
      </c>
    </row>
    <row r="202" spans="1:5" outlineLevel="3">
      <c r="A202" s="75"/>
      <c r="B202" s="74" t="s">
        <v>854</v>
      </c>
      <c r="C202" s="114">
        <v>0</v>
      </c>
      <c r="D202" s="114">
        <f>C202</f>
        <v>0</v>
      </c>
      <c r="E202" s="114">
        <f>D202</f>
        <v>0</v>
      </c>
    </row>
    <row r="203" spans="1:5" outlineLevel="1">
      <c r="A203" s="176" t="s">
        <v>840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17">
        <v>1</v>
      </c>
      <c r="B204" s="116" t="s">
        <v>858</v>
      </c>
      <c r="C204" s="115">
        <f>C205+C206</f>
        <v>0</v>
      </c>
      <c r="D204" s="115">
        <f>D205+D206</f>
        <v>0</v>
      </c>
      <c r="E204" s="115">
        <f>E205+E206</f>
        <v>0</v>
      </c>
    </row>
    <row r="205" spans="1:5" outlineLevel="3">
      <c r="A205" s="75"/>
      <c r="B205" s="74" t="s">
        <v>854</v>
      </c>
      <c r="C205" s="114">
        <v>0</v>
      </c>
      <c r="D205" s="114">
        <f>C205</f>
        <v>0</v>
      </c>
      <c r="E205" s="114">
        <f>D205</f>
        <v>0</v>
      </c>
    </row>
    <row r="206" spans="1:5" outlineLevel="3">
      <c r="A206" s="75"/>
      <c r="B206" s="74" t="s">
        <v>838</v>
      </c>
      <c r="C206" s="114">
        <v>0</v>
      </c>
      <c r="D206" s="114">
        <f>C206</f>
        <v>0</v>
      </c>
      <c r="E206" s="114">
        <f>D206</f>
        <v>0</v>
      </c>
    </row>
    <row r="207" spans="1:5" outlineLevel="2">
      <c r="A207" s="117">
        <v>2</v>
      </c>
      <c r="B207" s="116" t="s">
        <v>855</v>
      </c>
      <c r="C207" s="115">
        <f>C209+C208+C210</f>
        <v>0</v>
      </c>
      <c r="D207" s="115">
        <f>D209+D208+D210</f>
        <v>0</v>
      </c>
      <c r="E207" s="115">
        <f>E209+E208+E210</f>
        <v>0</v>
      </c>
    </row>
    <row r="208" spans="1:5" outlineLevel="3">
      <c r="A208" s="75"/>
      <c r="B208" s="74" t="s">
        <v>854</v>
      </c>
      <c r="C208" s="114">
        <v>0</v>
      </c>
      <c r="D208" s="114">
        <f t="shared" ref="D208:E210" si="12">C208</f>
        <v>0</v>
      </c>
      <c r="E208" s="114">
        <f t="shared" si="12"/>
        <v>0</v>
      </c>
    </row>
    <row r="209" spans="1:5" outlineLevel="3">
      <c r="A209" s="75"/>
      <c r="B209" s="74" t="s">
        <v>837</v>
      </c>
      <c r="C209" s="114"/>
      <c r="D209" s="114">
        <f t="shared" si="12"/>
        <v>0</v>
      </c>
      <c r="E209" s="114">
        <f t="shared" si="12"/>
        <v>0</v>
      </c>
    </row>
    <row r="210" spans="1:5" outlineLevel="3">
      <c r="A210" s="75"/>
      <c r="B210" s="74" t="s">
        <v>854</v>
      </c>
      <c r="C210" s="114">
        <v>0</v>
      </c>
      <c r="D210" s="114">
        <f t="shared" si="12"/>
        <v>0</v>
      </c>
      <c r="E210" s="114">
        <f t="shared" si="12"/>
        <v>0</v>
      </c>
    </row>
    <row r="211" spans="1:5" outlineLevel="2">
      <c r="A211" s="117">
        <v>3</v>
      </c>
      <c r="B211" s="116" t="s">
        <v>856</v>
      </c>
      <c r="C211" s="115">
        <f>C212</f>
        <v>0</v>
      </c>
      <c r="D211" s="115">
        <f>D212</f>
        <v>0</v>
      </c>
      <c r="E211" s="115">
        <f>E212</f>
        <v>0</v>
      </c>
    </row>
    <row r="212" spans="1:5" outlineLevel="3">
      <c r="A212" s="75"/>
      <c r="B212" s="74" t="s">
        <v>854</v>
      </c>
      <c r="C212" s="114">
        <v>0</v>
      </c>
      <c r="D212" s="114">
        <f>C212</f>
        <v>0</v>
      </c>
      <c r="E212" s="114">
        <f>D212</f>
        <v>0</v>
      </c>
    </row>
    <row r="213" spans="1:5" outlineLevel="2">
      <c r="A213" s="117">
        <v>4</v>
      </c>
      <c r="B213" s="116" t="s">
        <v>857</v>
      </c>
      <c r="C213" s="115">
        <f>C214</f>
        <v>0</v>
      </c>
      <c r="D213" s="115">
        <f>D214</f>
        <v>0</v>
      </c>
      <c r="E213" s="115">
        <f>E214</f>
        <v>0</v>
      </c>
    </row>
    <row r="214" spans="1:5" outlineLevel="3">
      <c r="A214" s="75"/>
      <c r="B214" s="74" t="s">
        <v>854</v>
      </c>
      <c r="C214" s="114">
        <v>0</v>
      </c>
      <c r="D214" s="114">
        <f>C214</f>
        <v>0</v>
      </c>
      <c r="E214" s="114">
        <f>D214</f>
        <v>0</v>
      </c>
    </row>
    <row r="215" spans="1:5" outlineLevel="1">
      <c r="A215" s="176" t="s">
        <v>835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17">
        <v>2</v>
      </c>
      <c r="B216" s="116" t="s">
        <v>855</v>
      </c>
      <c r="C216" s="115">
        <f>C219+C218+C217</f>
        <v>0</v>
      </c>
      <c r="D216" s="115">
        <f>D219+D218+D217</f>
        <v>0</v>
      </c>
      <c r="E216" s="115">
        <f>E219+E218+E217</f>
        <v>0</v>
      </c>
    </row>
    <row r="217" spans="1:5" outlineLevel="3">
      <c r="A217" s="75"/>
      <c r="B217" s="74" t="s">
        <v>854</v>
      </c>
      <c r="C217" s="114">
        <v>0</v>
      </c>
      <c r="D217" s="114">
        <f t="shared" ref="D217:E219" si="13">C217</f>
        <v>0</v>
      </c>
      <c r="E217" s="114">
        <f t="shared" si="13"/>
        <v>0</v>
      </c>
    </row>
    <row r="218" spans="1:5" s="110" customFormat="1" outlineLevel="3">
      <c r="A218" s="120"/>
      <c r="B218" s="119" t="s">
        <v>834</v>
      </c>
      <c r="C218" s="118"/>
      <c r="D218" s="118">
        <f t="shared" si="13"/>
        <v>0</v>
      </c>
      <c r="E218" s="118">
        <f t="shared" si="13"/>
        <v>0</v>
      </c>
    </row>
    <row r="219" spans="1:5" s="110" customFormat="1" outlineLevel="3">
      <c r="A219" s="120"/>
      <c r="B219" s="119" t="s">
        <v>820</v>
      </c>
      <c r="C219" s="118"/>
      <c r="D219" s="118">
        <f t="shared" si="13"/>
        <v>0</v>
      </c>
      <c r="E219" s="118">
        <f t="shared" si="13"/>
        <v>0</v>
      </c>
    </row>
    <row r="220" spans="1:5" outlineLevel="2">
      <c r="A220" s="117">
        <v>3</v>
      </c>
      <c r="B220" s="116" t="s">
        <v>856</v>
      </c>
      <c r="C220" s="115">
        <f>C221</f>
        <v>0</v>
      </c>
      <c r="D220" s="115">
        <f>D221</f>
        <v>0</v>
      </c>
      <c r="E220" s="115">
        <f>E221</f>
        <v>0</v>
      </c>
    </row>
    <row r="221" spans="1:5" outlineLevel="3">
      <c r="A221" s="75"/>
      <c r="B221" s="74" t="s">
        <v>854</v>
      </c>
      <c r="C221" s="114">
        <v>0</v>
      </c>
      <c r="D221" s="114">
        <f>C221</f>
        <v>0</v>
      </c>
      <c r="E221" s="114">
        <f>D221</f>
        <v>0</v>
      </c>
    </row>
    <row r="222" spans="1:5" outlineLevel="1">
      <c r="A222" s="176" t="s">
        <v>833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17">
        <v>2</v>
      </c>
      <c r="B223" s="116" t="s">
        <v>855</v>
      </c>
      <c r="C223" s="115">
        <f>C225+C226+C227+C224</f>
        <v>0</v>
      </c>
      <c r="D223" s="115">
        <f>D225+D226+D227+D224</f>
        <v>0</v>
      </c>
      <c r="E223" s="115">
        <f>E225+E226+E227+E224</f>
        <v>0</v>
      </c>
    </row>
    <row r="224" spans="1:5" outlineLevel="3">
      <c r="A224" s="75"/>
      <c r="B224" s="74" t="s">
        <v>854</v>
      </c>
      <c r="C224" s="114">
        <v>0</v>
      </c>
      <c r="D224" s="114">
        <f>C224</f>
        <v>0</v>
      </c>
      <c r="E224" s="114">
        <f>D224</f>
        <v>0</v>
      </c>
    </row>
    <row r="225" spans="1:5" outlineLevel="3">
      <c r="A225" s="75"/>
      <c r="B225" s="74" t="s">
        <v>832</v>
      </c>
      <c r="C225" s="114"/>
      <c r="D225" s="114">
        <f t="shared" ref="D225:E227" si="14">C225</f>
        <v>0</v>
      </c>
      <c r="E225" s="114">
        <f t="shared" si="14"/>
        <v>0</v>
      </c>
    </row>
    <row r="226" spans="1:5" outlineLevel="3">
      <c r="A226" s="75"/>
      <c r="B226" s="74" t="s">
        <v>831</v>
      </c>
      <c r="C226" s="114"/>
      <c r="D226" s="114">
        <f t="shared" si="14"/>
        <v>0</v>
      </c>
      <c r="E226" s="114">
        <f t="shared" si="14"/>
        <v>0</v>
      </c>
    </row>
    <row r="227" spans="1:5" outlineLevel="3">
      <c r="A227" s="75"/>
      <c r="B227" s="74" t="s">
        <v>830</v>
      </c>
      <c r="C227" s="114"/>
      <c r="D227" s="114">
        <f t="shared" si="14"/>
        <v>0</v>
      </c>
      <c r="E227" s="114">
        <f t="shared" si="14"/>
        <v>0</v>
      </c>
    </row>
    <row r="228" spans="1:5" outlineLevel="1">
      <c r="A228" s="176" t="s">
        <v>829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17">
        <v>2</v>
      </c>
      <c r="B229" s="116" t="s">
        <v>855</v>
      </c>
      <c r="C229" s="115">
        <f>C231+C232+C230</f>
        <v>0</v>
      </c>
      <c r="D229" s="115">
        <f>D231+D232+D230</f>
        <v>0</v>
      </c>
      <c r="E229" s="115">
        <f>E231+E232+E230</f>
        <v>0</v>
      </c>
    </row>
    <row r="230" spans="1:5" outlineLevel="3">
      <c r="A230" s="75"/>
      <c r="B230" s="74" t="s">
        <v>854</v>
      </c>
      <c r="C230" s="114">
        <v>0</v>
      </c>
      <c r="D230" s="114">
        <f>C230</f>
        <v>0</v>
      </c>
      <c r="E230" s="114">
        <f>D230</f>
        <v>0</v>
      </c>
    </row>
    <row r="231" spans="1:5" outlineLevel="3">
      <c r="A231" s="75"/>
      <c r="B231" s="74" t="s">
        <v>828</v>
      </c>
      <c r="C231" s="114">
        <v>0</v>
      </c>
      <c r="D231" s="114">
        <f t="shared" ref="D231:E232" si="15">C231</f>
        <v>0</v>
      </c>
      <c r="E231" s="114">
        <f t="shared" si="15"/>
        <v>0</v>
      </c>
    </row>
    <row r="232" spans="1:5" outlineLevel="3">
      <c r="A232" s="75"/>
      <c r="B232" s="74" t="s">
        <v>818</v>
      </c>
      <c r="C232" s="114"/>
      <c r="D232" s="114">
        <f t="shared" si="15"/>
        <v>0</v>
      </c>
      <c r="E232" s="114">
        <f t="shared" si="15"/>
        <v>0</v>
      </c>
    </row>
    <row r="233" spans="1:5" outlineLevel="2">
      <c r="A233" s="117">
        <v>3</v>
      </c>
      <c r="B233" s="116" t="s">
        <v>856</v>
      </c>
      <c r="C233" s="115">
        <f>C234</f>
        <v>0</v>
      </c>
      <c r="D233" s="115">
        <f>D234</f>
        <v>0</v>
      </c>
      <c r="E233" s="115">
        <f>E234</f>
        <v>0</v>
      </c>
    </row>
    <row r="234" spans="1:5" outlineLevel="3">
      <c r="A234" s="75"/>
      <c r="B234" s="74" t="s">
        <v>854</v>
      </c>
      <c r="C234" s="114">
        <v>0</v>
      </c>
      <c r="D234" s="114">
        <f>C234</f>
        <v>0</v>
      </c>
      <c r="E234" s="114">
        <f>D234</f>
        <v>0</v>
      </c>
    </row>
    <row r="235" spans="1:5" outlineLevel="1">
      <c r="A235" s="176" t="s">
        <v>827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17">
        <v>3</v>
      </c>
      <c r="B236" s="116" t="s">
        <v>856</v>
      </c>
      <c r="C236" s="115">
        <f>C237</f>
        <v>0</v>
      </c>
      <c r="D236" s="115">
        <f>D237</f>
        <v>0</v>
      </c>
      <c r="E236" s="115">
        <f>E237</f>
        <v>0</v>
      </c>
    </row>
    <row r="237" spans="1:5" outlineLevel="3">
      <c r="A237" s="75"/>
      <c r="B237" s="74" t="s">
        <v>854</v>
      </c>
      <c r="C237" s="114">
        <v>0</v>
      </c>
      <c r="D237" s="114">
        <f>C237</f>
        <v>0</v>
      </c>
      <c r="E237" s="114">
        <f>D237</f>
        <v>0</v>
      </c>
    </row>
    <row r="238" spans="1:5" outlineLevel="1">
      <c r="A238" s="176" t="s">
        <v>825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17">
        <v>2</v>
      </c>
      <c r="B239" s="116" t="s">
        <v>855</v>
      </c>
      <c r="C239" s="115">
        <f>C241+C242+C240</f>
        <v>0</v>
      </c>
      <c r="D239" s="115">
        <f>D241+D242+D240</f>
        <v>0</v>
      </c>
      <c r="E239" s="115">
        <f>E241+E242+E240</f>
        <v>0</v>
      </c>
    </row>
    <row r="240" spans="1:5" outlineLevel="3">
      <c r="A240" s="75"/>
      <c r="B240" s="74" t="s">
        <v>854</v>
      </c>
      <c r="C240" s="114">
        <v>0</v>
      </c>
      <c r="D240" s="114">
        <f>C240</f>
        <v>0</v>
      </c>
      <c r="E240" s="114">
        <f>D240</f>
        <v>0</v>
      </c>
    </row>
    <row r="241" spans="1:10" outlineLevel="3">
      <c r="A241" s="75"/>
      <c r="B241" s="74" t="s">
        <v>824</v>
      </c>
      <c r="C241" s="114"/>
      <c r="D241" s="114">
        <f t="shared" ref="D241:E242" si="16">C241</f>
        <v>0</v>
      </c>
      <c r="E241" s="114">
        <f t="shared" si="16"/>
        <v>0</v>
      </c>
    </row>
    <row r="242" spans="1:10" outlineLevel="3">
      <c r="A242" s="75"/>
      <c r="B242" s="74" t="s">
        <v>823</v>
      </c>
      <c r="C242" s="114"/>
      <c r="D242" s="114">
        <f t="shared" si="16"/>
        <v>0</v>
      </c>
      <c r="E242" s="114">
        <f t="shared" si="16"/>
        <v>0</v>
      </c>
    </row>
    <row r="243" spans="1:10" outlineLevel="1">
      <c r="A243" s="176" t="s">
        <v>822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17">
        <v>2</v>
      </c>
      <c r="B244" s="116" t="s">
        <v>855</v>
      </c>
      <c r="C244" s="115">
        <f>C246+C247+C248+C249+C245</f>
        <v>0</v>
      </c>
      <c r="D244" s="115">
        <f>D246+D247+D248+D249+D245</f>
        <v>0</v>
      </c>
      <c r="E244" s="115">
        <f>E246+E247+E248+E249+E245</f>
        <v>0</v>
      </c>
    </row>
    <row r="245" spans="1:10" outlineLevel="3">
      <c r="A245" s="75"/>
      <c r="B245" s="74" t="s">
        <v>854</v>
      </c>
      <c r="C245" s="114">
        <v>0</v>
      </c>
      <c r="D245" s="114">
        <f>C245</f>
        <v>0</v>
      </c>
      <c r="E245" s="114">
        <f>D245</f>
        <v>0</v>
      </c>
    </row>
    <row r="246" spans="1:10" outlineLevel="3">
      <c r="A246" s="75"/>
      <c r="B246" s="74" t="s">
        <v>820</v>
      </c>
      <c r="C246" s="114"/>
      <c r="D246" s="114">
        <f t="shared" ref="D246:E249" si="17">C246</f>
        <v>0</v>
      </c>
      <c r="E246" s="114">
        <f t="shared" si="17"/>
        <v>0</v>
      </c>
    </row>
    <row r="247" spans="1:10" outlineLevel="3">
      <c r="A247" s="75"/>
      <c r="B247" s="74" t="s">
        <v>819</v>
      </c>
      <c r="C247" s="114"/>
      <c r="D247" s="114">
        <f t="shared" si="17"/>
        <v>0</v>
      </c>
      <c r="E247" s="114">
        <f t="shared" si="17"/>
        <v>0</v>
      </c>
    </row>
    <row r="248" spans="1:10" outlineLevel="3">
      <c r="A248" s="75"/>
      <c r="B248" s="74" t="s">
        <v>818</v>
      </c>
      <c r="C248" s="114"/>
      <c r="D248" s="114">
        <f t="shared" si="17"/>
        <v>0</v>
      </c>
      <c r="E248" s="114">
        <f t="shared" si="17"/>
        <v>0</v>
      </c>
    </row>
    <row r="249" spans="1:10" outlineLevel="3">
      <c r="A249" s="75"/>
      <c r="B249" s="74" t="s">
        <v>817</v>
      </c>
      <c r="C249" s="114"/>
      <c r="D249" s="114">
        <f t="shared" si="17"/>
        <v>0</v>
      </c>
      <c r="E249" s="114">
        <f t="shared" si="17"/>
        <v>0</v>
      </c>
    </row>
    <row r="250" spans="1:10" outlineLevel="1">
      <c r="A250" s="176" t="s">
        <v>816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75"/>
      <c r="B251" s="74" t="s">
        <v>854</v>
      </c>
      <c r="C251" s="114">
        <v>0</v>
      </c>
      <c r="D251" s="114">
        <f>C251</f>
        <v>0</v>
      </c>
      <c r="E251" s="114">
        <f>D251</f>
        <v>0</v>
      </c>
    </row>
    <row r="252" spans="1:10" outlineLevel="3">
      <c r="A252" s="75"/>
      <c r="B252" s="74" t="s">
        <v>853</v>
      </c>
      <c r="C252" s="114">
        <v>0</v>
      </c>
      <c r="D252" s="114">
        <f>C252</f>
        <v>0</v>
      </c>
      <c r="E252" s="114">
        <f>D252</f>
        <v>0</v>
      </c>
    </row>
    <row r="256" spans="1:10" ht="18.5">
      <c r="A256" s="167" t="s">
        <v>67</v>
      </c>
      <c r="B256" s="167"/>
      <c r="C256" s="167"/>
      <c r="D256" s="109" t="s">
        <v>852</v>
      </c>
      <c r="E256" s="109" t="s">
        <v>851</v>
      </c>
      <c r="G256" s="47" t="s">
        <v>589</v>
      </c>
      <c r="H256" s="48">
        <f>C257+C559</f>
        <v>5183678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f>C258+C550</f>
        <v>3482785</v>
      </c>
      <c r="D257" s="37">
        <v>3508785</v>
      </c>
      <c r="E257" s="37">
        <v>3508785</v>
      </c>
      <c r="G257" s="39" t="s">
        <v>60</v>
      </c>
      <c r="H257" s="41" t="s">
        <v>1072</v>
      </c>
      <c r="I257" s="42"/>
      <c r="J257" s="40" t="b">
        <f>AND(H257=I257)</f>
        <v>0</v>
      </c>
    </row>
    <row r="258" spans="1:10">
      <c r="A258" s="184" t="s">
        <v>266</v>
      </c>
      <c r="B258" s="185"/>
      <c r="C258" s="36">
        <f>C259+C339+C483+C547</f>
        <v>3322623</v>
      </c>
      <c r="D258" s="36">
        <f>D259+D339+D483+D547</f>
        <v>3322623</v>
      </c>
      <c r="E258" s="36">
        <f>E259+E339+E483+E547</f>
        <v>3322623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0" t="s">
        <v>267</v>
      </c>
      <c r="B259" s="181"/>
      <c r="C259" s="33">
        <f>C260+C263+C314</f>
        <v>1415955</v>
      </c>
      <c r="D259" s="33">
        <f>D260+D263+D314</f>
        <v>1415955</v>
      </c>
      <c r="E259" s="33">
        <f>E260+E263+E314</f>
        <v>1415955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8" t="s">
        <v>268</v>
      </c>
      <c r="B260" s="179"/>
      <c r="C260" s="32">
        <f>SUM(C261:C262)</f>
        <v>1090</v>
      </c>
      <c r="D260" s="32">
        <f>SUM(D261:D262)</f>
        <v>1090</v>
      </c>
      <c r="E260" s="32">
        <f>SUM(E261:E262)</f>
        <v>1090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>
        <v>1090</v>
      </c>
      <c r="D262" s="5">
        <f>C262</f>
        <v>1090</v>
      </c>
      <c r="E262" s="5">
        <f>D262</f>
        <v>1090</v>
      </c>
    </row>
    <row r="263" spans="1:10" outlineLevel="1">
      <c r="A263" s="178" t="s">
        <v>269</v>
      </c>
      <c r="B263" s="179"/>
      <c r="C263" s="32">
        <f>C264+C265+C289+C296+C298+C302+C305+C308+C313</f>
        <v>1372865</v>
      </c>
      <c r="D263" s="32">
        <f>D264+D265+D289+D296+D298+D302+D305+D308+D313</f>
        <v>1372865</v>
      </c>
      <c r="E263" s="32">
        <f>E264+E265+E289+E296+E298+E302+E305+E308+E313</f>
        <v>1372865</v>
      </c>
    </row>
    <row r="264" spans="1:10" outlineLevel="2">
      <c r="A264" s="6">
        <v>1101</v>
      </c>
      <c r="B264" s="4" t="s">
        <v>34</v>
      </c>
      <c r="C264" s="5">
        <v>526800</v>
      </c>
      <c r="D264" s="5">
        <f t="shared" ref="D264:E266" si="18">C264</f>
        <v>526800</v>
      </c>
      <c r="E264" s="5">
        <f t="shared" si="18"/>
        <v>526800</v>
      </c>
    </row>
    <row r="265" spans="1:10" outlineLevel="2">
      <c r="A265" s="6">
        <v>1101</v>
      </c>
      <c r="B265" s="4" t="s">
        <v>35</v>
      </c>
      <c r="C265" s="5">
        <v>544347</v>
      </c>
      <c r="D265" s="5">
        <f t="shared" si="18"/>
        <v>544347</v>
      </c>
      <c r="E265" s="5">
        <f t="shared" si="18"/>
        <v>544347</v>
      </c>
    </row>
    <row r="266" spans="1:10" hidden="1" outlineLevel="3">
      <c r="A266" s="29"/>
      <c r="B266" s="28" t="s">
        <v>218</v>
      </c>
      <c r="C266" s="30"/>
      <c r="D266" s="30">
        <f t="shared" si="18"/>
        <v>0</v>
      </c>
      <c r="E266" s="30">
        <f t="shared" si="18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idden="1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hidden="1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hidden="1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hidden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idden="1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idden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hidden="1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hidden="1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hidden="1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hidden="1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hidden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outlineLevel="2" collapsed="1">
      <c r="A289" s="6">
        <v>1101</v>
      </c>
      <c r="B289" s="4" t="s">
        <v>36</v>
      </c>
      <c r="C289" s="5">
        <v>31460</v>
      </c>
      <c r="D289" s="5">
        <f>C289</f>
        <v>31460</v>
      </c>
      <c r="E289" s="5">
        <f>D289</f>
        <v>31460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idden="1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hidden="1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hidden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idden="1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outlineLevel="2" collapsed="1">
      <c r="A296" s="6">
        <v>1101</v>
      </c>
      <c r="B296" s="4" t="s">
        <v>247</v>
      </c>
      <c r="C296" s="5">
        <v>2000</v>
      </c>
      <c r="D296" s="5">
        <f t="shared" ref="D296:E299" si="22">C296</f>
        <v>2000</v>
      </c>
      <c r="E296" s="5">
        <f t="shared" si="22"/>
        <v>2000</v>
      </c>
    </row>
    <row r="297" spans="1:5" hidden="1" outlineLevel="3">
      <c r="A297" s="29"/>
      <c r="B297" s="28" t="s">
        <v>111</v>
      </c>
      <c r="C297" s="30"/>
      <c r="D297" s="30">
        <f t="shared" si="22"/>
        <v>0</v>
      </c>
      <c r="E297" s="30">
        <f t="shared" si="22"/>
        <v>0</v>
      </c>
    </row>
    <row r="298" spans="1:5" outlineLevel="2" collapsed="1">
      <c r="A298" s="6">
        <v>1101</v>
      </c>
      <c r="B298" s="4" t="s">
        <v>37</v>
      </c>
      <c r="C298" s="5">
        <v>40860</v>
      </c>
      <c r="D298" s="5">
        <f t="shared" si="22"/>
        <v>40860</v>
      </c>
      <c r="E298" s="5">
        <f t="shared" si="22"/>
        <v>40860</v>
      </c>
    </row>
    <row r="299" spans="1:5" hidden="1" outlineLevel="3">
      <c r="A299" s="29"/>
      <c r="B299" s="28" t="s">
        <v>248</v>
      </c>
      <c r="C299" s="30"/>
      <c r="D299" s="30">
        <f t="shared" si="22"/>
        <v>0</v>
      </c>
      <c r="E299" s="30">
        <f t="shared" si="22"/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3">C300</f>
        <v>0</v>
      </c>
      <c r="E300" s="30">
        <f t="shared" si="23"/>
        <v>0</v>
      </c>
    </row>
    <row r="301" spans="1:5" hidden="1" outlineLevel="3">
      <c r="A301" s="29"/>
      <c r="B301" s="28" t="s">
        <v>250</v>
      </c>
      <c r="C301" s="30"/>
      <c r="D301" s="30">
        <f t="shared" si="23"/>
        <v>0</v>
      </c>
      <c r="E301" s="30">
        <f t="shared" si="23"/>
        <v>0</v>
      </c>
    </row>
    <row r="302" spans="1:5" outlineLevel="2" collapsed="1">
      <c r="A302" s="6">
        <v>1101</v>
      </c>
      <c r="B302" s="4" t="s">
        <v>251</v>
      </c>
      <c r="C302" s="5">
        <v>12893</v>
      </c>
      <c r="D302" s="5">
        <f t="shared" ref="D302:E309" si="24">C302</f>
        <v>12893</v>
      </c>
      <c r="E302" s="5">
        <f t="shared" si="24"/>
        <v>12893</v>
      </c>
    </row>
    <row r="303" spans="1:5" hidden="1" outlineLevel="3">
      <c r="A303" s="29"/>
      <c r="B303" s="28" t="s">
        <v>252</v>
      </c>
      <c r="C303" s="30">
        <v>0</v>
      </c>
      <c r="D303" s="30">
        <f t="shared" si="24"/>
        <v>0</v>
      </c>
      <c r="E303" s="30">
        <f t="shared" si="24"/>
        <v>0</v>
      </c>
    </row>
    <row r="304" spans="1:5" hidden="1" outlineLevel="3">
      <c r="A304" s="29"/>
      <c r="B304" s="28" t="s">
        <v>253</v>
      </c>
      <c r="C304" s="30">
        <v>0</v>
      </c>
      <c r="D304" s="30">
        <f t="shared" si="24"/>
        <v>0</v>
      </c>
      <c r="E304" s="30">
        <f t="shared" si="24"/>
        <v>0</v>
      </c>
    </row>
    <row r="305" spans="1:5" outlineLevel="2" collapsed="1">
      <c r="A305" s="6">
        <v>1101</v>
      </c>
      <c r="B305" s="4" t="s">
        <v>38</v>
      </c>
      <c r="C305" s="5">
        <v>15889</v>
      </c>
      <c r="D305" s="5">
        <f t="shared" si="24"/>
        <v>15889</v>
      </c>
      <c r="E305" s="5">
        <f t="shared" si="24"/>
        <v>15889</v>
      </c>
    </row>
    <row r="306" spans="1:5" hidden="1" outlineLevel="3">
      <c r="A306" s="29"/>
      <c r="B306" s="28" t="s">
        <v>254</v>
      </c>
      <c r="C306" s="30"/>
      <c r="D306" s="30">
        <f t="shared" si="24"/>
        <v>0</v>
      </c>
      <c r="E306" s="30">
        <f t="shared" si="24"/>
        <v>0</v>
      </c>
    </row>
    <row r="307" spans="1:5" hidden="1" outlineLevel="3">
      <c r="A307" s="29"/>
      <c r="B307" s="28" t="s">
        <v>255</v>
      </c>
      <c r="C307" s="30"/>
      <c r="D307" s="30">
        <f t="shared" si="24"/>
        <v>0</v>
      </c>
      <c r="E307" s="30">
        <f t="shared" si="24"/>
        <v>0</v>
      </c>
    </row>
    <row r="308" spans="1:5" outlineLevel="2" collapsed="1">
      <c r="A308" s="6">
        <v>1101</v>
      </c>
      <c r="B308" s="4" t="s">
        <v>39</v>
      </c>
      <c r="C308" s="5">
        <v>198616</v>
      </c>
      <c r="D308" s="5">
        <f t="shared" si="24"/>
        <v>198616</v>
      </c>
      <c r="E308" s="5">
        <f t="shared" si="24"/>
        <v>198616</v>
      </c>
    </row>
    <row r="309" spans="1:5" hidden="1" outlineLevel="3">
      <c r="A309" s="29"/>
      <c r="B309" s="28" t="s">
        <v>256</v>
      </c>
      <c r="C309" s="30"/>
      <c r="D309" s="30">
        <f t="shared" si="24"/>
        <v>0</v>
      </c>
      <c r="E309" s="30">
        <f t="shared" si="24"/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5">C310</f>
        <v>0</v>
      </c>
      <c r="E310" s="30">
        <f t="shared" si="25"/>
        <v>0</v>
      </c>
    </row>
    <row r="311" spans="1:5" hidden="1" outlineLevel="3">
      <c r="A311" s="29"/>
      <c r="B311" s="28" t="s">
        <v>258</v>
      </c>
      <c r="C311" s="30"/>
      <c r="D311" s="30">
        <f t="shared" si="25"/>
        <v>0</v>
      </c>
      <c r="E311" s="30">
        <f t="shared" si="25"/>
        <v>0</v>
      </c>
    </row>
    <row r="312" spans="1:5" hidden="1" outlineLevel="3">
      <c r="A312" s="29"/>
      <c r="B312" s="28" t="s">
        <v>259</v>
      </c>
      <c r="C312" s="30"/>
      <c r="D312" s="30">
        <f t="shared" si="25"/>
        <v>0</v>
      </c>
      <c r="E312" s="30">
        <f t="shared" si="25"/>
        <v>0</v>
      </c>
    </row>
    <row r="313" spans="1:5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8" t="s">
        <v>601</v>
      </c>
      <c r="B314" s="179"/>
      <c r="C314" s="32">
        <f>C315+C325+C331+C336+C337+C338+C328</f>
        <v>42000</v>
      </c>
      <c r="D314" s="32">
        <f>D315+D325+D331+D336+D337+D338+D328</f>
        <v>42000</v>
      </c>
      <c r="E314" s="32">
        <f>E315+E325+E331+E336+E337+E338+E328</f>
        <v>42000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6">C317</f>
        <v>0</v>
      </c>
      <c r="E317" s="30">
        <f t="shared" si="26"/>
        <v>0</v>
      </c>
    </row>
    <row r="318" spans="1:5" hidden="1" outlineLevel="3">
      <c r="A318" s="29"/>
      <c r="B318" s="28" t="s">
        <v>261</v>
      </c>
      <c r="C318" s="30"/>
      <c r="D318" s="30">
        <f t="shared" si="26"/>
        <v>0</v>
      </c>
      <c r="E318" s="30">
        <f t="shared" si="26"/>
        <v>0</v>
      </c>
    </row>
    <row r="319" spans="1:5" hidden="1" outlineLevel="3">
      <c r="A319" s="29"/>
      <c r="B319" s="28" t="s">
        <v>248</v>
      </c>
      <c r="C319" s="30"/>
      <c r="D319" s="30">
        <f t="shared" si="26"/>
        <v>0</v>
      </c>
      <c r="E319" s="30">
        <f t="shared" si="26"/>
        <v>0</v>
      </c>
    </row>
    <row r="320" spans="1:5" hidden="1" outlineLevel="3">
      <c r="A320" s="29"/>
      <c r="B320" s="28" t="s">
        <v>262</v>
      </c>
      <c r="C320" s="30"/>
      <c r="D320" s="30">
        <f t="shared" si="26"/>
        <v>0</v>
      </c>
      <c r="E320" s="30">
        <f t="shared" si="26"/>
        <v>0</v>
      </c>
    </row>
    <row r="321" spans="1:5" hidden="1" outlineLevel="3">
      <c r="A321" s="29"/>
      <c r="B321" s="28" t="s">
        <v>252</v>
      </c>
      <c r="C321" s="30"/>
      <c r="D321" s="30">
        <f t="shared" si="26"/>
        <v>0</v>
      </c>
      <c r="E321" s="30">
        <f t="shared" si="26"/>
        <v>0</v>
      </c>
    </row>
    <row r="322" spans="1:5" hidden="1" outlineLevel="3">
      <c r="A322" s="29"/>
      <c r="B322" s="28" t="s">
        <v>253</v>
      </c>
      <c r="C322" s="30"/>
      <c r="D322" s="30">
        <f t="shared" si="26"/>
        <v>0</v>
      </c>
      <c r="E322" s="30">
        <f t="shared" si="26"/>
        <v>0</v>
      </c>
    </row>
    <row r="323" spans="1:5" hidden="1" outlineLevel="3">
      <c r="A323" s="29"/>
      <c r="B323" s="28" t="s">
        <v>238</v>
      </c>
      <c r="C323" s="30"/>
      <c r="D323" s="30">
        <f t="shared" si="26"/>
        <v>0</v>
      </c>
      <c r="E323" s="30">
        <f t="shared" si="26"/>
        <v>0</v>
      </c>
    </row>
    <row r="324" spans="1:5" hidden="1" outlineLevel="3">
      <c r="A324" s="29"/>
      <c r="B324" s="28" t="s">
        <v>239</v>
      </c>
      <c r="C324" s="30"/>
      <c r="D324" s="30">
        <f t="shared" si="26"/>
        <v>0</v>
      </c>
      <c r="E324" s="30">
        <f t="shared" si="26"/>
        <v>0</v>
      </c>
    </row>
    <row r="325" spans="1:5" outlineLevel="2" collapsed="1">
      <c r="A325" s="6">
        <v>1102</v>
      </c>
      <c r="B325" s="4" t="s">
        <v>263</v>
      </c>
      <c r="C325" s="5">
        <v>35000</v>
      </c>
      <c r="D325" s="5">
        <f t="shared" ref="D325:E327" si="27">C325</f>
        <v>35000</v>
      </c>
      <c r="E325" s="5">
        <f t="shared" si="27"/>
        <v>35000</v>
      </c>
    </row>
    <row r="326" spans="1:5" hidden="1" outlineLevel="3">
      <c r="A326" s="29"/>
      <c r="B326" s="28" t="s">
        <v>264</v>
      </c>
      <c r="C326" s="30">
        <v>0</v>
      </c>
      <c r="D326" s="30">
        <f t="shared" si="27"/>
        <v>0</v>
      </c>
      <c r="E326" s="30">
        <f t="shared" si="27"/>
        <v>0</v>
      </c>
    </row>
    <row r="327" spans="1:5" hidden="1" outlineLevel="3">
      <c r="A327" s="29"/>
      <c r="B327" s="28" t="s">
        <v>265</v>
      </c>
      <c r="C327" s="30">
        <v>0</v>
      </c>
      <c r="D327" s="30">
        <f t="shared" si="27"/>
        <v>0</v>
      </c>
      <c r="E327" s="30">
        <f t="shared" si="27"/>
        <v>0</v>
      </c>
    </row>
    <row r="328" spans="1:5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 t="shared" ref="D329:E332" si="28">C329</f>
        <v>0</v>
      </c>
      <c r="E329" s="30">
        <f t="shared" si="28"/>
        <v>0</v>
      </c>
    </row>
    <row r="330" spans="1:5" outlineLevel="3">
      <c r="A330" s="29"/>
      <c r="B330" s="28" t="s">
        <v>255</v>
      </c>
      <c r="C330" s="30"/>
      <c r="D330" s="30">
        <f t="shared" si="28"/>
        <v>0</v>
      </c>
      <c r="E330" s="30">
        <f t="shared" si="28"/>
        <v>0</v>
      </c>
    </row>
    <row r="331" spans="1:5" outlineLevel="2">
      <c r="A331" s="6">
        <v>1102</v>
      </c>
      <c r="B331" s="4" t="s">
        <v>39</v>
      </c>
      <c r="C331" s="5">
        <v>7000</v>
      </c>
      <c r="D331" s="5">
        <f t="shared" si="28"/>
        <v>7000</v>
      </c>
      <c r="E331" s="5">
        <f t="shared" si="28"/>
        <v>7000</v>
      </c>
    </row>
    <row r="332" spans="1:5" hidden="1" outlineLevel="3">
      <c r="A332" s="29"/>
      <c r="B332" s="28" t="s">
        <v>256</v>
      </c>
      <c r="C332" s="30"/>
      <c r="D332" s="30">
        <f t="shared" si="28"/>
        <v>0</v>
      </c>
      <c r="E332" s="30">
        <f t="shared" si="28"/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</row>
    <row r="334" spans="1:5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</row>
    <row r="335" spans="1:5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</row>
    <row r="336" spans="1:5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</row>
    <row r="339" spans="1:10">
      <c r="A339" s="180" t="s">
        <v>270</v>
      </c>
      <c r="B339" s="181"/>
      <c r="C339" s="33">
        <f>C340+C444+C482</f>
        <v>1612013</v>
      </c>
      <c r="D339" s="33">
        <f>D340+D444+D482</f>
        <v>1612013</v>
      </c>
      <c r="E339" s="33">
        <f>E340+E444+E482</f>
        <v>1612013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8" t="s">
        <v>271</v>
      </c>
      <c r="B340" s="179"/>
      <c r="C340" s="32">
        <f>C341+C342+C343+C344+C347+C348+C353+C356+C357+C362+C367+BG290668+C371+C372+C373+C376+C377+C378+C382+C388+C391+C392+C395+C398+C399+C404+C407+C408+C409+C412+C415+C416+C419+C420+C421+C422+C429+C443</f>
        <v>1056513</v>
      </c>
      <c r="D340" s="32">
        <f>D341+D342+D343+D344+D347+D348+D353+D356+D357+D362+D367+BH290668+D371+D372+D373+D376+D377+D378+D382+D388+D391+D392+D395+D398+D399+D404+D407+D408+D409+D412+D415+D416+D419+D420+D421+D422+D429+D443</f>
        <v>1056513</v>
      </c>
      <c r="E340" s="32">
        <f>E341+E342+E343+E344+E347+E348+E353+E356+E357+E362+E367+BI290668+E371+E372+E373+E376+E377+E378+E382+E388+E391+E392+E395+E398+E399+E404+E407+E408+E409+E412+E415+E416+E419+E420+E421+E422+E429+E443</f>
        <v>1056513</v>
      </c>
    </row>
    <row r="341" spans="1:10" outlineLevel="2">
      <c r="A341" s="6">
        <v>2201</v>
      </c>
      <c r="B341" s="34" t="s">
        <v>272</v>
      </c>
      <c r="C341" s="5">
        <v>18000</v>
      </c>
      <c r="D341" s="5">
        <f>C341</f>
        <v>18000</v>
      </c>
      <c r="E341" s="5">
        <f>D341</f>
        <v>18000</v>
      </c>
    </row>
    <row r="342" spans="1:10" outlineLevel="2">
      <c r="A342" s="6">
        <v>2201</v>
      </c>
      <c r="B342" s="4" t="s">
        <v>40</v>
      </c>
      <c r="C342" s="5">
        <v>15000</v>
      </c>
      <c r="D342" s="5">
        <f t="shared" ref="D342:E343" si="31">C342</f>
        <v>15000</v>
      </c>
      <c r="E342" s="5">
        <f t="shared" si="31"/>
        <v>15000</v>
      </c>
    </row>
    <row r="343" spans="1:10" outlineLevel="2">
      <c r="A343" s="6">
        <v>2201</v>
      </c>
      <c r="B343" s="4" t="s">
        <v>41</v>
      </c>
      <c r="C343" s="5">
        <v>460000</v>
      </c>
      <c r="D343" s="5">
        <f t="shared" si="31"/>
        <v>460000</v>
      </c>
      <c r="E343" s="5">
        <f t="shared" si="31"/>
        <v>460000</v>
      </c>
    </row>
    <row r="344" spans="1:10" outlineLevel="2">
      <c r="A344" s="6">
        <v>2201</v>
      </c>
      <c r="B344" s="4" t="s">
        <v>273</v>
      </c>
      <c r="C344" s="5">
        <f>SUM(C345:C346)</f>
        <v>9500</v>
      </c>
      <c r="D344" s="5">
        <f>SUM(D345:D346)</f>
        <v>9500</v>
      </c>
      <c r="E344" s="5">
        <f>SUM(E345:E346)</f>
        <v>9500</v>
      </c>
    </row>
    <row r="345" spans="1:10" outlineLevel="3">
      <c r="A345" s="29"/>
      <c r="B345" s="28" t="s">
        <v>274</v>
      </c>
      <c r="C345" s="30">
        <v>6000</v>
      </c>
      <c r="D345" s="30">
        <f t="shared" ref="D345:E347" si="32">C345</f>
        <v>6000</v>
      </c>
      <c r="E345" s="30">
        <f t="shared" si="32"/>
        <v>6000</v>
      </c>
    </row>
    <row r="346" spans="1:10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</row>
    <row r="348" spans="1:10" outlineLevel="2">
      <c r="A348" s="6">
        <v>2201</v>
      </c>
      <c r="B348" s="4" t="s">
        <v>277</v>
      </c>
      <c r="C348" s="5">
        <f>SUM(C349:C352)</f>
        <v>125000</v>
      </c>
      <c r="D348" s="5">
        <f>SUM(D349:D352)</f>
        <v>125000</v>
      </c>
      <c r="E348" s="5">
        <f>SUM(E349:E352)</f>
        <v>125000</v>
      </c>
    </row>
    <row r="349" spans="1:10" outlineLevel="3">
      <c r="A349" s="29"/>
      <c r="B349" s="28" t="s">
        <v>278</v>
      </c>
      <c r="C349" s="30">
        <v>100000</v>
      </c>
      <c r="D349" s="30">
        <f>C349</f>
        <v>100000</v>
      </c>
      <c r="E349" s="30">
        <f>D349</f>
        <v>100000</v>
      </c>
    </row>
    <row r="350" spans="1:10" outlineLevel="3">
      <c r="A350" s="29"/>
      <c r="B350" s="28" t="s">
        <v>279</v>
      </c>
      <c r="C350" s="30">
        <v>7000</v>
      </c>
      <c r="D350" s="30">
        <f t="shared" ref="D350:E352" si="33">C350</f>
        <v>7000</v>
      </c>
      <c r="E350" s="30">
        <f t="shared" si="33"/>
        <v>7000</v>
      </c>
    </row>
    <row r="351" spans="1:10" outlineLevel="3">
      <c r="A351" s="29"/>
      <c r="B351" s="28" t="s">
        <v>280</v>
      </c>
      <c r="C351" s="30">
        <v>12000</v>
      </c>
      <c r="D351" s="30">
        <f t="shared" si="33"/>
        <v>12000</v>
      </c>
      <c r="E351" s="30">
        <f t="shared" si="33"/>
        <v>12000</v>
      </c>
    </row>
    <row r="352" spans="1:10" outlineLevel="3">
      <c r="A352" s="29"/>
      <c r="B352" s="28" t="s">
        <v>281</v>
      </c>
      <c r="C352" s="30">
        <v>6000</v>
      </c>
      <c r="D352" s="30">
        <f t="shared" si="33"/>
        <v>6000</v>
      </c>
      <c r="E352" s="30">
        <f t="shared" si="33"/>
        <v>6000</v>
      </c>
    </row>
    <row r="353" spans="1:5" outlineLevel="2">
      <c r="A353" s="6">
        <v>2201</v>
      </c>
      <c r="B353" s="4" t="s">
        <v>282</v>
      </c>
      <c r="C353" s="5">
        <f>SUM(C354:C355)</f>
        <v>2500</v>
      </c>
      <c r="D353" s="5">
        <f>SUM(D354:D355)</f>
        <v>2500</v>
      </c>
      <c r="E353" s="5">
        <f>SUM(E354:E355)</f>
        <v>2500</v>
      </c>
    </row>
    <row r="354" spans="1:5" outlineLevel="3">
      <c r="A354" s="29"/>
      <c r="B354" s="28" t="s">
        <v>42</v>
      </c>
      <c r="C354" s="30">
        <v>2000</v>
      </c>
      <c r="D354" s="30">
        <f t="shared" ref="D354:E356" si="34">C354</f>
        <v>2000</v>
      </c>
      <c r="E354" s="30">
        <f t="shared" si="34"/>
        <v>2000</v>
      </c>
    </row>
    <row r="355" spans="1:5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</row>
    <row r="356" spans="1:5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</row>
    <row r="357" spans="1:5" outlineLevel="2">
      <c r="A357" s="6">
        <v>2201</v>
      </c>
      <c r="B357" s="4" t="s">
        <v>285</v>
      </c>
      <c r="C357" s="5">
        <f>SUM(C358:C361)</f>
        <v>20000</v>
      </c>
      <c r="D357" s="5">
        <f>SUM(D358:D361)</f>
        <v>20000</v>
      </c>
      <c r="E357" s="5">
        <f>SUM(E358:E361)</f>
        <v>20000</v>
      </c>
    </row>
    <row r="358" spans="1:5" outlineLevel="3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</row>
    <row r="359" spans="1:5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</row>
    <row r="360" spans="1:5" outlineLevel="3">
      <c r="A360" s="29"/>
      <c r="B360" s="28" t="s">
        <v>288</v>
      </c>
      <c r="C360" s="30">
        <v>5000</v>
      </c>
      <c r="D360" s="30">
        <f t="shared" si="35"/>
        <v>5000</v>
      </c>
      <c r="E360" s="30">
        <f t="shared" si="35"/>
        <v>5000</v>
      </c>
    </row>
    <row r="361" spans="1:5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</row>
    <row r="362" spans="1:5" outlineLevel="2">
      <c r="A362" s="6">
        <v>2201</v>
      </c>
      <c r="B362" s="4" t="s">
        <v>290</v>
      </c>
      <c r="C362" s="5">
        <f>SUM(C363:C366)</f>
        <v>175000</v>
      </c>
      <c r="D362" s="5">
        <f>SUM(D363:D366)</f>
        <v>175000</v>
      </c>
      <c r="E362" s="5">
        <f>SUM(E363:E366)</f>
        <v>175000</v>
      </c>
    </row>
    <row r="363" spans="1:5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</row>
    <row r="364" spans="1:5" outlineLevel="3">
      <c r="A364" s="29"/>
      <c r="B364" s="28" t="s">
        <v>292</v>
      </c>
      <c r="C364" s="30">
        <v>150000</v>
      </c>
      <c r="D364" s="30">
        <f t="shared" ref="D364:E366" si="36">C364</f>
        <v>150000</v>
      </c>
      <c r="E364" s="30">
        <f t="shared" si="36"/>
        <v>150000</v>
      </c>
    </row>
    <row r="365" spans="1:5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</row>
    <row r="366" spans="1:5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</row>
    <row r="367" spans="1:5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</row>
    <row r="371" spans="1:5" outlineLevel="2">
      <c r="A371" s="6">
        <v>2201</v>
      </c>
      <c r="B371" s="4" t="s">
        <v>44</v>
      </c>
      <c r="C371" s="5">
        <v>8000</v>
      </c>
      <c r="D371" s="5">
        <f t="shared" si="37"/>
        <v>8000</v>
      </c>
      <c r="E371" s="5">
        <f t="shared" si="37"/>
        <v>8000</v>
      </c>
    </row>
    <row r="372" spans="1:5" outlineLevel="2">
      <c r="A372" s="6">
        <v>2201</v>
      </c>
      <c r="B372" s="4" t="s">
        <v>45</v>
      </c>
      <c r="C372" s="5">
        <v>16000</v>
      </c>
      <c r="D372" s="5">
        <f t="shared" si="37"/>
        <v>16000</v>
      </c>
      <c r="E372" s="5">
        <f t="shared" si="37"/>
        <v>16000</v>
      </c>
    </row>
    <row r="373" spans="1:5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</row>
    <row r="374" spans="1:5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</row>
    <row r="375" spans="1:5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</row>
    <row r="376" spans="1:5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</row>
    <row r="377" spans="1:5" outlineLevel="2" collapsed="1">
      <c r="A377" s="6">
        <v>2201</v>
      </c>
      <c r="B377" s="4" t="s">
        <v>302</v>
      </c>
      <c r="C377" s="5">
        <v>7000</v>
      </c>
      <c r="D377" s="5">
        <f t="shared" si="38"/>
        <v>7000</v>
      </c>
      <c r="E377" s="5">
        <f t="shared" si="38"/>
        <v>7000</v>
      </c>
    </row>
    <row r="378" spans="1:5" outlineLevel="2">
      <c r="A378" s="6">
        <v>2201</v>
      </c>
      <c r="B378" s="4" t="s">
        <v>303</v>
      </c>
      <c r="C378" s="5">
        <f>SUM(C379:C381)</f>
        <v>14000</v>
      </c>
      <c r="D378" s="5">
        <f>SUM(D379:D381)</f>
        <v>14000</v>
      </c>
      <c r="E378" s="5">
        <f>SUM(E379:E381)</f>
        <v>14000</v>
      </c>
    </row>
    <row r="379" spans="1:5" outlineLevel="3">
      <c r="A379" s="29"/>
      <c r="B379" s="28" t="s">
        <v>46</v>
      </c>
      <c r="C379" s="30">
        <v>10000</v>
      </c>
      <c r="D379" s="30">
        <f>C379</f>
        <v>10000</v>
      </c>
      <c r="E379" s="30">
        <f>D379</f>
        <v>10000</v>
      </c>
    </row>
    <row r="380" spans="1:5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</row>
    <row r="381" spans="1:5" outlineLevel="3">
      <c r="A381" s="29"/>
      <c r="B381" s="28" t="s">
        <v>47</v>
      </c>
      <c r="C381" s="30">
        <v>4000</v>
      </c>
      <c r="D381" s="30">
        <f t="shared" si="39"/>
        <v>4000</v>
      </c>
      <c r="E381" s="30">
        <f t="shared" si="39"/>
        <v>4000</v>
      </c>
    </row>
    <row r="382" spans="1:5" outlineLevel="2">
      <c r="A382" s="6">
        <v>2201</v>
      </c>
      <c r="B382" s="4" t="s">
        <v>114</v>
      </c>
      <c r="C382" s="5">
        <f>SUM(C383:C387)</f>
        <v>7363</v>
      </c>
      <c r="D382" s="5">
        <f>SUM(D383:D387)</f>
        <v>7363</v>
      </c>
      <c r="E382" s="5">
        <f>SUM(E383:E387)</f>
        <v>7363</v>
      </c>
    </row>
    <row r="383" spans="1:5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</row>
    <row r="384" spans="1:5" outlineLevel="3">
      <c r="A384" s="29"/>
      <c r="B384" s="28" t="s">
        <v>305</v>
      </c>
      <c r="C384" s="30">
        <v>2000</v>
      </c>
      <c r="D384" s="30">
        <f t="shared" ref="D384:E387" si="40">C384</f>
        <v>2000</v>
      </c>
      <c r="E384" s="30">
        <f t="shared" si="40"/>
        <v>2000</v>
      </c>
    </row>
    <row r="385" spans="1:5" outlineLevel="3">
      <c r="A385" s="29"/>
      <c r="B385" s="28" t="s">
        <v>306</v>
      </c>
      <c r="C385" s="30">
        <v>23</v>
      </c>
      <c r="D385" s="30">
        <f t="shared" si="40"/>
        <v>23</v>
      </c>
      <c r="E385" s="30">
        <f t="shared" si="40"/>
        <v>23</v>
      </c>
    </row>
    <row r="386" spans="1:5" outlineLevel="3">
      <c r="A386" s="29"/>
      <c r="B386" s="28" t="s">
        <v>307</v>
      </c>
      <c r="C386" s="30">
        <v>2840</v>
      </c>
      <c r="D386" s="30">
        <f t="shared" si="40"/>
        <v>2840</v>
      </c>
      <c r="E386" s="30">
        <f t="shared" si="40"/>
        <v>2840</v>
      </c>
    </row>
    <row r="387" spans="1:5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</row>
    <row r="388" spans="1:5" outlineLevel="2">
      <c r="A388" s="6">
        <v>2201</v>
      </c>
      <c r="B388" s="4" t="s">
        <v>309</v>
      </c>
      <c r="C388" s="5">
        <f>SUM(C389:C390)</f>
        <v>5000</v>
      </c>
      <c r="D388" s="5">
        <f>SUM(D389:D390)</f>
        <v>5000</v>
      </c>
      <c r="E388" s="5">
        <f>SUM(E389:E390)</f>
        <v>5000</v>
      </c>
    </row>
    <row r="389" spans="1:5" outlineLevel="3">
      <c r="A389" s="29"/>
      <c r="B389" s="28" t="s">
        <v>48</v>
      </c>
      <c r="C389" s="30">
        <v>5000</v>
      </c>
      <c r="D389" s="30">
        <f t="shared" ref="D389:E391" si="41">C389</f>
        <v>5000</v>
      </c>
      <c r="E389" s="30">
        <f t="shared" si="41"/>
        <v>5000</v>
      </c>
    </row>
    <row r="390" spans="1:5" outlineLevel="3">
      <c r="A390" s="29"/>
      <c r="B390" s="28" t="s">
        <v>310</v>
      </c>
      <c r="C390" s="30">
        <v>0</v>
      </c>
      <c r="D390" s="30">
        <f t="shared" si="41"/>
        <v>0</v>
      </c>
      <c r="E390" s="30">
        <f t="shared" si="41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41"/>
        <v>0</v>
      </c>
      <c r="E391" s="5">
        <f t="shared" si="41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25000</v>
      </c>
      <c r="D392" s="5">
        <f>SUM(D393:D394)</f>
        <v>25000</v>
      </c>
      <c r="E392" s="5">
        <f>SUM(E393:E394)</f>
        <v>25000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25000</v>
      </c>
      <c r="D394" s="30">
        <f>C394</f>
        <v>25000</v>
      </c>
      <c r="E394" s="30">
        <f>D394</f>
        <v>25000</v>
      </c>
    </row>
    <row r="395" spans="1:5" outlineLevel="2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</row>
    <row r="396" spans="1:5" outlineLevel="3">
      <c r="A396" s="29"/>
      <c r="B396" s="28" t="s">
        <v>315</v>
      </c>
      <c r="C396" s="30">
        <v>1500</v>
      </c>
      <c r="D396" s="30">
        <f t="shared" ref="D396:E398" si="42">C396</f>
        <v>1500</v>
      </c>
      <c r="E396" s="30">
        <f t="shared" si="42"/>
        <v>1500</v>
      </c>
    </row>
    <row r="397" spans="1:5" outlineLevel="3">
      <c r="A397" s="29"/>
      <c r="B397" s="28" t="s">
        <v>316</v>
      </c>
      <c r="C397" s="30">
        <v>0</v>
      </c>
      <c r="D397" s="30">
        <f t="shared" si="42"/>
        <v>0</v>
      </c>
      <c r="E397" s="30">
        <f t="shared" si="42"/>
        <v>0</v>
      </c>
    </row>
    <row r="398" spans="1:5" outlineLevel="2">
      <c r="A398" s="6">
        <v>2201</v>
      </c>
      <c r="B398" s="4" t="s">
        <v>317</v>
      </c>
      <c r="C398" s="5">
        <v>300</v>
      </c>
      <c r="D398" s="5">
        <f t="shared" si="42"/>
        <v>300</v>
      </c>
      <c r="E398" s="5">
        <f t="shared" si="42"/>
        <v>300</v>
      </c>
    </row>
    <row r="399" spans="1:5" outlineLevel="2" collapsed="1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</row>
    <row r="400" spans="1:5" outlineLevel="3">
      <c r="A400" s="29"/>
      <c r="B400" s="28" t="s">
        <v>318</v>
      </c>
      <c r="C400" s="30">
        <v>2000</v>
      </c>
      <c r="D400" s="30">
        <f>C400</f>
        <v>2000</v>
      </c>
      <c r="E400" s="30">
        <f>D400</f>
        <v>2000</v>
      </c>
    </row>
    <row r="401" spans="1:5" outlineLevel="3">
      <c r="A401" s="29"/>
      <c r="B401" s="28" t="s">
        <v>319</v>
      </c>
      <c r="C401" s="30"/>
      <c r="D401" s="30">
        <f t="shared" ref="D401:E403" si="43">C401</f>
        <v>0</v>
      </c>
      <c r="E401" s="30">
        <f t="shared" si="43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43"/>
        <v>0</v>
      </c>
      <c r="E402" s="30">
        <f t="shared" si="43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43"/>
        <v>0</v>
      </c>
      <c r="E403" s="30">
        <f t="shared" si="43"/>
        <v>0</v>
      </c>
    </row>
    <row r="404" spans="1:5" outlineLevel="2">
      <c r="A404" s="6">
        <v>2201</v>
      </c>
      <c r="B404" s="4" t="s">
        <v>322</v>
      </c>
      <c r="C404" s="5">
        <f>SUM(C405:C406)</f>
        <v>3500</v>
      </c>
      <c r="D404" s="5">
        <f>SUM(D405:D406)</f>
        <v>3500</v>
      </c>
      <c r="E404" s="5">
        <f>SUM(E405:E406)</f>
        <v>3500</v>
      </c>
    </row>
    <row r="405" spans="1:5" outlineLevel="3">
      <c r="A405" s="29"/>
      <c r="B405" s="28" t="s">
        <v>323</v>
      </c>
      <c r="C405" s="30">
        <v>500</v>
      </c>
      <c r="D405" s="30">
        <f t="shared" ref="D405:E408" si="44">C405</f>
        <v>500</v>
      </c>
      <c r="E405" s="30">
        <f t="shared" si="44"/>
        <v>500</v>
      </c>
    </row>
    <row r="406" spans="1:5" outlineLevel="3">
      <c r="A406" s="29"/>
      <c r="B406" s="28" t="s">
        <v>324</v>
      </c>
      <c r="C406" s="30">
        <v>3000</v>
      </c>
      <c r="D406" s="30">
        <f t="shared" si="44"/>
        <v>3000</v>
      </c>
      <c r="E406" s="30">
        <f t="shared" si="44"/>
        <v>3000</v>
      </c>
    </row>
    <row r="407" spans="1:5" outlineLevel="2">
      <c r="A407" s="6">
        <v>2201</v>
      </c>
      <c r="B407" s="4" t="s">
        <v>325</v>
      </c>
      <c r="C407" s="5">
        <v>1000</v>
      </c>
      <c r="D407" s="5">
        <f t="shared" si="44"/>
        <v>1000</v>
      </c>
      <c r="E407" s="5">
        <f t="shared" si="44"/>
        <v>1000</v>
      </c>
    </row>
    <row r="408" spans="1:5" outlineLevel="2" collapsed="1">
      <c r="A408" s="6">
        <v>2201</v>
      </c>
      <c r="B408" s="4" t="s">
        <v>326</v>
      </c>
      <c r="C408" s="5">
        <v>500</v>
      </c>
      <c r="D408" s="5">
        <f t="shared" si="44"/>
        <v>500</v>
      </c>
      <c r="E408" s="5">
        <f t="shared" si="44"/>
        <v>500</v>
      </c>
    </row>
    <row r="409" spans="1:5" outlineLevel="2" collapsed="1">
      <c r="A409" s="6">
        <v>2201</v>
      </c>
      <c r="B409" s="4" t="s">
        <v>327</v>
      </c>
      <c r="C409" s="5">
        <f>SUM(C410:C411)</f>
        <v>20000</v>
      </c>
      <c r="D409" s="5">
        <f>SUM(D410:D411)</f>
        <v>20000</v>
      </c>
      <c r="E409" s="5">
        <f>SUM(E410:E411)</f>
        <v>20000</v>
      </c>
    </row>
    <row r="410" spans="1:5" outlineLevel="3" collapsed="1">
      <c r="A410" s="29"/>
      <c r="B410" s="28" t="s">
        <v>49</v>
      </c>
      <c r="C410" s="30">
        <v>20000</v>
      </c>
      <c r="D410" s="30">
        <f>C410</f>
        <v>20000</v>
      </c>
      <c r="E410" s="30">
        <f>D410</f>
        <v>20000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9000</v>
      </c>
      <c r="D412" s="5">
        <f>SUM(D413:D414)</f>
        <v>9000</v>
      </c>
      <c r="E412" s="5">
        <f>SUM(E413:E414)</f>
        <v>9000</v>
      </c>
    </row>
    <row r="413" spans="1:5" outlineLevel="3" collapsed="1">
      <c r="A413" s="29"/>
      <c r="B413" s="28" t="s">
        <v>328</v>
      </c>
      <c r="C413" s="30">
        <v>7000</v>
      </c>
      <c r="D413" s="30">
        <f t="shared" ref="D413:E415" si="45">C413</f>
        <v>7000</v>
      </c>
      <c r="E413" s="30">
        <f t="shared" si="45"/>
        <v>7000</v>
      </c>
    </row>
    <row r="414" spans="1:5" outlineLevel="3">
      <c r="A414" s="29"/>
      <c r="B414" s="28" t="s">
        <v>329</v>
      </c>
      <c r="C414" s="30">
        <v>2000</v>
      </c>
      <c r="D414" s="30">
        <f t="shared" si="45"/>
        <v>2000</v>
      </c>
      <c r="E414" s="30">
        <f t="shared" si="45"/>
        <v>2000</v>
      </c>
    </row>
    <row r="415" spans="1:5" outlineLevel="2">
      <c r="A415" s="6">
        <v>2201</v>
      </c>
      <c r="B415" s="4" t="s">
        <v>118</v>
      </c>
      <c r="C415" s="5">
        <v>5000</v>
      </c>
      <c r="D415" s="5">
        <f t="shared" si="45"/>
        <v>5000</v>
      </c>
      <c r="E415" s="5">
        <f t="shared" si="45"/>
        <v>5000</v>
      </c>
    </row>
    <row r="416" spans="1:5" outlineLevel="2" collapsed="1">
      <c r="A416" s="6">
        <v>2201</v>
      </c>
      <c r="B416" s="4" t="s">
        <v>332</v>
      </c>
      <c r="C416" s="5">
        <f>SUM(C417:C418)</f>
        <v>6500</v>
      </c>
      <c r="D416" s="5">
        <f>SUM(D417:D418)</f>
        <v>6500</v>
      </c>
      <c r="E416" s="5">
        <f>SUM(E417:E418)</f>
        <v>6500</v>
      </c>
    </row>
    <row r="417" spans="1:5" outlineLevel="3" collapsed="1">
      <c r="A417" s="29"/>
      <c r="B417" s="28" t="s">
        <v>330</v>
      </c>
      <c r="C417" s="30">
        <v>6500</v>
      </c>
      <c r="D417" s="30">
        <f t="shared" ref="D417:E421" si="46">C417</f>
        <v>6500</v>
      </c>
      <c r="E417" s="30">
        <f t="shared" si="46"/>
        <v>6500</v>
      </c>
    </row>
    <row r="418" spans="1:5" outlineLevel="3">
      <c r="A418" s="29"/>
      <c r="B418" s="28" t="s">
        <v>331</v>
      </c>
      <c r="C418" s="30">
        <v>0</v>
      </c>
      <c r="D418" s="30">
        <f t="shared" si="46"/>
        <v>0</v>
      </c>
      <c r="E418" s="30">
        <f t="shared" si="46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6"/>
        <v>0</v>
      </c>
      <c r="E419" s="5">
        <f t="shared" si="46"/>
        <v>0</v>
      </c>
    </row>
    <row r="420" spans="1:5" outlineLevel="2">
      <c r="A420" s="6">
        <v>2201</v>
      </c>
      <c r="B420" s="4" t="s">
        <v>334</v>
      </c>
      <c r="C420" s="5">
        <v>4000</v>
      </c>
      <c r="D420" s="5">
        <f t="shared" si="46"/>
        <v>4000</v>
      </c>
      <c r="E420" s="5">
        <f t="shared" si="46"/>
        <v>4000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6"/>
        <v>0</v>
      </c>
      <c r="E421" s="5">
        <f t="shared" si="46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11350</v>
      </c>
      <c r="D422" s="5">
        <f>SUM(D423:D428)</f>
        <v>11350</v>
      </c>
      <c r="E422" s="5">
        <f>SUM(E423:E428)</f>
        <v>11350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>
        <v>1000</v>
      </c>
      <c r="D424" s="30">
        <f t="shared" ref="D424:E428" si="47">C424</f>
        <v>1000</v>
      </c>
      <c r="E424" s="30">
        <f t="shared" si="47"/>
        <v>1000</v>
      </c>
    </row>
    <row r="425" spans="1:5" outlineLevel="3">
      <c r="A425" s="29"/>
      <c r="B425" s="28" t="s">
        <v>338</v>
      </c>
      <c r="C425" s="30">
        <v>10000</v>
      </c>
      <c r="D425" s="30">
        <f t="shared" si="47"/>
        <v>10000</v>
      </c>
      <c r="E425" s="30">
        <f t="shared" si="47"/>
        <v>10000</v>
      </c>
    </row>
    <row r="426" spans="1:5" outlineLevel="3">
      <c r="A426" s="29"/>
      <c r="B426" s="28" t="s">
        <v>339</v>
      </c>
      <c r="C426" s="30"/>
      <c r="D426" s="30">
        <f t="shared" si="47"/>
        <v>0</v>
      </c>
      <c r="E426" s="30">
        <f t="shared" si="47"/>
        <v>0</v>
      </c>
    </row>
    <row r="427" spans="1:5" outlineLevel="3">
      <c r="A427" s="29"/>
      <c r="B427" s="28" t="s">
        <v>340</v>
      </c>
      <c r="C427" s="30">
        <v>350</v>
      </c>
      <c r="D427" s="30">
        <f t="shared" si="47"/>
        <v>350</v>
      </c>
      <c r="E427" s="30">
        <f t="shared" si="47"/>
        <v>350</v>
      </c>
    </row>
    <row r="428" spans="1:5" outlineLevel="3">
      <c r="A428" s="29"/>
      <c r="B428" s="28" t="s">
        <v>341</v>
      </c>
      <c r="C428" s="30">
        <v>0</v>
      </c>
      <c r="D428" s="30">
        <f t="shared" si="47"/>
        <v>0</v>
      </c>
      <c r="E428" s="30">
        <f t="shared" si="47"/>
        <v>0</v>
      </c>
    </row>
    <row r="429" spans="1:5" outlineLevel="2">
      <c r="A429" s="6">
        <v>2201</v>
      </c>
      <c r="B429" s="4" t="s">
        <v>342</v>
      </c>
      <c r="C429" s="5">
        <f>SUM(C430:C442)</f>
        <v>71000</v>
      </c>
      <c r="D429" s="5">
        <f>SUM(D430:D442)</f>
        <v>71000</v>
      </c>
      <c r="E429" s="5">
        <f>SUM(E430:E442)</f>
        <v>71000</v>
      </c>
    </row>
    <row r="430" spans="1:5" outlineLevel="3">
      <c r="A430" s="29"/>
      <c r="B430" s="28" t="s">
        <v>343</v>
      </c>
      <c r="C430" s="30">
        <v>3000</v>
      </c>
      <c r="D430" s="30">
        <f>C430</f>
        <v>3000</v>
      </c>
      <c r="E430" s="30">
        <f>D430</f>
        <v>3000</v>
      </c>
    </row>
    <row r="431" spans="1:5" outlineLevel="3">
      <c r="A431" s="29"/>
      <c r="B431" s="28" t="s">
        <v>344</v>
      </c>
      <c r="C431" s="30">
        <v>60000</v>
      </c>
      <c r="D431" s="30">
        <f t="shared" ref="D431:E442" si="48">C431</f>
        <v>60000</v>
      </c>
      <c r="E431" s="30">
        <f t="shared" si="48"/>
        <v>60000</v>
      </c>
    </row>
    <row r="432" spans="1:5" outlineLevel="3">
      <c r="A432" s="29"/>
      <c r="B432" s="28" t="s">
        <v>345</v>
      </c>
      <c r="C432" s="30">
        <v>2000</v>
      </c>
      <c r="D432" s="30">
        <f t="shared" si="48"/>
        <v>2000</v>
      </c>
      <c r="E432" s="30">
        <f t="shared" si="48"/>
        <v>2000</v>
      </c>
    </row>
    <row r="433" spans="1:5" outlineLevel="3">
      <c r="A433" s="29"/>
      <c r="B433" s="28" t="s">
        <v>346</v>
      </c>
      <c r="C433" s="30">
        <v>2000</v>
      </c>
      <c r="D433" s="30">
        <f t="shared" si="48"/>
        <v>2000</v>
      </c>
      <c r="E433" s="30">
        <f t="shared" si="48"/>
        <v>2000</v>
      </c>
    </row>
    <row r="434" spans="1:5" outlineLevel="3">
      <c r="A434" s="29"/>
      <c r="B434" s="28" t="s">
        <v>347</v>
      </c>
      <c r="C434" s="30"/>
      <c r="D434" s="30">
        <f t="shared" si="48"/>
        <v>0</v>
      </c>
      <c r="E434" s="30">
        <f t="shared" si="48"/>
        <v>0</v>
      </c>
    </row>
    <row r="435" spans="1:5" outlineLevel="3">
      <c r="A435" s="29"/>
      <c r="B435" s="28" t="s">
        <v>348</v>
      </c>
      <c r="C435" s="30"/>
      <c r="D435" s="30">
        <f t="shared" si="48"/>
        <v>0</v>
      </c>
      <c r="E435" s="30">
        <f t="shared" si="48"/>
        <v>0</v>
      </c>
    </row>
    <row r="436" spans="1:5" outlineLevel="3">
      <c r="A436" s="29"/>
      <c r="B436" s="28" t="s">
        <v>349</v>
      </c>
      <c r="C436" s="30"/>
      <c r="D436" s="30">
        <f t="shared" si="48"/>
        <v>0</v>
      </c>
      <c r="E436" s="30">
        <f t="shared" si="48"/>
        <v>0</v>
      </c>
    </row>
    <row r="437" spans="1:5" outlineLevel="3">
      <c r="A437" s="29"/>
      <c r="B437" s="28" t="s">
        <v>350</v>
      </c>
      <c r="C437" s="30"/>
      <c r="D437" s="30">
        <f t="shared" si="48"/>
        <v>0</v>
      </c>
      <c r="E437" s="30">
        <f t="shared" si="48"/>
        <v>0</v>
      </c>
    </row>
    <row r="438" spans="1:5" outlineLevel="3">
      <c r="A438" s="29"/>
      <c r="B438" s="28" t="s">
        <v>351</v>
      </c>
      <c r="C438" s="30"/>
      <c r="D438" s="30">
        <f t="shared" si="48"/>
        <v>0</v>
      </c>
      <c r="E438" s="30">
        <f t="shared" si="48"/>
        <v>0</v>
      </c>
    </row>
    <row r="439" spans="1:5" outlineLevel="3">
      <c r="A439" s="29"/>
      <c r="B439" s="28" t="s">
        <v>352</v>
      </c>
      <c r="C439" s="30"/>
      <c r="D439" s="30">
        <f t="shared" si="48"/>
        <v>0</v>
      </c>
      <c r="E439" s="30">
        <f t="shared" si="48"/>
        <v>0</v>
      </c>
    </row>
    <row r="440" spans="1:5" outlineLevel="3">
      <c r="A440" s="29"/>
      <c r="B440" s="28" t="s">
        <v>353</v>
      </c>
      <c r="C440" s="30"/>
      <c r="D440" s="30">
        <f t="shared" si="48"/>
        <v>0</v>
      </c>
      <c r="E440" s="30">
        <f t="shared" si="48"/>
        <v>0</v>
      </c>
    </row>
    <row r="441" spans="1:5" outlineLevel="3">
      <c r="A441" s="29"/>
      <c r="B441" s="28" t="s">
        <v>354</v>
      </c>
      <c r="C441" s="30">
        <v>2000</v>
      </c>
      <c r="D441" s="30">
        <f t="shared" si="48"/>
        <v>2000</v>
      </c>
      <c r="E441" s="30">
        <f t="shared" si="48"/>
        <v>2000</v>
      </c>
    </row>
    <row r="442" spans="1:5" outlineLevel="3">
      <c r="A442" s="29"/>
      <c r="B442" s="28" t="s">
        <v>355</v>
      </c>
      <c r="C442" s="30">
        <v>2000</v>
      </c>
      <c r="D442" s="30">
        <f t="shared" si="48"/>
        <v>2000</v>
      </c>
      <c r="E442" s="30">
        <f t="shared" si="48"/>
        <v>2000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8" t="s">
        <v>357</v>
      </c>
      <c r="B444" s="179"/>
      <c r="C444" s="32">
        <f>C445+C454+C455+C459+C462+C463+C468+C474+C477+C480+C481+C450</f>
        <v>555500</v>
      </c>
      <c r="D444" s="32">
        <f>D445+D454+D455+D459+D462+D463+D468+D474+D477+D480+D481+D450</f>
        <v>555500</v>
      </c>
      <c r="E444" s="32">
        <f>E445+E454+E455+E459+E462+E463+E468+E474+E477+E480+E481+E450</f>
        <v>555500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20500</v>
      </c>
      <c r="D445" s="5">
        <f>SUM(D446:D449)</f>
        <v>20500</v>
      </c>
      <c r="E445" s="5">
        <f>SUM(E446:E449)</f>
        <v>20500</v>
      </c>
    </row>
    <row r="446" spans="1:5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</row>
    <row r="447" spans="1:5" ht="15" customHeight="1" outlineLevel="3">
      <c r="A447" s="28"/>
      <c r="B447" s="28" t="s">
        <v>360</v>
      </c>
      <c r="C447" s="30">
        <v>10000</v>
      </c>
      <c r="D447" s="30">
        <f t="shared" ref="D447:E449" si="49">C447</f>
        <v>10000</v>
      </c>
      <c r="E447" s="30">
        <f t="shared" si="49"/>
        <v>10000</v>
      </c>
    </row>
    <row r="448" spans="1:5" ht="15" customHeight="1" outlineLevel="3">
      <c r="A448" s="28"/>
      <c r="B448" s="28" t="s">
        <v>361</v>
      </c>
      <c r="C448" s="30">
        <v>10000</v>
      </c>
      <c r="D448" s="30">
        <f t="shared" si="49"/>
        <v>10000</v>
      </c>
      <c r="E448" s="30">
        <f t="shared" si="49"/>
        <v>10000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9"/>
        <v>0</v>
      </c>
      <c r="E449" s="30">
        <f t="shared" si="49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412000</v>
      </c>
      <c r="D450" s="5">
        <f>SUM(D451:D453)</f>
        <v>412000</v>
      </c>
      <c r="E450" s="5">
        <f>SUM(E451:E453)</f>
        <v>412000</v>
      </c>
    </row>
    <row r="451" spans="1:5" ht="15" customHeight="1" outlineLevel="3">
      <c r="A451" s="28"/>
      <c r="B451" s="28" t="s">
        <v>364</v>
      </c>
      <c r="C451" s="30">
        <v>385000</v>
      </c>
      <c r="D451" s="30">
        <f>C451</f>
        <v>385000</v>
      </c>
      <c r="E451" s="30">
        <f>D451</f>
        <v>385000</v>
      </c>
    </row>
    <row r="452" spans="1:5" ht="15" customHeight="1" outlineLevel="3">
      <c r="A452" s="28"/>
      <c r="B452" s="28" t="s">
        <v>365</v>
      </c>
      <c r="C452" s="30">
        <v>27000</v>
      </c>
      <c r="D452" s="30">
        <f t="shared" ref="D452:E453" si="50">C452</f>
        <v>27000</v>
      </c>
      <c r="E452" s="30">
        <f t="shared" si="50"/>
        <v>27000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50"/>
        <v>0</v>
      </c>
      <c r="E453" s="30">
        <f t="shared" si="50"/>
        <v>0</v>
      </c>
    </row>
    <row r="454" spans="1:5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</row>
    <row r="455" spans="1:5" outlineLevel="2">
      <c r="A455" s="6">
        <v>2202</v>
      </c>
      <c r="B455" s="4" t="s">
        <v>120</v>
      </c>
      <c r="C455" s="5">
        <f>SUM(C456:C458)</f>
        <v>61000</v>
      </c>
      <c r="D455" s="5">
        <f>SUM(D456:D458)</f>
        <v>61000</v>
      </c>
      <c r="E455" s="5">
        <f>SUM(E456:E458)</f>
        <v>61000</v>
      </c>
    </row>
    <row r="456" spans="1:5" ht="15" customHeight="1" outlineLevel="3">
      <c r="A456" s="28"/>
      <c r="B456" s="28" t="s">
        <v>367</v>
      </c>
      <c r="C456" s="30">
        <v>60000</v>
      </c>
      <c r="D456" s="30">
        <f>C456</f>
        <v>60000</v>
      </c>
      <c r="E456" s="30">
        <f>D456</f>
        <v>60000</v>
      </c>
    </row>
    <row r="457" spans="1:5" ht="15" customHeight="1" outlineLevel="3">
      <c r="A457" s="28"/>
      <c r="B457" s="28" t="s">
        <v>368</v>
      </c>
      <c r="C457" s="30">
        <v>1000</v>
      </c>
      <c r="D457" s="30">
        <f t="shared" ref="D457:E458" si="51">C457</f>
        <v>1000</v>
      </c>
      <c r="E457" s="30">
        <f t="shared" si="51"/>
        <v>1000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51"/>
        <v>0</v>
      </c>
      <c r="E458" s="30">
        <f t="shared" si="51"/>
        <v>0</v>
      </c>
    </row>
    <row r="459" spans="1:5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</row>
    <row r="460" spans="1:5" ht="15" customHeight="1" outlineLevel="3">
      <c r="A460" s="28"/>
      <c r="B460" s="28" t="s">
        <v>369</v>
      </c>
      <c r="C460" s="30">
        <v>10000</v>
      </c>
      <c r="D460" s="30">
        <f t="shared" ref="D460:E462" si="52">C460</f>
        <v>10000</v>
      </c>
      <c r="E460" s="30">
        <f t="shared" si="52"/>
        <v>10000</v>
      </c>
    </row>
    <row r="461" spans="1:5" ht="15" customHeight="1" outlineLevel="3">
      <c r="A461" s="28"/>
      <c r="B461" s="28" t="s">
        <v>370</v>
      </c>
      <c r="C461" s="30"/>
      <c r="D461" s="30">
        <f t="shared" si="52"/>
        <v>0</v>
      </c>
      <c r="E461" s="30">
        <f t="shared" si="52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52"/>
        <v>0</v>
      </c>
      <c r="E462" s="5">
        <f t="shared" si="52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53">C465</f>
        <v>0</v>
      </c>
      <c r="E465" s="30">
        <f t="shared" si="53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53"/>
        <v>0</v>
      </c>
      <c r="E466" s="30">
        <f t="shared" si="53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53"/>
        <v>0</v>
      </c>
      <c r="E467" s="30">
        <f t="shared" si="53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54">C470</f>
        <v>0</v>
      </c>
      <c r="E470" s="30">
        <f t="shared" si="54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54"/>
        <v>0</v>
      </c>
      <c r="E471" s="30">
        <f t="shared" si="54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54"/>
        <v>0</v>
      </c>
      <c r="E472" s="30">
        <f t="shared" si="54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54"/>
        <v>0</v>
      </c>
      <c r="E473" s="30">
        <f t="shared" si="54"/>
        <v>0</v>
      </c>
    </row>
    <row r="474" spans="1:5" outlineLevel="2">
      <c r="A474" s="6">
        <v>2202</v>
      </c>
      <c r="B474" s="4" t="s">
        <v>122</v>
      </c>
      <c r="C474" s="5">
        <f>SUM(C475:C476)</f>
        <v>8000</v>
      </c>
      <c r="D474" s="5">
        <f>SUM(D475:D476)</f>
        <v>8000</v>
      </c>
      <c r="E474" s="5">
        <f>SUM(E475:E476)</f>
        <v>8000</v>
      </c>
    </row>
    <row r="475" spans="1:5" ht="15" customHeight="1" outlineLevel="3">
      <c r="A475" s="28"/>
      <c r="B475" s="28" t="s">
        <v>383</v>
      </c>
      <c r="C475" s="30">
        <v>8000</v>
      </c>
      <c r="D475" s="30">
        <f>C475</f>
        <v>8000</v>
      </c>
      <c r="E475" s="30">
        <f>D475</f>
        <v>8000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4000</v>
      </c>
      <c r="D477" s="5">
        <f>SUM(D478:D479)</f>
        <v>4000</v>
      </c>
      <c r="E477" s="5">
        <f>SUM(E478:E479)</f>
        <v>4000</v>
      </c>
    </row>
    <row r="478" spans="1:5" ht="15" customHeight="1" outlineLevel="3">
      <c r="A478" s="28"/>
      <c r="B478" s="28" t="s">
        <v>383</v>
      </c>
      <c r="C478" s="30">
        <v>4000</v>
      </c>
      <c r="D478" s="30">
        <f t="shared" ref="D478:E481" si="55">C478</f>
        <v>4000</v>
      </c>
      <c r="E478" s="30">
        <f t="shared" si="55"/>
        <v>4000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5"/>
        <v>0</v>
      </c>
      <c r="E479" s="30">
        <f t="shared" si="55"/>
        <v>0</v>
      </c>
    </row>
    <row r="480" spans="1:5" outlineLevel="2">
      <c r="A480" s="6">
        <v>2202</v>
      </c>
      <c r="B480" s="4" t="s">
        <v>386</v>
      </c>
      <c r="C480" s="5">
        <v>10000</v>
      </c>
      <c r="D480" s="5">
        <f t="shared" si="55"/>
        <v>10000</v>
      </c>
      <c r="E480" s="5">
        <f t="shared" si="55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5"/>
        <v>0</v>
      </c>
      <c r="E481" s="5">
        <f t="shared" si="55"/>
        <v>0</v>
      </c>
    </row>
    <row r="482" spans="1:10" outlineLevel="1">
      <c r="A482" s="178" t="s">
        <v>388</v>
      </c>
      <c r="B482" s="179"/>
      <c r="C482" s="32">
        <v>0</v>
      </c>
      <c r="D482" s="32">
        <v>0</v>
      </c>
      <c r="E482" s="32">
        <v>0</v>
      </c>
    </row>
    <row r="483" spans="1:10">
      <c r="A483" s="188" t="s">
        <v>389</v>
      </c>
      <c r="B483" s="189"/>
      <c r="C483" s="35">
        <f>C484+C504+C509+C522+C528+C538</f>
        <v>294655</v>
      </c>
      <c r="D483" s="35">
        <f>D484+D504+D509+D522+D528+D538</f>
        <v>294655</v>
      </c>
      <c r="E483" s="35">
        <f>E484+E504+E509+E522+E528+E538</f>
        <v>294655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8" t="s">
        <v>390</v>
      </c>
      <c r="B484" s="179"/>
      <c r="C484" s="32">
        <f>C485+C486+C490+C491+C494+C497+C500+C501+C502+C503</f>
        <v>113250</v>
      </c>
      <c r="D484" s="32">
        <f>D485+D486+D490+D491+D494+D497+D500+D501+D502+D503</f>
        <v>113250</v>
      </c>
      <c r="E484" s="32">
        <f>E485+E486+E490+E491+E494+E497+E500+E501+E502+E503</f>
        <v>113250</v>
      </c>
    </row>
    <row r="485" spans="1:10" outlineLevel="2">
      <c r="A485" s="6">
        <v>3302</v>
      </c>
      <c r="B485" s="4" t="s">
        <v>391</v>
      </c>
      <c r="C485" s="5">
        <v>49250</v>
      </c>
      <c r="D485" s="5">
        <f>C485</f>
        <v>49250</v>
      </c>
      <c r="E485" s="5">
        <f>D485</f>
        <v>49250</v>
      </c>
    </row>
    <row r="486" spans="1:10" outlineLevel="2">
      <c r="A486" s="6">
        <v>3302</v>
      </c>
      <c r="B486" s="4" t="s">
        <v>392</v>
      </c>
      <c r="C486" s="5">
        <f>SUM(C487:C489)</f>
        <v>50000</v>
      </c>
      <c r="D486" s="5">
        <f>SUM(D487:D489)</f>
        <v>50000</v>
      </c>
      <c r="E486" s="5">
        <f>SUM(E487:E489)</f>
        <v>50000</v>
      </c>
    </row>
    <row r="487" spans="1:10" ht="15" customHeight="1" outlineLevel="3">
      <c r="A487" s="28"/>
      <c r="B487" s="28" t="s">
        <v>393</v>
      </c>
      <c r="C487" s="30">
        <v>30000</v>
      </c>
      <c r="D487" s="30">
        <f>C487</f>
        <v>30000</v>
      </c>
      <c r="E487" s="30">
        <f>D487</f>
        <v>30000</v>
      </c>
    </row>
    <row r="488" spans="1:10" ht="15" customHeight="1" outlineLevel="3">
      <c r="A488" s="28"/>
      <c r="B488" s="28" t="s">
        <v>394</v>
      </c>
      <c r="C488" s="30">
        <v>20000</v>
      </c>
      <c r="D488" s="30">
        <f t="shared" ref="D488:E489" si="56">C488</f>
        <v>20000</v>
      </c>
      <c r="E488" s="30">
        <f t="shared" si="56"/>
        <v>20000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6"/>
        <v>0</v>
      </c>
      <c r="E489" s="30">
        <f t="shared" si="56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5000</v>
      </c>
      <c r="D494" s="5">
        <f>SUM(D495:D496)</f>
        <v>5000</v>
      </c>
      <c r="E494" s="5">
        <f>SUM(E495:E496)</f>
        <v>5000</v>
      </c>
    </row>
    <row r="495" spans="1:10" ht="15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8000</v>
      </c>
      <c r="D497" s="5">
        <f>SUM(D498:D499)</f>
        <v>8000</v>
      </c>
      <c r="E497" s="5">
        <f>SUM(E498:E499)</f>
        <v>8000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7">C498</f>
        <v>0</v>
      </c>
      <c r="E498" s="30">
        <f t="shared" si="57"/>
        <v>0</v>
      </c>
    </row>
    <row r="499" spans="1:12" ht="15" customHeight="1" outlineLevel="3">
      <c r="A499" s="28"/>
      <c r="B499" s="28" t="s">
        <v>405</v>
      </c>
      <c r="C499" s="30">
        <v>8000</v>
      </c>
      <c r="D499" s="30">
        <f t="shared" si="57"/>
        <v>8000</v>
      </c>
      <c r="E499" s="30">
        <f t="shared" si="57"/>
        <v>8000</v>
      </c>
    </row>
    <row r="500" spans="1:12" outlineLevel="2">
      <c r="A500" s="6">
        <v>3302</v>
      </c>
      <c r="B500" s="4" t="s">
        <v>406</v>
      </c>
      <c r="C500" s="5"/>
      <c r="D500" s="5">
        <f t="shared" si="57"/>
        <v>0</v>
      </c>
      <c r="E500" s="5">
        <f t="shared" si="57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7"/>
        <v>0</v>
      </c>
      <c r="E501" s="5">
        <f t="shared" si="57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7"/>
        <v>0</v>
      </c>
      <c r="E502" s="5">
        <f t="shared" si="57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7"/>
        <v>0</v>
      </c>
      <c r="E503" s="5">
        <f t="shared" si="57"/>
        <v>0</v>
      </c>
    </row>
    <row r="504" spans="1:12" outlineLevel="1">
      <c r="A504" s="178" t="s">
        <v>410</v>
      </c>
      <c r="B504" s="179"/>
      <c r="C504" s="32">
        <f>SUM(C505:C508)</f>
        <v>6705</v>
      </c>
      <c r="D504" s="32">
        <f>SUM(D505:D508)</f>
        <v>6705</v>
      </c>
      <c r="E504" s="32">
        <f>SUM(E505:E508)</f>
        <v>6705</v>
      </c>
    </row>
    <row r="505" spans="1:12" outlineLevel="2" collapsed="1">
      <c r="A505" s="6">
        <v>3303</v>
      </c>
      <c r="B505" s="4" t="s">
        <v>411</v>
      </c>
      <c r="C505" s="5">
        <v>6705</v>
      </c>
      <c r="D505" s="5">
        <f>C505</f>
        <v>6705</v>
      </c>
      <c r="E505" s="5">
        <f>D505</f>
        <v>6705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8">C506</f>
        <v>0</v>
      </c>
      <c r="E506" s="5">
        <f t="shared" si="58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8"/>
        <v>0</v>
      </c>
      <c r="E507" s="5">
        <f t="shared" si="58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8"/>
        <v>0</v>
      </c>
      <c r="E508" s="5">
        <f t="shared" si="58"/>
        <v>0</v>
      </c>
    </row>
    <row r="509" spans="1:12" outlineLevel="1">
      <c r="A509" s="178" t="s">
        <v>414</v>
      </c>
      <c r="B509" s="179"/>
      <c r="C509" s="32">
        <f>C510+C511+C512+C513+C517+C518+C519+C520+C521</f>
        <v>170950</v>
      </c>
      <c r="D509" s="32">
        <f>D510+D511+D512+D513+D517+D518+D519+D520+D521</f>
        <v>170950</v>
      </c>
      <c r="E509" s="32">
        <f>E510+E511+E512+E513+E517+E518+E519+E520+E521</f>
        <v>170950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9">C511</f>
        <v>0</v>
      </c>
      <c r="E511" s="5">
        <f t="shared" si="59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9"/>
        <v>0</v>
      </c>
      <c r="E512" s="5">
        <f t="shared" si="59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60">C514</f>
        <v>0</v>
      </c>
      <c r="E514" s="30">
        <f t="shared" si="60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60"/>
        <v>0</v>
      </c>
      <c r="E515" s="30">
        <f t="shared" si="60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60"/>
        <v>0</v>
      </c>
      <c r="E516" s="30">
        <f t="shared" si="60"/>
        <v>0</v>
      </c>
    </row>
    <row r="517" spans="1:5" outlineLevel="2">
      <c r="A517" s="6">
        <v>3305</v>
      </c>
      <c r="B517" s="4" t="s">
        <v>422</v>
      </c>
      <c r="C517" s="5">
        <v>60100</v>
      </c>
      <c r="D517" s="5">
        <f t="shared" si="60"/>
        <v>60100</v>
      </c>
      <c r="E517" s="5">
        <f t="shared" si="60"/>
        <v>60100</v>
      </c>
    </row>
    <row r="518" spans="1:5" outlineLevel="2">
      <c r="A518" s="6">
        <v>3305</v>
      </c>
      <c r="B518" s="4" t="s">
        <v>423</v>
      </c>
      <c r="C518" s="5">
        <v>5000</v>
      </c>
      <c r="D518" s="5">
        <f t="shared" si="60"/>
        <v>5000</v>
      </c>
      <c r="E518" s="5">
        <f t="shared" si="60"/>
        <v>5000</v>
      </c>
    </row>
    <row r="519" spans="1:5" outlineLevel="2">
      <c r="A519" s="6">
        <v>3305</v>
      </c>
      <c r="B519" s="4" t="s">
        <v>424</v>
      </c>
      <c r="C519" s="5">
        <v>2250</v>
      </c>
      <c r="D519" s="5">
        <f t="shared" si="60"/>
        <v>2250</v>
      </c>
      <c r="E519" s="5">
        <f t="shared" si="60"/>
        <v>2250</v>
      </c>
    </row>
    <row r="520" spans="1:5" outlineLevel="2">
      <c r="A520" s="6">
        <v>3305</v>
      </c>
      <c r="B520" s="4" t="s">
        <v>425</v>
      </c>
      <c r="C520" s="5">
        <v>103600</v>
      </c>
      <c r="D520" s="5">
        <f t="shared" si="60"/>
        <v>103600</v>
      </c>
      <c r="E520" s="5">
        <f t="shared" si="60"/>
        <v>103600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60"/>
        <v>0</v>
      </c>
      <c r="E521" s="5">
        <f t="shared" si="60"/>
        <v>0</v>
      </c>
    </row>
    <row r="522" spans="1:5" outlineLevel="1">
      <c r="A522" s="178" t="s">
        <v>426</v>
      </c>
      <c r="B522" s="17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61">C524</f>
        <v>0</v>
      </c>
      <c r="E524" s="5">
        <f t="shared" si="61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61"/>
        <v>0</v>
      </c>
      <c r="E525" s="5">
        <f t="shared" si="61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61"/>
        <v>0</v>
      </c>
      <c r="E526" s="5">
        <f t="shared" si="61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61"/>
        <v>0</v>
      </c>
      <c r="E527" s="5">
        <f t="shared" si="61"/>
        <v>0</v>
      </c>
    </row>
    <row r="528" spans="1:5" outlineLevel="1">
      <c r="A528" s="178" t="s">
        <v>432</v>
      </c>
      <c r="B528" s="17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62">C533</f>
        <v>0</v>
      </c>
      <c r="E533" s="30">
        <f t="shared" si="62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62"/>
        <v>0</v>
      </c>
      <c r="E534" s="30">
        <f t="shared" si="62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62"/>
        <v>0</v>
      </c>
      <c r="E535" s="30">
        <f t="shared" si="62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62"/>
        <v>0</v>
      </c>
      <c r="E536" s="30">
        <f t="shared" si="62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8" t="s">
        <v>441</v>
      </c>
      <c r="B538" s="179"/>
      <c r="C538" s="32">
        <f>SUM(C539:C544)</f>
        <v>3750</v>
      </c>
      <c r="D538" s="32">
        <f>SUM(D539:D544)</f>
        <v>3750</v>
      </c>
      <c r="E538" s="32">
        <f>SUM(E539:E544)</f>
        <v>3750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3750</v>
      </c>
      <c r="D540" s="5">
        <f t="shared" ref="D540:E543" si="63">C540</f>
        <v>3750</v>
      </c>
      <c r="E540" s="5">
        <f t="shared" si="63"/>
        <v>3750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63"/>
        <v>0</v>
      </c>
      <c r="E541" s="5">
        <f t="shared" si="63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63"/>
        <v>0</v>
      </c>
      <c r="E542" s="5">
        <f t="shared" si="63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63"/>
        <v>0</v>
      </c>
      <c r="E543" s="5">
        <f t="shared" si="63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6" t="s">
        <v>449</v>
      </c>
      <c r="B547" s="18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8" t="s">
        <v>450</v>
      </c>
      <c r="B548" s="179"/>
      <c r="C548" s="32"/>
      <c r="D548" s="32">
        <f>C548</f>
        <v>0</v>
      </c>
      <c r="E548" s="32">
        <f>D548</f>
        <v>0</v>
      </c>
    </row>
    <row r="549" spans="1:10" outlineLevel="1">
      <c r="A549" s="178" t="s">
        <v>451</v>
      </c>
      <c r="B549" s="179"/>
      <c r="C549" s="32">
        <v>0</v>
      </c>
      <c r="D549" s="32">
        <f>C549</f>
        <v>0</v>
      </c>
      <c r="E549" s="32">
        <f>D549</f>
        <v>0</v>
      </c>
    </row>
    <row r="550" spans="1:10">
      <c r="A550" s="184" t="s">
        <v>455</v>
      </c>
      <c r="B550" s="185"/>
      <c r="C550" s="36">
        <f>C551</f>
        <v>160162</v>
      </c>
      <c r="D550" s="36">
        <f>D551</f>
        <v>160162</v>
      </c>
      <c r="E550" s="36">
        <f>E551</f>
        <v>160162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0" t="s">
        <v>456</v>
      </c>
      <c r="B551" s="181"/>
      <c r="C551" s="33">
        <f>C552+C556</f>
        <v>160162</v>
      </c>
      <c r="D551" s="33">
        <f>D552+D556</f>
        <v>160162</v>
      </c>
      <c r="E551" s="33">
        <f>E552+E556</f>
        <v>160162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8" t="s">
        <v>457</v>
      </c>
      <c r="B552" s="179"/>
      <c r="C552" s="32">
        <f>SUM(C553:C555)</f>
        <v>160162</v>
      </c>
      <c r="D552" s="32">
        <f>SUM(D553:D555)</f>
        <v>160162</v>
      </c>
      <c r="E552" s="32">
        <f>SUM(E553:E555)</f>
        <v>160162</v>
      </c>
    </row>
    <row r="553" spans="1:10" outlineLevel="2" collapsed="1">
      <c r="A553" s="6">
        <v>5500</v>
      </c>
      <c r="B553" s="4" t="s">
        <v>458</v>
      </c>
      <c r="C553" s="5">
        <v>160162</v>
      </c>
      <c r="D553" s="5">
        <f t="shared" ref="D553:E555" si="64">C553</f>
        <v>160162</v>
      </c>
      <c r="E553" s="5">
        <f t="shared" si="64"/>
        <v>160162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4"/>
        <v>0</v>
      </c>
      <c r="E554" s="5">
        <f t="shared" si="64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4"/>
        <v>0</v>
      </c>
      <c r="E555" s="5">
        <f t="shared" si="64"/>
        <v>0</v>
      </c>
    </row>
    <row r="556" spans="1:10" outlineLevel="1">
      <c r="A556" s="178" t="s">
        <v>461</v>
      </c>
      <c r="B556" s="17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2" t="s">
        <v>62</v>
      </c>
      <c r="B559" s="183"/>
      <c r="C559" s="37">
        <f>C560+C716+C725</f>
        <v>1700893</v>
      </c>
      <c r="D559" s="37">
        <v>2991933.1710000001</v>
      </c>
      <c r="E559" s="37">
        <v>2991933.1710000001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4" t="s">
        <v>464</v>
      </c>
      <c r="B560" s="185"/>
      <c r="C560" s="36">
        <f>C561+C638+C642+C645</f>
        <v>1407319</v>
      </c>
      <c r="D560" s="36">
        <f>D561+D638+D642+D645</f>
        <v>1407319</v>
      </c>
      <c r="E560" s="36">
        <f>E561+E638+E642+E645</f>
        <v>1407319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0" t="s">
        <v>465</v>
      </c>
      <c r="B561" s="181"/>
      <c r="C561" s="38">
        <f>C562+C567+C568+C569+C576+C577+C581+C584+C585+C586+C587+C592+C595+C599+C603+C610+C616+C628</f>
        <v>1407319</v>
      </c>
      <c r="D561" s="38">
        <f>D562+D567+D568+D569+D576+D577+D581+D584+D585+D586+D587+D592+D595+D599+D603+D610+D616+D628</f>
        <v>1407319</v>
      </c>
      <c r="E561" s="38">
        <f>E562+E567+E568+E569+E576+E577+E581+E584+E585+E586+E587+E592+E595+E599+E603+E610+E616+E628</f>
        <v>1407319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8" t="s">
        <v>466</v>
      </c>
      <c r="B562" s="179"/>
      <c r="C562" s="32">
        <f>SUM(C563:C566)</f>
        <v>20000</v>
      </c>
      <c r="D562" s="32">
        <f>SUM(D563:D566)</f>
        <v>20000</v>
      </c>
      <c r="E562" s="32">
        <f>SUM(E563:E566)</f>
        <v>20000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5">C564</f>
        <v>0</v>
      </c>
      <c r="E564" s="5">
        <f t="shared" si="65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5"/>
        <v>0</v>
      </c>
      <c r="E565" s="5">
        <f t="shared" si="65"/>
        <v>0</v>
      </c>
    </row>
    <row r="566" spans="1:10" outlineLevel="2">
      <c r="A566" s="6">
        <v>6600</v>
      </c>
      <c r="B566" s="4" t="s">
        <v>471</v>
      </c>
      <c r="C566" s="5">
        <v>20000</v>
      </c>
      <c r="D566" s="5">
        <f t="shared" si="65"/>
        <v>20000</v>
      </c>
      <c r="E566" s="5">
        <f t="shared" si="65"/>
        <v>20000</v>
      </c>
    </row>
    <row r="567" spans="1:10" outlineLevel="1">
      <c r="A567" s="178" t="s">
        <v>467</v>
      </c>
      <c r="B567" s="179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8" t="s">
        <v>472</v>
      </c>
      <c r="B568" s="179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8" t="s">
        <v>473</v>
      </c>
      <c r="B569" s="179"/>
      <c r="C569" s="32">
        <f>SUM(C570:C575)</f>
        <v>105000</v>
      </c>
      <c r="D569" s="32">
        <f>SUM(D570:D575)</f>
        <v>105000</v>
      </c>
      <c r="E569" s="32">
        <f>SUM(E570:E575)</f>
        <v>105000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6">C571</f>
        <v>0</v>
      </c>
      <c r="E571" s="5">
        <f t="shared" si="66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6"/>
        <v>0</v>
      </c>
      <c r="E572" s="5">
        <f t="shared" si="66"/>
        <v>0</v>
      </c>
    </row>
    <row r="573" spans="1:10" outlineLevel="2">
      <c r="A573" s="7">
        <v>6603</v>
      </c>
      <c r="B573" s="4" t="s">
        <v>477</v>
      </c>
      <c r="C573" s="5">
        <v>105000</v>
      </c>
      <c r="D573" s="5">
        <f t="shared" si="66"/>
        <v>105000</v>
      </c>
      <c r="E573" s="5">
        <f t="shared" si="66"/>
        <v>105000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6"/>
        <v>0</v>
      </c>
      <c r="E574" s="5">
        <f t="shared" si="66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6"/>
        <v>0</v>
      </c>
      <c r="E575" s="5">
        <f t="shared" si="66"/>
        <v>0</v>
      </c>
    </row>
    <row r="576" spans="1:10" outlineLevel="1">
      <c r="A576" s="178" t="s">
        <v>480</v>
      </c>
      <c r="B576" s="179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8" t="s">
        <v>481</v>
      </c>
      <c r="B577" s="179"/>
      <c r="C577" s="32">
        <f>SUM(C578:C580)</f>
        <v>5000</v>
      </c>
      <c r="D577" s="32">
        <f>SUM(D578:D580)</f>
        <v>5000</v>
      </c>
      <c r="E577" s="32">
        <f>SUM(E578:E580)</f>
        <v>5000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7">C578</f>
        <v>0</v>
      </c>
      <c r="E578" s="5">
        <f t="shared" si="67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7"/>
        <v>0</v>
      </c>
      <c r="E579" s="5">
        <f t="shared" si="67"/>
        <v>0</v>
      </c>
    </row>
    <row r="580" spans="1:5" outlineLevel="2">
      <c r="A580" s="7">
        <v>6605</v>
      </c>
      <c r="B580" s="4" t="s">
        <v>484</v>
      </c>
      <c r="C580" s="5">
        <v>5000</v>
      </c>
      <c r="D580" s="5">
        <f t="shared" si="67"/>
        <v>5000</v>
      </c>
      <c r="E580" s="5">
        <f t="shared" si="67"/>
        <v>5000</v>
      </c>
    </row>
    <row r="581" spans="1:5" outlineLevel="1">
      <c r="A581" s="178" t="s">
        <v>485</v>
      </c>
      <c r="B581" s="179"/>
      <c r="C581" s="32">
        <f>SUM(C582:C583)</f>
        <v>346000</v>
      </c>
      <c r="D581" s="32">
        <f>SUM(D582:D583)</f>
        <v>346000</v>
      </c>
      <c r="E581" s="32">
        <f>SUM(E582:E583)</f>
        <v>346000</v>
      </c>
    </row>
    <row r="582" spans="1:5" outlineLevel="2">
      <c r="A582" s="7">
        <v>6606</v>
      </c>
      <c r="B582" s="4" t="s">
        <v>486</v>
      </c>
      <c r="C582" s="5">
        <v>336000</v>
      </c>
      <c r="D582" s="5">
        <f t="shared" ref="D582:E586" si="68">C582</f>
        <v>336000</v>
      </c>
      <c r="E582" s="5">
        <f t="shared" si="68"/>
        <v>336000</v>
      </c>
    </row>
    <row r="583" spans="1:5" outlineLevel="2">
      <c r="A583" s="7">
        <v>6606</v>
      </c>
      <c r="B583" s="4" t="s">
        <v>487</v>
      </c>
      <c r="C583" s="5">
        <v>10000</v>
      </c>
      <c r="D583" s="5">
        <f t="shared" si="68"/>
        <v>10000</v>
      </c>
      <c r="E583" s="5">
        <f t="shared" si="68"/>
        <v>10000</v>
      </c>
    </row>
    <row r="584" spans="1:5" outlineLevel="1">
      <c r="A584" s="178" t="s">
        <v>488</v>
      </c>
      <c r="B584" s="179"/>
      <c r="C584" s="32">
        <v>0</v>
      </c>
      <c r="D584" s="32">
        <f t="shared" si="68"/>
        <v>0</v>
      </c>
      <c r="E584" s="32">
        <f t="shared" si="68"/>
        <v>0</v>
      </c>
    </row>
    <row r="585" spans="1:5" outlineLevel="1" collapsed="1">
      <c r="A585" s="178" t="s">
        <v>489</v>
      </c>
      <c r="B585" s="179"/>
      <c r="C585" s="32">
        <v>5000</v>
      </c>
      <c r="D585" s="32">
        <f t="shared" si="68"/>
        <v>5000</v>
      </c>
      <c r="E585" s="32">
        <f t="shared" si="68"/>
        <v>5000</v>
      </c>
    </row>
    <row r="586" spans="1:5" outlineLevel="1" collapsed="1">
      <c r="A586" s="178" t="s">
        <v>490</v>
      </c>
      <c r="B586" s="179"/>
      <c r="C586" s="32">
        <v>0</v>
      </c>
      <c r="D586" s="32">
        <f t="shared" si="68"/>
        <v>0</v>
      </c>
      <c r="E586" s="32">
        <f t="shared" si="68"/>
        <v>0</v>
      </c>
    </row>
    <row r="587" spans="1:5" outlineLevel="1">
      <c r="A587" s="178" t="s">
        <v>491</v>
      </c>
      <c r="B587" s="17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9">C589</f>
        <v>0</v>
      </c>
      <c r="E589" s="5">
        <f t="shared" si="69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9"/>
        <v>0</v>
      </c>
      <c r="E590" s="5">
        <f t="shared" si="69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9"/>
        <v>0</v>
      </c>
      <c r="E591" s="5">
        <f t="shared" si="69"/>
        <v>0</v>
      </c>
    </row>
    <row r="592" spans="1:5" outlineLevel="1">
      <c r="A592" s="178" t="s">
        <v>498</v>
      </c>
      <c r="B592" s="17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8" t="s">
        <v>502</v>
      </c>
      <c r="B595" s="179"/>
      <c r="C595" s="32">
        <f>SUM(C596:C598)</f>
        <v>200000</v>
      </c>
      <c r="D595" s="32">
        <f>SUM(D596:D598)</f>
        <v>200000</v>
      </c>
      <c r="E595" s="32">
        <f>SUM(E596:E598)</f>
        <v>200000</v>
      </c>
    </row>
    <row r="596" spans="1:5" outlineLevel="2">
      <c r="A596" s="7">
        <v>6612</v>
      </c>
      <c r="B596" s="4" t="s">
        <v>499</v>
      </c>
      <c r="C596" s="5">
        <v>200000</v>
      </c>
      <c r="D596" s="5">
        <f>C596</f>
        <v>200000</v>
      </c>
      <c r="E596" s="5">
        <f>D596</f>
        <v>200000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70">C597</f>
        <v>0</v>
      </c>
      <c r="E597" s="5">
        <f t="shared" si="70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70"/>
        <v>0</v>
      </c>
      <c r="E598" s="5">
        <f t="shared" si="70"/>
        <v>0</v>
      </c>
    </row>
    <row r="599" spans="1:5" outlineLevel="1">
      <c r="A599" s="178" t="s">
        <v>503</v>
      </c>
      <c r="B599" s="179"/>
      <c r="C599" s="32">
        <f>SUM(C600:C602)</f>
        <v>457015</v>
      </c>
      <c r="D599" s="32">
        <f>SUM(D600:D602)</f>
        <v>457015</v>
      </c>
      <c r="E599" s="32">
        <f>SUM(E600:E602)</f>
        <v>457015</v>
      </c>
    </row>
    <row r="600" spans="1:5" outlineLevel="2">
      <c r="A600" s="7">
        <v>6613</v>
      </c>
      <c r="B600" s="4" t="s">
        <v>504</v>
      </c>
      <c r="C600" s="5">
        <v>10000</v>
      </c>
      <c r="D600" s="5">
        <f t="shared" ref="D600:E602" si="71">C600</f>
        <v>10000</v>
      </c>
      <c r="E600" s="5">
        <f t="shared" si="71"/>
        <v>10000</v>
      </c>
    </row>
    <row r="601" spans="1:5" outlineLevel="2">
      <c r="A601" s="7">
        <v>6613</v>
      </c>
      <c r="B601" s="4" t="s">
        <v>505</v>
      </c>
      <c r="C601" s="5">
        <v>447015</v>
      </c>
      <c r="D601" s="5">
        <f t="shared" si="71"/>
        <v>447015</v>
      </c>
      <c r="E601" s="5">
        <f t="shared" si="71"/>
        <v>447015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71"/>
        <v>0</v>
      </c>
      <c r="E602" s="5">
        <f t="shared" si="71"/>
        <v>0</v>
      </c>
    </row>
    <row r="603" spans="1:5" outlineLevel="1">
      <c r="A603" s="178" t="s">
        <v>506</v>
      </c>
      <c r="B603" s="179"/>
      <c r="C603" s="32">
        <f>SUM(C604:C609)</f>
        <v>37500</v>
      </c>
      <c r="D603" s="32">
        <f>SUM(D604:D609)</f>
        <v>37500</v>
      </c>
      <c r="E603" s="32">
        <f>SUM(E604:E609)</f>
        <v>37500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72">C605</f>
        <v>0</v>
      </c>
      <c r="E605" s="5">
        <f t="shared" si="72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72"/>
        <v>0</v>
      </c>
      <c r="E606" s="5">
        <f t="shared" si="72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72"/>
        <v>0</v>
      </c>
      <c r="E607" s="5">
        <f t="shared" si="72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72"/>
        <v>0</v>
      </c>
      <c r="E608" s="5">
        <f t="shared" si="72"/>
        <v>0</v>
      </c>
    </row>
    <row r="609" spans="1:5" outlineLevel="2">
      <c r="A609" s="7">
        <v>6614</v>
      </c>
      <c r="B609" s="4" t="s">
        <v>512</v>
      </c>
      <c r="C609" s="5">
        <v>37500</v>
      </c>
      <c r="D609" s="5">
        <f t="shared" si="72"/>
        <v>37500</v>
      </c>
      <c r="E609" s="5">
        <f t="shared" si="72"/>
        <v>37500</v>
      </c>
    </row>
    <row r="610" spans="1:5" outlineLevel="1">
      <c r="A610" s="178" t="s">
        <v>513</v>
      </c>
      <c r="B610" s="179"/>
      <c r="C610" s="32">
        <f>SUM(C611:C615)</f>
        <v>51804</v>
      </c>
      <c r="D610" s="32">
        <f>SUM(D611:D615)</f>
        <v>51804</v>
      </c>
      <c r="E610" s="32">
        <f>SUM(E611:E615)</f>
        <v>51804</v>
      </c>
    </row>
    <row r="611" spans="1:5" outlineLevel="2">
      <c r="A611" s="7">
        <v>6615</v>
      </c>
      <c r="B611" s="4" t="s">
        <v>514</v>
      </c>
      <c r="C611" s="5">
        <v>11500</v>
      </c>
      <c r="D611" s="5">
        <f>C611</f>
        <v>11500</v>
      </c>
      <c r="E611" s="5">
        <f>D611</f>
        <v>11500</v>
      </c>
    </row>
    <row r="612" spans="1:5" outlineLevel="2">
      <c r="A612" s="7">
        <v>6615</v>
      </c>
      <c r="B612" s="4" t="s">
        <v>515</v>
      </c>
      <c r="C612" s="5">
        <v>40304</v>
      </c>
      <c r="D612" s="5">
        <f t="shared" ref="D612:E615" si="73">C612</f>
        <v>40304</v>
      </c>
      <c r="E612" s="5">
        <f t="shared" si="73"/>
        <v>40304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73"/>
        <v>0</v>
      </c>
      <c r="E613" s="5">
        <f t="shared" si="73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73"/>
        <v>0</v>
      </c>
      <c r="E614" s="5">
        <f t="shared" si="73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73"/>
        <v>0</v>
      </c>
      <c r="E615" s="5">
        <f t="shared" si="73"/>
        <v>0</v>
      </c>
    </row>
    <row r="616" spans="1:5" outlineLevel="1">
      <c r="A616" s="178" t="s">
        <v>519</v>
      </c>
      <c r="B616" s="179"/>
      <c r="C616" s="32">
        <f>SUM(C617:C627)</f>
        <v>55000</v>
      </c>
      <c r="D616" s="32">
        <f>SUM(D617:D627)</f>
        <v>55000</v>
      </c>
      <c r="E616" s="32">
        <f>SUM(E617:E627)</f>
        <v>55000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74">C618</f>
        <v>0</v>
      </c>
      <c r="E618" s="5">
        <f t="shared" si="74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74"/>
        <v>0</v>
      </c>
      <c r="E619" s="5">
        <f t="shared" si="74"/>
        <v>0</v>
      </c>
    </row>
    <row r="620" spans="1:5" outlineLevel="2">
      <c r="A620" s="7">
        <v>6616</v>
      </c>
      <c r="B620" s="4" t="s">
        <v>523</v>
      </c>
      <c r="C620" s="5">
        <v>50000</v>
      </c>
      <c r="D620" s="5">
        <f t="shared" si="74"/>
        <v>50000</v>
      </c>
      <c r="E620" s="5">
        <f t="shared" si="74"/>
        <v>50000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74"/>
        <v>0</v>
      </c>
      <c r="E621" s="5">
        <f t="shared" si="74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74"/>
        <v>0</v>
      </c>
      <c r="E622" s="5">
        <f t="shared" si="74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74"/>
        <v>0</v>
      </c>
      <c r="E623" s="5">
        <f t="shared" si="74"/>
        <v>0</v>
      </c>
    </row>
    <row r="624" spans="1:5" outlineLevel="2">
      <c r="A624" s="7">
        <v>6616</v>
      </c>
      <c r="B624" s="4" t="s">
        <v>527</v>
      </c>
      <c r="C624" s="5">
        <v>5000</v>
      </c>
      <c r="D624" s="5">
        <f t="shared" si="74"/>
        <v>5000</v>
      </c>
      <c r="E624" s="5">
        <f t="shared" si="74"/>
        <v>5000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4"/>
        <v>0</v>
      </c>
      <c r="E625" s="5">
        <f t="shared" si="74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4"/>
        <v>0</v>
      </c>
      <c r="E626" s="5">
        <f t="shared" si="74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4"/>
        <v>0</v>
      </c>
      <c r="E627" s="5">
        <f t="shared" si="74"/>
        <v>0</v>
      </c>
    </row>
    <row r="628" spans="1:10" outlineLevel="1">
      <c r="A628" s="178" t="s">
        <v>531</v>
      </c>
      <c r="B628" s="179"/>
      <c r="C628" s="32">
        <f>SUM(C629:C637)</f>
        <v>125000</v>
      </c>
      <c r="D628" s="32">
        <f>SUM(D629:D637)</f>
        <v>125000</v>
      </c>
      <c r="E628" s="32">
        <f>SUM(E629:E637)</f>
        <v>125000</v>
      </c>
    </row>
    <row r="629" spans="1:10" outlineLevel="2">
      <c r="A629" s="7">
        <v>6617</v>
      </c>
      <c r="B629" s="4" t="s">
        <v>532</v>
      </c>
      <c r="C629" s="5">
        <v>125000</v>
      </c>
      <c r="D629" s="5">
        <f>C629</f>
        <v>125000</v>
      </c>
      <c r="E629" s="5">
        <f>D629</f>
        <v>125000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5">C630</f>
        <v>0</v>
      </c>
      <c r="E630" s="5">
        <f t="shared" si="75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5"/>
        <v>0</v>
      </c>
      <c r="E631" s="5">
        <f t="shared" si="75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5"/>
        <v>0</v>
      </c>
      <c r="E632" s="5">
        <f t="shared" si="75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5"/>
        <v>0</v>
      </c>
      <c r="E633" s="5">
        <f t="shared" si="75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5"/>
        <v>0</v>
      </c>
      <c r="E634" s="5">
        <f t="shared" si="75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5"/>
        <v>0</v>
      </c>
      <c r="E635" s="5">
        <f t="shared" si="75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5"/>
        <v>0</v>
      </c>
      <c r="E636" s="5">
        <f t="shared" si="75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5"/>
        <v>0</v>
      </c>
      <c r="E637" s="5">
        <f t="shared" si="75"/>
        <v>0</v>
      </c>
    </row>
    <row r="638" spans="1:10">
      <c r="A638" s="180" t="s">
        <v>541</v>
      </c>
      <c r="B638" s="18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8" t="s">
        <v>542</v>
      </c>
      <c r="B639" s="179"/>
      <c r="C639" s="32">
        <v>0</v>
      </c>
      <c r="D639" s="32">
        <f t="shared" ref="D639:E641" si="76">C639</f>
        <v>0</v>
      </c>
      <c r="E639" s="32">
        <f t="shared" si="76"/>
        <v>0</v>
      </c>
    </row>
    <row r="640" spans="1:10" outlineLevel="1">
      <c r="A640" s="178" t="s">
        <v>543</v>
      </c>
      <c r="B640" s="179"/>
      <c r="C640" s="32">
        <v>0</v>
      </c>
      <c r="D640" s="32">
        <f t="shared" si="76"/>
        <v>0</v>
      </c>
      <c r="E640" s="32">
        <f t="shared" si="76"/>
        <v>0</v>
      </c>
    </row>
    <row r="641" spans="1:10" outlineLevel="1">
      <c r="A641" s="178" t="s">
        <v>544</v>
      </c>
      <c r="B641" s="179"/>
      <c r="C641" s="32">
        <v>0</v>
      </c>
      <c r="D641" s="32">
        <f t="shared" si="76"/>
        <v>0</v>
      </c>
      <c r="E641" s="32">
        <f t="shared" si="76"/>
        <v>0</v>
      </c>
    </row>
    <row r="642" spans="1:10">
      <c r="A642" s="180" t="s">
        <v>545</v>
      </c>
      <c r="B642" s="18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8" t="s">
        <v>546</v>
      </c>
      <c r="B643" s="179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8" t="s">
        <v>547</v>
      </c>
      <c r="B644" s="179"/>
      <c r="C644" s="32">
        <v>0</v>
      </c>
      <c r="D644" s="32">
        <f>C644</f>
        <v>0</v>
      </c>
      <c r="E644" s="32">
        <f>D644</f>
        <v>0</v>
      </c>
    </row>
    <row r="645" spans="1:10">
      <c r="A645" s="180" t="s">
        <v>548</v>
      </c>
      <c r="B645" s="18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8" t="s">
        <v>549</v>
      </c>
      <c r="B646" s="17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7">C648</f>
        <v>0</v>
      </c>
      <c r="E648" s="5">
        <f t="shared" si="77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7"/>
        <v>0</v>
      </c>
      <c r="E649" s="5">
        <f t="shared" si="77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7"/>
        <v>0</v>
      </c>
      <c r="E650" s="5">
        <f t="shared" si="77"/>
        <v>0</v>
      </c>
    </row>
    <row r="651" spans="1:10" outlineLevel="1">
      <c r="A651" s="178" t="s">
        <v>550</v>
      </c>
      <c r="B651" s="179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8" t="s">
        <v>551</v>
      </c>
      <c r="B652" s="179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8" t="s">
        <v>552</v>
      </c>
      <c r="B653" s="17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8">C655</f>
        <v>0</v>
      </c>
      <c r="E655" s="5">
        <f t="shared" si="78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8"/>
        <v>0</v>
      </c>
      <c r="E656" s="5">
        <f t="shared" si="78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8"/>
        <v>0</v>
      </c>
      <c r="E657" s="5">
        <f t="shared" si="78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8"/>
        <v>0</v>
      </c>
      <c r="E658" s="5">
        <f t="shared" si="78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8"/>
        <v>0</v>
      </c>
      <c r="E659" s="5">
        <f t="shared" si="78"/>
        <v>0</v>
      </c>
    </row>
    <row r="660" spans="1:5" outlineLevel="1">
      <c r="A660" s="178" t="s">
        <v>553</v>
      </c>
      <c r="B660" s="179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8" t="s">
        <v>554</v>
      </c>
      <c r="B661" s="17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9">C662</f>
        <v>0</v>
      </c>
      <c r="E662" s="5">
        <f t="shared" si="79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9"/>
        <v>0</v>
      </c>
      <c r="E663" s="5">
        <f t="shared" si="79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9"/>
        <v>0</v>
      </c>
      <c r="E664" s="5">
        <f t="shared" si="79"/>
        <v>0</v>
      </c>
    </row>
    <row r="665" spans="1:5" outlineLevel="1">
      <c r="A665" s="178" t="s">
        <v>555</v>
      </c>
      <c r="B665" s="17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80">C666</f>
        <v>0</v>
      </c>
      <c r="E666" s="5">
        <f t="shared" si="80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80"/>
        <v>0</v>
      </c>
      <c r="E667" s="5">
        <f t="shared" si="80"/>
        <v>0</v>
      </c>
    </row>
    <row r="668" spans="1:5" outlineLevel="1">
      <c r="A668" s="178" t="s">
        <v>556</v>
      </c>
      <c r="B668" s="179"/>
      <c r="C668" s="32">
        <v>0</v>
      </c>
      <c r="D668" s="32">
        <f t="shared" si="80"/>
        <v>0</v>
      </c>
      <c r="E668" s="32">
        <f t="shared" si="80"/>
        <v>0</v>
      </c>
    </row>
    <row r="669" spans="1:5" outlineLevel="1" collapsed="1">
      <c r="A669" s="178" t="s">
        <v>557</v>
      </c>
      <c r="B669" s="179"/>
      <c r="C669" s="32">
        <v>0</v>
      </c>
      <c r="D669" s="32">
        <f t="shared" si="80"/>
        <v>0</v>
      </c>
      <c r="E669" s="32">
        <f t="shared" si="80"/>
        <v>0</v>
      </c>
    </row>
    <row r="670" spans="1:5" outlineLevel="1" collapsed="1">
      <c r="A670" s="178" t="s">
        <v>558</v>
      </c>
      <c r="B670" s="179"/>
      <c r="C670" s="32">
        <v>0</v>
      </c>
      <c r="D670" s="32">
        <f t="shared" si="80"/>
        <v>0</v>
      </c>
      <c r="E670" s="32">
        <f t="shared" si="80"/>
        <v>0</v>
      </c>
    </row>
    <row r="671" spans="1:5" outlineLevel="1">
      <c r="A671" s="178" t="s">
        <v>559</v>
      </c>
      <c r="B671" s="17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81">C673</f>
        <v>0</v>
      </c>
      <c r="E673" s="5">
        <f t="shared" si="81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81"/>
        <v>0</v>
      </c>
      <c r="E674" s="5">
        <f t="shared" si="81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81"/>
        <v>0</v>
      </c>
      <c r="E675" s="5">
        <f t="shared" si="81"/>
        <v>0</v>
      </c>
    </row>
    <row r="676" spans="1:5" outlineLevel="1">
      <c r="A676" s="178" t="s">
        <v>560</v>
      </c>
      <c r="B676" s="17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8" t="s">
        <v>561</v>
      </c>
      <c r="B679" s="17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82">C681</f>
        <v>0</v>
      </c>
      <c r="E681" s="5">
        <f t="shared" si="82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82"/>
        <v>0</v>
      </c>
      <c r="E682" s="5">
        <f t="shared" si="82"/>
        <v>0</v>
      </c>
    </row>
    <row r="683" spans="1:5" outlineLevel="1">
      <c r="A683" s="178" t="s">
        <v>562</v>
      </c>
      <c r="B683" s="17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83">C684</f>
        <v>0</v>
      </c>
      <c r="E684" s="5">
        <f t="shared" si="83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83"/>
        <v>0</v>
      </c>
      <c r="E685" s="5">
        <f t="shared" si="83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83"/>
        <v>0</v>
      </c>
      <c r="E686" s="5">
        <f t="shared" si="83"/>
        <v>0</v>
      </c>
    </row>
    <row r="687" spans="1:5" outlineLevel="1">
      <c r="A687" s="178" t="s">
        <v>563</v>
      </c>
      <c r="B687" s="17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84">C689</f>
        <v>0</v>
      </c>
      <c r="E689" s="5">
        <f t="shared" si="84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84"/>
        <v>0</v>
      </c>
      <c r="E690" s="5">
        <f t="shared" si="84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84"/>
        <v>0</v>
      </c>
      <c r="E691" s="5">
        <f t="shared" si="84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84"/>
        <v>0</v>
      </c>
      <c r="E692" s="5">
        <f t="shared" si="84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84"/>
        <v>0</v>
      </c>
      <c r="E693" s="5">
        <f t="shared" si="84"/>
        <v>0</v>
      </c>
    </row>
    <row r="694" spans="1:5" outlineLevel="1">
      <c r="A694" s="178" t="s">
        <v>564</v>
      </c>
      <c r="B694" s="17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5">C696</f>
        <v>0</v>
      </c>
      <c r="E696" s="5">
        <f t="shared" si="85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5"/>
        <v>0</v>
      </c>
      <c r="E697" s="5">
        <f t="shared" si="85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5"/>
        <v>0</v>
      </c>
      <c r="E698" s="5">
        <f t="shared" si="85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5"/>
        <v>0</v>
      </c>
      <c r="E699" s="5">
        <f t="shared" si="85"/>
        <v>0</v>
      </c>
    </row>
    <row r="700" spans="1:5" outlineLevel="1">
      <c r="A700" s="178" t="s">
        <v>565</v>
      </c>
      <c r="B700" s="17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6">C702</f>
        <v>0</v>
      </c>
      <c r="E702" s="5">
        <f t="shared" si="86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6"/>
        <v>0</v>
      </c>
      <c r="E703" s="5">
        <f t="shared" si="86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6"/>
        <v>0</v>
      </c>
      <c r="E704" s="5">
        <f t="shared" si="86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6"/>
        <v>0</v>
      </c>
      <c r="E705" s="5">
        <f t="shared" si="86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6"/>
        <v>0</v>
      </c>
      <c r="E706" s="5">
        <f t="shared" si="86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6"/>
        <v>0</v>
      </c>
      <c r="E707" s="5">
        <f t="shared" si="86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6"/>
        <v>0</v>
      </c>
      <c r="E708" s="5">
        <f t="shared" si="86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6"/>
        <v>0</v>
      </c>
      <c r="E709" s="5">
        <f t="shared" si="86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6"/>
        <v>0</v>
      </c>
      <c r="E710" s="5">
        <f t="shared" si="86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6"/>
        <v>0</v>
      </c>
      <c r="E711" s="5">
        <f t="shared" si="86"/>
        <v>0</v>
      </c>
    </row>
    <row r="712" spans="1:10" outlineLevel="1">
      <c r="A712" s="178" t="s">
        <v>566</v>
      </c>
      <c r="B712" s="179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8" t="s">
        <v>567</v>
      </c>
      <c r="B713" s="179"/>
      <c r="C713" s="32">
        <v>0</v>
      </c>
      <c r="D713" s="31">
        <f t="shared" ref="D713:E715" si="87">C713</f>
        <v>0</v>
      </c>
      <c r="E713" s="31">
        <f t="shared" si="87"/>
        <v>0</v>
      </c>
    </row>
    <row r="714" spans="1:10" outlineLevel="1">
      <c r="A714" s="178" t="s">
        <v>568</v>
      </c>
      <c r="B714" s="179"/>
      <c r="C714" s="32">
        <v>0</v>
      </c>
      <c r="D714" s="31">
        <f t="shared" si="87"/>
        <v>0</v>
      </c>
      <c r="E714" s="31">
        <f t="shared" si="87"/>
        <v>0</v>
      </c>
    </row>
    <row r="715" spans="1:10" outlineLevel="1">
      <c r="A715" s="178" t="s">
        <v>569</v>
      </c>
      <c r="B715" s="179"/>
      <c r="C715" s="32">
        <v>0</v>
      </c>
      <c r="D715" s="31">
        <f t="shared" si="87"/>
        <v>0</v>
      </c>
      <c r="E715" s="31">
        <f t="shared" si="87"/>
        <v>0</v>
      </c>
    </row>
    <row r="716" spans="1:10">
      <c r="A716" s="184" t="s">
        <v>570</v>
      </c>
      <c r="B716" s="185"/>
      <c r="C716" s="36">
        <f>C717</f>
        <v>293574</v>
      </c>
      <c r="D716" s="36">
        <f>D717</f>
        <v>293574</v>
      </c>
      <c r="E716" s="36">
        <f>E717</f>
        <v>293574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0" t="s">
        <v>571</v>
      </c>
      <c r="B717" s="181"/>
      <c r="C717" s="33">
        <f>C718+C722</f>
        <v>293574</v>
      </c>
      <c r="D717" s="33">
        <f>D718+D722</f>
        <v>293574</v>
      </c>
      <c r="E717" s="33">
        <f>E718+E722</f>
        <v>293574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0" t="s">
        <v>850</v>
      </c>
      <c r="B718" s="191"/>
      <c r="C718" s="31">
        <f>SUM(C719:C721)</f>
        <v>293574</v>
      </c>
      <c r="D718" s="31">
        <f>SUM(D719:D721)</f>
        <v>293574</v>
      </c>
      <c r="E718" s="31">
        <f>SUM(E719:E721)</f>
        <v>293574</v>
      </c>
    </row>
    <row r="719" spans="1:10" ht="15" customHeight="1" outlineLevel="2">
      <c r="A719" s="6">
        <v>10950</v>
      </c>
      <c r="B719" s="4" t="s">
        <v>572</v>
      </c>
      <c r="C719" s="5">
        <v>293574</v>
      </c>
      <c r="D719" s="5">
        <f>C719</f>
        <v>293574</v>
      </c>
      <c r="E719" s="5">
        <f>D719</f>
        <v>293574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8">C720</f>
        <v>0</v>
      </c>
      <c r="E720" s="5">
        <f t="shared" si="88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8"/>
        <v>0</v>
      </c>
      <c r="E721" s="5">
        <f t="shared" si="88"/>
        <v>0</v>
      </c>
    </row>
    <row r="722" spans="1:10" outlineLevel="1">
      <c r="A722" s="190" t="s">
        <v>849</v>
      </c>
      <c r="B722" s="191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4" t="s">
        <v>577</v>
      </c>
      <c r="B725" s="18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0" t="s">
        <v>588</v>
      </c>
      <c r="B726" s="18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0" t="s">
        <v>848</v>
      </c>
      <c r="B727" s="19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826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836</v>
      </c>
      <c r="C729" s="5"/>
      <c r="D729" s="5">
        <f>C729</f>
        <v>0</v>
      </c>
      <c r="E729" s="5">
        <f>D729</f>
        <v>0</v>
      </c>
    </row>
    <row r="730" spans="1:10" outlineLevel="1">
      <c r="A730" s="190" t="s">
        <v>847</v>
      </c>
      <c r="B730" s="191"/>
      <c r="C730" s="31">
        <f>C731</f>
        <v>0</v>
      </c>
      <c r="D730" s="31">
        <f t="shared" ref="D730:E731" si="89">D731</f>
        <v>0</v>
      </c>
      <c r="E730" s="31">
        <f t="shared" si="89"/>
        <v>0</v>
      </c>
    </row>
    <row r="731" spans="1:10" outlineLevel="2">
      <c r="A731" s="6">
        <v>2</v>
      </c>
      <c r="B731" s="4" t="s">
        <v>821</v>
      </c>
      <c r="C731" s="5">
        <f>C732</f>
        <v>0</v>
      </c>
      <c r="D731" s="5">
        <f t="shared" si="89"/>
        <v>0</v>
      </c>
      <c r="E731" s="5">
        <f t="shared" si="89"/>
        <v>0</v>
      </c>
    </row>
    <row r="732" spans="1:10" outlineLevel="3">
      <c r="A732" s="29"/>
      <c r="B732" s="28" t="s">
        <v>846</v>
      </c>
      <c r="C732" s="30"/>
      <c r="D732" s="30">
        <f>C732</f>
        <v>0</v>
      </c>
      <c r="E732" s="30">
        <f>D732</f>
        <v>0</v>
      </c>
    </row>
    <row r="733" spans="1:10" outlineLevel="1">
      <c r="A733" s="190" t="s">
        <v>845</v>
      </c>
      <c r="B733" s="19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844</v>
      </c>
      <c r="C735" s="30">
        <v>0</v>
      </c>
      <c r="D735" s="30">
        <f t="shared" ref="D735:E738" si="90">C735</f>
        <v>0</v>
      </c>
      <c r="E735" s="30">
        <f t="shared" si="90"/>
        <v>0</v>
      </c>
    </row>
    <row r="736" spans="1:10" outlineLevel="3">
      <c r="A736" s="29"/>
      <c r="B736" s="28" t="s">
        <v>843</v>
      </c>
      <c r="C736" s="30">
        <v>0</v>
      </c>
      <c r="D736" s="30">
        <f t="shared" si="90"/>
        <v>0</v>
      </c>
      <c r="E736" s="30">
        <f t="shared" si="90"/>
        <v>0</v>
      </c>
    </row>
    <row r="737" spans="1:5" outlineLevel="2">
      <c r="A737" s="6">
        <v>3</v>
      </c>
      <c r="B737" s="4" t="s">
        <v>826</v>
      </c>
      <c r="C737" s="5"/>
      <c r="D737" s="5">
        <f t="shared" si="90"/>
        <v>0</v>
      </c>
      <c r="E737" s="5">
        <f t="shared" si="90"/>
        <v>0</v>
      </c>
    </row>
    <row r="738" spans="1:5" outlineLevel="2">
      <c r="A738" s="6">
        <v>4</v>
      </c>
      <c r="B738" s="4" t="s">
        <v>836</v>
      </c>
      <c r="C738" s="5"/>
      <c r="D738" s="5">
        <f t="shared" si="90"/>
        <v>0</v>
      </c>
      <c r="E738" s="5">
        <f t="shared" si="90"/>
        <v>0</v>
      </c>
    </row>
    <row r="739" spans="1:5" outlineLevel="1">
      <c r="A739" s="190" t="s">
        <v>842</v>
      </c>
      <c r="B739" s="19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836</v>
      </c>
      <c r="C740" s="5"/>
      <c r="D740" s="5">
        <f>C740</f>
        <v>0</v>
      </c>
      <c r="E740" s="5">
        <f>D740</f>
        <v>0</v>
      </c>
    </row>
    <row r="741" spans="1:5" outlineLevel="1">
      <c r="A741" s="190" t="s">
        <v>841</v>
      </c>
      <c r="B741" s="19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826</v>
      </c>
      <c r="C742" s="5"/>
      <c r="D742" s="5">
        <f>C742</f>
        <v>0</v>
      </c>
      <c r="E742" s="5">
        <f>D742</f>
        <v>0</v>
      </c>
    </row>
    <row r="743" spans="1:5" outlineLevel="1">
      <c r="A743" s="190" t="s">
        <v>840</v>
      </c>
      <c r="B743" s="19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838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821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837</v>
      </c>
      <c r="C747" s="30"/>
      <c r="D747" s="30">
        <f t="shared" ref="D747:E749" si="91">C747</f>
        <v>0</v>
      </c>
      <c r="E747" s="30">
        <f t="shared" si="91"/>
        <v>0</v>
      </c>
    </row>
    <row r="748" spans="1:5" outlineLevel="2">
      <c r="A748" s="6">
        <v>3</v>
      </c>
      <c r="B748" s="4" t="s">
        <v>826</v>
      </c>
      <c r="C748" s="5"/>
      <c r="D748" s="5">
        <f t="shared" si="91"/>
        <v>0</v>
      </c>
      <c r="E748" s="5">
        <f t="shared" si="91"/>
        <v>0</v>
      </c>
    </row>
    <row r="749" spans="1:5" outlineLevel="2">
      <c r="A749" s="6">
        <v>4</v>
      </c>
      <c r="B749" s="4" t="s">
        <v>836</v>
      </c>
      <c r="C749" s="5"/>
      <c r="D749" s="5">
        <f t="shared" si="91"/>
        <v>0</v>
      </c>
      <c r="E749" s="5">
        <f t="shared" si="91"/>
        <v>0</v>
      </c>
    </row>
    <row r="750" spans="1:5" outlineLevel="1">
      <c r="A750" s="190" t="s">
        <v>835</v>
      </c>
      <c r="B750" s="19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0" customFormat="1" outlineLevel="3">
      <c r="A752" s="113"/>
      <c r="B752" s="112" t="s">
        <v>834</v>
      </c>
      <c r="C752" s="111"/>
      <c r="D752" s="111">
        <f t="shared" ref="D752:E754" si="92">C752</f>
        <v>0</v>
      </c>
      <c r="E752" s="111">
        <f t="shared" si="92"/>
        <v>0</v>
      </c>
    </row>
    <row r="753" spans="1:5" s="110" customFormat="1" outlineLevel="3">
      <c r="A753" s="113"/>
      <c r="B753" s="112" t="s">
        <v>820</v>
      </c>
      <c r="C753" s="111"/>
      <c r="D753" s="111">
        <f t="shared" si="92"/>
        <v>0</v>
      </c>
      <c r="E753" s="111">
        <f t="shared" si="92"/>
        <v>0</v>
      </c>
    </row>
    <row r="754" spans="1:5" outlineLevel="2">
      <c r="A754" s="6">
        <v>3</v>
      </c>
      <c r="B754" s="4" t="s">
        <v>826</v>
      </c>
      <c r="C754" s="5"/>
      <c r="D754" s="5">
        <f t="shared" si="92"/>
        <v>0</v>
      </c>
      <c r="E754" s="5">
        <f t="shared" si="92"/>
        <v>0</v>
      </c>
    </row>
    <row r="755" spans="1:5" outlineLevel="1">
      <c r="A755" s="190" t="s">
        <v>833</v>
      </c>
      <c r="B755" s="19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832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831</v>
      </c>
      <c r="C758" s="30"/>
      <c r="D758" s="30">
        <f t="shared" ref="D758:E759" si="93">C758</f>
        <v>0</v>
      </c>
      <c r="E758" s="30">
        <f t="shared" si="93"/>
        <v>0</v>
      </c>
    </row>
    <row r="759" spans="1:5" outlineLevel="3">
      <c r="A759" s="29"/>
      <c r="B759" s="28" t="s">
        <v>830</v>
      </c>
      <c r="C759" s="30"/>
      <c r="D759" s="30">
        <f t="shared" si="93"/>
        <v>0</v>
      </c>
      <c r="E759" s="30">
        <f t="shared" si="93"/>
        <v>0</v>
      </c>
    </row>
    <row r="760" spans="1:5" outlineLevel="1">
      <c r="A760" s="190" t="s">
        <v>829</v>
      </c>
      <c r="B760" s="19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828</v>
      </c>
      <c r="C762" s="30">
        <v>0</v>
      </c>
      <c r="D762" s="30">
        <f t="shared" ref="D762:E764" si="94">C762</f>
        <v>0</v>
      </c>
      <c r="E762" s="30">
        <f t="shared" si="94"/>
        <v>0</v>
      </c>
    </row>
    <row r="763" spans="1:5" outlineLevel="3">
      <c r="A763" s="29"/>
      <c r="B763" s="28" t="s">
        <v>818</v>
      </c>
      <c r="C763" s="30"/>
      <c r="D763" s="30">
        <f t="shared" si="94"/>
        <v>0</v>
      </c>
      <c r="E763" s="30">
        <f t="shared" si="94"/>
        <v>0</v>
      </c>
    </row>
    <row r="764" spans="1:5" outlineLevel="2">
      <c r="A764" s="6">
        <v>3</v>
      </c>
      <c r="B764" s="4" t="s">
        <v>826</v>
      </c>
      <c r="C764" s="5">
        <v>0</v>
      </c>
      <c r="D764" s="5">
        <f t="shared" si="94"/>
        <v>0</v>
      </c>
      <c r="E764" s="5">
        <f t="shared" si="94"/>
        <v>0</v>
      </c>
    </row>
    <row r="765" spans="1:5" outlineLevel="1">
      <c r="A765" s="190" t="s">
        <v>827</v>
      </c>
      <c r="B765" s="19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826</v>
      </c>
      <c r="C766" s="5"/>
      <c r="D766" s="5">
        <f>C766</f>
        <v>0</v>
      </c>
      <c r="E766" s="5">
        <f>D766</f>
        <v>0</v>
      </c>
    </row>
    <row r="767" spans="1:5" outlineLevel="1">
      <c r="A767" s="190" t="s">
        <v>825</v>
      </c>
      <c r="B767" s="19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824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823</v>
      </c>
      <c r="C770" s="30"/>
      <c r="D770" s="30">
        <f>C770</f>
        <v>0</v>
      </c>
      <c r="E770" s="30">
        <f>D770</f>
        <v>0</v>
      </c>
    </row>
    <row r="771" spans="1:5" outlineLevel="1">
      <c r="A771" s="190" t="s">
        <v>822</v>
      </c>
      <c r="B771" s="19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820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819</v>
      </c>
      <c r="C774" s="30"/>
      <c r="D774" s="30">
        <f t="shared" ref="D774:E776" si="95">C774</f>
        <v>0</v>
      </c>
      <c r="E774" s="30">
        <f t="shared" si="95"/>
        <v>0</v>
      </c>
    </row>
    <row r="775" spans="1:5" outlineLevel="3">
      <c r="A775" s="29"/>
      <c r="B775" s="28" t="s">
        <v>818</v>
      </c>
      <c r="C775" s="30"/>
      <c r="D775" s="30">
        <f t="shared" si="95"/>
        <v>0</v>
      </c>
      <c r="E775" s="30">
        <f t="shared" si="95"/>
        <v>0</v>
      </c>
    </row>
    <row r="776" spans="1:5" outlineLevel="3">
      <c r="A776" s="29"/>
      <c r="B776" s="28" t="s">
        <v>817</v>
      </c>
      <c r="C776" s="30"/>
      <c r="D776" s="30">
        <f t="shared" si="95"/>
        <v>0</v>
      </c>
      <c r="E776" s="30">
        <f t="shared" si="95"/>
        <v>0</v>
      </c>
    </row>
    <row r="777" spans="1:5" outlineLevel="1">
      <c r="A777" s="190" t="s">
        <v>816</v>
      </c>
      <c r="B777" s="19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300-000000000000}">
      <formula1>0</formula1>
    </dataValidation>
    <dataValidation type="custom" allowBlank="1" showInputMessage="1" showErrorMessage="1" sqref="J1:J4 J547 J339 J560:J561 J550:J551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725:J726 J645 J716:J717 J642" xr:uid="{00000000-0002-0000-0300-000006000000}">
      <formula1>C639+C793</formula1>
    </dataValidation>
    <dataValidation type="custom" allowBlank="1" showInputMessage="1" showErrorMessage="1" sqref="J97 J67:J68 J61 J3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C551" zoomScale="120" zoomScaleNormal="120" workbookViewId="0">
      <selection activeCell="E560" sqref="E560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22.453125" customWidth="1"/>
    <col min="4" max="4" width="23" customWidth="1"/>
    <col min="5" max="5" width="31.1796875" customWidth="1"/>
    <col min="7" max="7" width="15.54296875" bestFit="1" customWidth="1"/>
    <col min="8" max="8" width="28.7265625" customWidth="1"/>
    <col min="9" max="9" width="15.453125" bestFit="1" customWidth="1"/>
    <col min="10" max="10" width="20.453125" bestFit="1" customWidth="1"/>
  </cols>
  <sheetData>
    <row r="1" spans="1:14" ht="18.5">
      <c r="A1" s="167" t="s">
        <v>30</v>
      </c>
      <c r="B1" s="167"/>
      <c r="C1" s="167"/>
      <c r="D1" s="152" t="s">
        <v>852</v>
      </c>
      <c r="E1" s="152" t="s">
        <v>851</v>
      </c>
      <c r="G1" s="43" t="s">
        <v>31</v>
      </c>
      <c r="H1" s="44">
        <f>C2+C114</f>
        <v>6214554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4400275</v>
      </c>
      <c r="D2" s="26">
        <f>D3+D67</f>
        <v>4400275</v>
      </c>
      <c r="E2" s="26">
        <f>E3+E67</f>
        <v>4400275</v>
      </c>
      <c r="G2" s="39" t="s">
        <v>60</v>
      </c>
      <c r="H2" s="41">
        <f>C2</f>
        <v>4400275</v>
      </c>
      <c r="I2" s="42"/>
      <c r="J2" s="40" t="b">
        <f>AND(H2=I2)</f>
        <v>0</v>
      </c>
    </row>
    <row r="3" spans="1:14">
      <c r="A3" s="169" t="s">
        <v>578</v>
      </c>
      <c r="B3" s="169"/>
      <c r="C3" s="23">
        <f>C4+C11+C38+C61</f>
        <v>2266995</v>
      </c>
      <c r="D3" s="23">
        <f>D4+D11+D38+D61</f>
        <v>2266995</v>
      </c>
      <c r="E3" s="23">
        <f>E4+E11+E38+E61</f>
        <v>2266995</v>
      </c>
      <c r="G3" s="39" t="s">
        <v>57</v>
      </c>
      <c r="H3" s="41">
        <f t="shared" ref="H3:H66" si="0">C3</f>
        <v>2266995</v>
      </c>
      <c r="I3" s="42"/>
      <c r="J3" s="40" t="b">
        <f>AND(H3=I3)</f>
        <v>0</v>
      </c>
    </row>
    <row r="4" spans="1:14" ht="15" customHeight="1">
      <c r="A4" s="170" t="s">
        <v>124</v>
      </c>
      <c r="B4" s="171"/>
      <c r="C4" s="21">
        <f>SUM(C5:C10)</f>
        <v>1016000</v>
      </c>
      <c r="D4" s="21">
        <f>SUM(D5:D10)</f>
        <v>1016000</v>
      </c>
      <c r="E4" s="21">
        <f>SUM(E5:E10)</f>
        <v>1016000</v>
      </c>
      <c r="F4" s="17"/>
      <c r="G4" s="39" t="s">
        <v>53</v>
      </c>
      <c r="H4" s="41">
        <f t="shared" si="0"/>
        <v>1016000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300000</v>
      </c>
      <c r="D5" s="2">
        <f>C5</f>
        <v>300000</v>
      </c>
      <c r="E5" s="2">
        <f>D5</f>
        <v>300000</v>
      </c>
      <c r="F5" s="17"/>
      <c r="G5" s="17"/>
      <c r="H5" s="41">
        <f t="shared" si="0"/>
        <v>300000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130000</v>
      </c>
      <c r="D6" s="2">
        <f t="shared" ref="D6:E10" si="1">C6</f>
        <v>130000</v>
      </c>
      <c r="E6" s="2">
        <f t="shared" si="1"/>
        <v>130000</v>
      </c>
      <c r="F6" s="17"/>
      <c r="G6" s="17"/>
      <c r="H6" s="41">
        <f t="shared" si="0"/>
        <v>130000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360000</v>
      </c>
      <c r="D7" s="2">
        <f t="shared" si="1"/>
        <v>360000</v>
      </c>
      <c r="E7" s="2">
        <f t="shared" si="1"/>
        <v>360000</v>
      </c>
      <c r="F7" s="17"/>
      <c r="G7" s="17"/>
      <c r="H7" s="41">
        <f t="shared" si="0"/>
        <v>360000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170000</v>
      </c>
      <c r="D8" s="2">
        <f t="shared" si="1"/>
        <v>170000</v>
      </c>
      <c r="E8" s="2">
        <f t="shared" si="1"/>
        <v>170000</v>
      </c>
      <c r="F8" s="17"/>
      <c r="G8" s="17"/>
      <c r="H8" s="41">
        <f t="shared" si="0"/>
        <v>170000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50000</v>
      </c>
      <c r="D9" s="2">
        <f t="shared" si="1"/>
        <v>50000</v>
      </c>
      <c r="E9" s="2">
        <f t="shared" si="1"/>
        <v>50000</v>
      </c>
      <c r="F9" s="17"/>
      <c r="G9" s="17"/>
      <c r="H9" s="41">
        <f t="shared" si="0"/>
        <v>50000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6000</v>
      </c>
      <c r="D10" s="2">
        <f t="shared" si="1"/>
        <v>6000</v>
      </c>
      <c r="E10" s="2">
        <f t="shared" si="1"/>
        <v>6000</v>
      </c>
      <c r="F10" s="17"/>
      <c r="G10" s="17"/>
      <c r="H10" s="41">
        <f t="shared" si="0"/>
        <v>6000</v>
      </c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834895</v>
      </c>
      <c r="D11" s="21">
        <f>SUM(D12:D37)</f>
        <v>834895</v>
      </c>
      <c r="E11" s="21">
        <f>SUM(E12:E37)</f>
        <v>834895</v>
      </c>
      <c r="F11" s="17"/>
      <c r="G11" s="39" t="s">
        <v>54</v>
      </c>
      <c r="H11" s="41">
        <f t="shared" si="0"/>
        <v>834895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103000</v>
      </c>
      <c r="D12" s="2">
        <f>C12</f>
        <v>103000</v>
      </c>
      <c r="E12" s="2">
        <f>D12</f>
        <v>103000</v>
      </c>
      <c r="H12" s="41">
        <f t="shared" si="0"/>
        <v>103000</v>
      </c>
    </row>
    <row r="13" spans="1:14" outlineLevel="1">
      <c r="A13" s="3">
        <v>2102</v>
      </c>
      <c r="B13" s="1" t="s">
        <v>126</v>
      </c>
      <c r="C13" s="2">
        <v>588000</v>
      </c>
      <c r="D13" s="2">
        <f t="shared" ref="D13:E28" si="2">C13</f>
        <v>588000</v>
      </c>
      <c r="E13" s="2">
        <f t="shared" si="2"/>
        <v>588000</v>
      </c>
      <c r="H13" s="41">
        <f t="shared" si="0"/>
        <v>588000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>
        <v>17895</v>
      </c>
      <c r="D22" s="2">
        <f t="shared" si="2"/>
        <v>17895</v>
      </c>
      <c r="E22" s="2">
        <f t="shared" si="2"/>
        <v>17895</v>
      </c>
      <c r="H22" s="41">
        <f t="shared" si="0"/>
        <v>17895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10000</v>
      </c>
      <c r="D29" s="2">
        <f t="shared" ref="D29:E37" si="3">C29</f>
        <v>10000</v>
      </c>
      <c r="E29" s="2">
        <f t="shared" si="3"/>
        <v>10000</v>
      </c>
      <c r="H29" s="41">
        <f t="shared" si="0"/>
        <v>10000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5000</v>
      </c>
      <c r="D31" s="2">
        <f t="shared" si="3"/>
        <v>5000</v>
      </c>
      <c r="E31" s="2">
        <f t="shared" si="3"/>
        <v>5000</v>
      </c>
      <c r="H31" s="41">
        <f t="shared" si="0"/>
        <v>5000</v>
      </c>
    </row>
    <row r="32" spans="1:8" outlineLevel="1">
      <c r="A32" s="3">
        <v>2402</v>
      </c>
      <c r="B32" s="1" t="s">
        <v>6</v>
      </c>
      <c r="C32" s="2">
        <v>8000</v>
      </c>
      <c r="D32" s="2">
        <f t="shared" si="3"/>
        <v>8000</v>
      </c>
      <c r="E32" s="2">
        <f t="shared" si="3"/>
        <v>8000</v>
      </c>
      <c r="H32" s="41">
        <f t="shared" si="0"/>
        <v>8000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60000</v>
      </c>
      <c r="D34" s="2">
        <f t="shared" si="3"/>
        <v>60000</v>
      </c>
      <c r="E34" s="2">
        <f t="shared" si="3"/>
        <v>60000</v>
      </c>
      <c r="H34" s="41">
        <f t="shared" si="0"/>
        <v>60000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40000</v>
      </c>
      <c r="D36" s="2">
        <f t="shared" si="3"/>
        <v>40000</v>
      </c>
      <c r="E36" s="2">
        <f t="shared" si="3"/>
        <v>40000</v>
      </c>
      <c r="H36" s="41">
        <f t="shared" si="0"/>
        <v>40000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0" t="s">
        <v>145</v>
      </c>
      <c r="B38" s="171"/>
      <c r="C38" s="21">
        <f>SUM(C39:C60)</f>
        <v>356100</v>
      </c>
      <c r="D38" s="21">
        <f>SUM(D39:D60)</f>
        <v>356100</v>
      </c>
      <c r="E38" s="21">
        <f>SUM(E39:E60)</f>
        <v>356100</v>
      </c>
      <c r="G38" s="39" t="s">
        <v>55</v>
      </c>
      <c r="H38" s="41">
        <f t="shared" si="0"/>
        <v>356100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21000</v>
      </c>
      <c r="D39" s="2">
        <f>C39</f>
        <v>21000</v>
      </c>
      <c r="E39" s="2">
        <f>D39</f>
        <v>21000</v>
      </c>
      <c r="H39" s="41">
        <f t="shared" si="0"/>
        <v>21000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outlineLevel="1">
      <c r="A41" s="20">
        <v>3103</v>
      </c>
      <c r="B41" s="20" t="s">
        <v>13</v>
      </c>
      <c r="C41" s="2">
        <v>14000</v>
      </c>
      <c r="D41" s="2">
        <f t="shared" si="4"/>
        <v>14000</v>
      </c>
      <c r="E41" s="2">
        <f t="shared" si="4"/>
        <v>14000</v>
      </c>
      <c r="H41" s="41">
        <f t="shared" si="0"/>
        <v>14000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7000</v>
      </c>
      <c r="D44" s="2">
        <f t="shared" si="4"/>
        <v>7000</v>
      </c>
      <c r="E44" s="2">
        <f t="shared" si="4"/>
        <v>7000</v>
      </c>
      <c r="H44" s="41">
        <f t="shared" si="0"/>
        <v>7000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20000</v>
      </c>
      <c r="D48" s="2">
        <f t="shared" si="4"/>
        <v>20000</v>
      </c>
      <c r="E48" s="2">
        <f t="shared" si="4"/>
        <v>20000</v>
      </c>
      <c r="H48" s="41">
        <f t="shared" si="0"/>
        <v>20000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outlineLevel="1">
      <c r="A52" s="20">
        <v>3299</v>
      </c>
      <c r="B52" s="20" t="s">
        <v>152</v>
      </c>
      <c r="C52" s="2">
        <v>5000</v>
      </c>
      <c r="D52" s="2">
        <f t="shared" si="4"/>
        <v>5000</v>
      </c>
      <c r="E52" s="2">
        <f t="shared" si="4"/>
        <v>5000</v>
      </c>
      <c r="H52" s="41">
        <f t="shared" si="0"/>
        <v>5000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>
        <v>250000</v>
      </c>
      <c r="D56" s="2">
        <f t="shared" ref="D56:E60" si="5">C56</f>
        <v>250000</v>
      </c>
      <c r="E56" s="2">
        <f t="shared" si="5"/>
        <v>250000</v>
      </c>
      <c r="H56" s="41">
        <f t="shared" si="0"/>
        <v>250000</v>
      </c>
    </row>
    <row r="57" spans="1:10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15000</v>
      </c>
      <c r="D60" s="2">
        <f t="shared" si="5"/>
        <v>15000</v>
      </c>
      <c r="E60" s="2">
        <f t="shared" si="5"/>
        <v>15000</v>
      </c>
      <c r="H60" s="41">
        <f t="shared" si="0"/>
        <v>15000</v>
      </c>
    </row>
    <row r="61" spans="1:10">
      <c r="A61" s="170" t="s">
        <v>158</v>
      </c>
      <c r="B61" s="171"/>
      <c r="C61" s="22">
        <f>SUM(C62:C66)</f>
        <v>60000</v>
      </c>
      <c r="D61" s="22">
        <f>SUM(D62:D66)</f>
        <v>60000</v>
      </c>
      <c r="E61" s="22">
        <f>SUM(E62:E66)</f>
        <v>60000</v>
      </c>
      <c r="G61" s="39" t="s">
        <v>105</v>
      </c>
      <c r="H61" s="41">
        <f t="shared" si="0"/>
        <v>60000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50000</v>
      </c>
      <c r="D65" s="2">
        <f t="shared" si="6"/>
        <v>50000</v>
      </c>
      <c r="E65" s="2">
        <f t="shared" si="6"/>
        <v>50000</v>
      </c>
      <c r="H65" s="41">
        <f t="shared" si="0"/>
        <v>50000</v>
      </c>
    </row>
    <row r="66" spans="1:10" outlineLevel="1">
      <c r="A66" s="14">
        <v>4099</v>
      </c>
      <c r="B66" s="1" t="s">
        <v>162</v>
      </c>
      <c r="C66" s="2">
        <v>10000</v>
      </c>
      <c r="D66" s="2">
        <f t="shared" si="6"/>
        <v>10000</v>
      </c>
      <c r="E66" s="2">
        <f t="shared" si="6"/>
        <v>10000</v>
      </c>
      <c r="H66" s="41">
        <f t="shared" si="0"/>
        <v>10000</v>
      </c>
    </row>
    <row r="67" spans="1:10">
      <c r="A67" s="169" t="s">
        <v>579</v>
      </c>
      <c r="B67" s="169"/>
      <c r="C67" s="25">
        <f>C97+C68</f>
        <v>2133280</v>
      </c>
      <c r="D67" s="25">
        <f>D97+D68</f>
        <v>2133280</v>
      </c>
      <c r="E67" s="25">
        <f>E97+E68</f>
        <v>2133280</v>
      </c>
      <c r="G67" s="39" t="s">
        <v>59</v>
      </c>
      <c r="H67" s="41">
        <f t="shared" ref="H67:H130" si="7">C67</f>
        <v>2133280</v>
      </c>
      <c r="I67" s="42"/>
      <c r="J67" s="40" t="b">
        <f>AND(H67=I67)</f>
        <v>0</v>
      </c>
    </row>
    <row r="68" spans="1:10">
      <c r="A68" s="170" t="s">
        <v>163</v>
      </c>
      <c r="B68" s="171"/>
      <c r="C68" s="21">
        <f>SUM(C69:C96)</f>
        <v>267180</v>
      </c>
      <c r="D68" s="21">
        <f>SUM(D69:D96)</f>
        <v>267180</v>
      </c>
      <c r="E68" s="21">
        <f>SUM(E69:E96)</f>
        <v>267180</v>
      </c>
      <c r="G68" s="39" t="s">
        <v>56</v>
      </c>
      <c r="H68" s="41">
        <f t="shared" si="7"/>
        <v>267180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3000</v>
      </c>
      <c r="D73" s="2">
        <f t="shared" si="8"/>
        <v>3000</v>
      </c>
      <c r="E73" s="2">
        <f t="shared" si="8"/>
        <v>3000</v>
      </c>
      <c r="H73" s="41">
        <f t="shared" si="7"/>
        <v>3000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6000</v>
      </c>
      <c r="D76" s="2">
        <f t="shared" si="8"/>
        <v>6000</v>
      </c>
      <c r="E76" s="2">
        <f t="shared" si="8"/>
        <v>6000</v>
      </c>
      <c r="H76" s="41">
        <f t="shared" si="7"/>
        <v>6000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216700</v>
      </c>
      <c r="D79" s="2">
        <f t="shared" si="8"/>
        <v>216700</v>
      </c>
      <c r="E79" s="2">
        <f t="shared" si="8"/>
        <v>216700</v>
      </c>
      <c r="H79" s="41">
        <f t="shared" si="7"/>
        <v>216700</v>
      </c>
    </row>
    <row r="80" spans="1:10" ht="15" customHeight="1" outlineLevel="1">
      <c r="A80" s="3">
        <v>5202</v>
      </c>
      <c r="B80" s="2" t="s">
        <v>172</v>
      </c>
      <c r="C80" s="2">
        <v>5940</v>
      </c>
      <c r="D80" s="2">
        <f t="shared" si="8"/>
        <v>5940</v>
      </c>
      <c r="E80" s="2">
        <f t="shared" si="8"/>
        <v>5940</v>
      </c>
      <c r="H80" s="41">
        <f t="shared" si="7"/>
        <v>5940</v>
      </c>
    </row>
    <row r="81" spans="1:8" ht="15" customHeight="1" outlineLevel="1">
      <c r="A81" s="3">
        <v>5203</v>
      </c>
      <c r="B81" s="2" t="s">
        <v>21</v>
      </c>
      <c r="C81" s="2">
        <v>7890</v>
      </c>
      <c r="D81" s="2">
        <f t="shared" si="8"/>
        <v>7890</v>
      </c>
      <c r="E81" s="2">
        <f t="shared" si="8"/>
        <v>7890</v>
      </c>
      <c r="H81" s="41">
        <f t="shared" si="7"/>
        <v>7890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9650</v>
      </c>
      <c r="D85" s="2">
        <f t="shared" si="8"/>
        <v>9650</v>
      </c>
      <c r="E85" s="2">
        <f t="shared" si="8"/>
        <v>9650</v>
      </c>
      <c r="H85" s="41">
        <f t="shared" si="7"/>
        <v>9650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18000</v>
      </c>
      <c r="D93" s="2">
        <f t="shared" si="9"/>
        <v>18000</v>
      </c>
      <c r="E93" s="2">
        <f t="shared" si="9"/>
        <v>18000</v>
      </c>
      <c r="H93" s="41">
        <f t="shared" si="7"/>
        <v>18000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1866100</v>
      </c>
      <c r="D97" s="21">
        <f>SUM(D98:D113)</f>
        <v>1866100</v>
      </c>
      <c r="E97" s="21">
        <f>SUM(E98:E113)</f>
        <v>1866100</v>
      </c>
      <c r="G97" s="39" t="s">
        <v>58</v>
      </c>
      <c r="H97" s="41">
        <f t="shared" si="7"/>
        <v>1866100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1820000</v>
      </c>
      <c r="D98" s="2">
        <f>C98</f>
        <v>1820000</v>
      </c>
      <c r="E98" s="2">
        <f>D98</f>
        <v>1820000</v>
      </c>
      <c r="H98" s="41">
        <f t="shared" si="7"/>
        <v>1820000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>
        <v>100</v>
      </c>
      <c r="D101" s="2">
        <f t="shared" si="10"/>
        <v>100</v>
      </c>
      <c r="E101" s="2">
        <f t="shared" si="10"/>
        <v>100</v>
      </c>
      <c r="H101" s="41">
        <f t="shared" si="7"/>
        <v>100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32000</v>
      </c>
      <c r="D106" s="2">
        <f t="shared" si="10"/>
        <v>32000</v>
      </c>
      <c r="E106" s="2">
        <f t="shared" si="10"/>
        <v>32000</v>
      </c>
      <c r="H106" s="41">
        <f t="shared" si="7"/>
        <v>32000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10000</v>
      </c>
      <c r="D109" s="2">
        <f t="shared" si="10"/>
        <v>10000</v>
      </c>
      <c r="E109" s="2">
        <f t="shared" si="10"/>
        <v>10000</v>
      </c>
      <c r="H109" s="41">
        <f t="shared" si="7"/>
        <v>10000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2000</v>
      </c>
      <c r="D111" s="2">
        <f t="shared" si="10"/>
        <v>2000</v>
      </c>
      <c r="E111" s="2">
        <f t="shared" si="10"/>
        <v>2000</v>
      </c>
      <c r="H111" s="41">
        <f t="shared" si="7"/>
        <v>2000</v>
      </c>
    </row>
    <row r="112" spans="1:10" outlineLevel="1">
      <c r="A112" s="3">
        <v>6099</v>
      </c>
      <c r="B112" s="1" t="s">
        <v>194</v>
      </c>
      <c r="C112" s="2">
        <v>1000</v>
      </c>
      <c r="D112" s="2">
        <f t="shared" si="10"/>
        <v>1000</v>
      </c>
      <c r="E112" s="2">
        <f t="shared" si="10"/>
        <v>1000</v>
      </c>
      <c r="H112" s="41">
        <f t="shared" si="7"/>
        <v>1000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4" t="s">
        <v>62</v>
      </c>
      <c r="B114" s="175"/>
      <c r="C114" s="26">
        <f>C115+C152+C177</f>
        <v>1814279</v>
      </c>
      <c r="D114" s="26">
        <v>2594219.9160000002</v>
      </c>
      <c r="E114" s="26">
        <v>2594219.9160000002</v>
      </c>
      <c r="G114" s="39" t="s">
        <v>62</v>
      </c>
      <c r="H114" s="41">
        <f t="shared" si="7"/>
        <v>1814279</v>
      </c>
      <c r="I114" s="42"/>
      <c r="J114" s="40" t="b">
        <f>AND(H114=I114)</f>
        <v>0</v>
      </c>
    </row>
    <row r="115" spans="1:10">
      <c r="A115" s="172" t="s">
        <v>580</v>
      </c>
      <c r="B115" s="173"/>
      <c r="C115" s="23">
        <f>C116+C135</f>
        <v>1540732</v>
      </c>
      <c r="D115" s="23">
        <f>D116+D135</f>
        <v>1540732</v>
      </c>
      <c r="E115" s="23">
        <f>E116+E135</f>
        <v>1540732</v>
      </c>
      <c r="G115" s="39" t="s">
        <v>61</v>
      </c>
      <c r="H115" s="41">
        <f t="shared" si="7"/>
        <v>1540732</v>
      </c>
      <c r="I115" s="42"/>
      <c r="J115" s="40" t="b">
        <f>AND(H115=I115)</f>
        <v>0</v>
      </c>
    </row>
    <row r="116" spans="1:10" ht="15" customHeight="1">
      <c r="A116" s="170" t="s">
        <v>195</v>
      </c>
      <c r="B116" s="171"/>
      <c r="C116" s="21">
        <f>C117+C120+C123+C126+C129+C132</f>
        <v>230134</v>
      </c>
      <c r="D116" s="21">
        <f>D117+D120+D123+D126+D129+D132</f>
        <v>230134</v>
      </c>
      <c r="E116" s="21">
        <f>E117+E120+E123+E126+E129+E132</f>
        <v>230134</v>
      </c>
      <c r="G116" s="39" t="s">
        <v>583</v>
      </c>
      <c r="H116" s="41">
        <f t="shared" si="7"/>
        <v>230134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230134</v>
      </c>
      <c r="D117" s="2">
        <f>D118+D119</f>
        <v>230134</v>
      </c>
      <c r="E117" s="2">
        <f>E118+E119</f>
        <v>230134</v>
      </c>
      <c r="H117" s="41">
        <f t="shared" si="7"/>
        <v>230134</v>
      </c>
    </row>
    <row r="118" spans="1:10" ht="15" customHeight="1" outlineLevel="2">
      <c r="A118" s="117"/>
      <c r="B118" s="116" t="s">
        <v>854</v>
      </c>
      <c r="C118" s="115"/>
      <c r="D118" s="115">
        <f>C118</f>
        <v>0</v>
      </c>
      <c r="E118" s="115">
        <f>D118</f>
        <v>0</v>
      </c>
      <c r="H118" s="41">
        <f t="shared" si="7"/>
        <v>0</v>
      </c>
    </row>
    <row r="119" spans="1:10" ht="15" customHeight="1" outlineLevel="2">
      <c r="A119" s="117"/>
      <c r="B119" s="116" t="s">
        <v>859</v>
      </c>
      <c r="C119" s="115">
        <v>230134</v>
      </c>
      <c r="D119" s="115">
        <f>C119</f>
        <v>230134</v>
      </c>
      <c r="E119" s="115">
        <f>D119</f>
        <v>230134</v>
      </c>
      <c r="H119" s="41">
        <f t="shared" si="7"/>
        <v>230134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17"/>
      <c r="B121" s="116" t="s">
        <v>854</v>
      </c>
      <c r="C121" s="115"/>
      <c r="D121" s="115">
        <f>C121</f>
        <v>0</v>
      </c>
      <c r="E121" s="115">
        <f>D121</f>
        <v>0</v>
      </c>
      <c r="H121" s="41">
        <f t="shared" si="7"/>
        <v>0</v>
      </c>
    </row>
    <row r="122" spans="1:10" ht="15" customHeight="1" outlineLevel="2">
      <c r="A122" s="117"/>
      <c r="B122" s="116" t="s">
        <v>859</v>
      </c>
      <c r="C122" s="115"/>
      <c r="D122" s="115">
        <f>C122</f>
        <v>0</v>
      </c>
      <c r="E122" s="11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17"/>
      <c r="B124" s="116" t="s">
        <v>854</v>
      </c>
      <c r="C124" s="115"/>
      <c r="D124" s="115">
        <f>C124</f>
        <v>0</v>
      </c>
      <c r="E124" s="115">
        <f>D124</f>
        <v>0</v>
      </c>
      <c r="H124" s="41">
        <f t="shared" si="7"/>
        <v>0</v>
      </c>
    </row>
    <row r="125" spans="1:10" ht="15" customHeight="1" outlineLevel="2">
      <c r="A125" s="117"/>
      <c r="B125" s="116" t="s">
        <v>859</v>
      </c>
      <c r="C125" s="115"/>
      <c r="D125" s="115">
        <f>C125</f>
        <v>0</v>
      </c>
      <c r="E125" s="11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17"/>
      <c r="B127" s="116" t="s">
        <v>854</v>
      </c>
      <c r="C127" s="115"/>
      <c r="D127" s="115">
        <f>C127</f>
        <v>0</v>
      </c>
      <c r="E127" s="115">
        <f>D127</f>
        <v>0</v>
      </c>
      <c r="H127" s="41">
        <f t="shared" si="7"/>
        <v>0</v>
      </c>
    </row>
    <row r="128" spans="1:10" ht="15" customHeight="1" outlineLevel="2">
      <c r="A128" s="117"/>
      <c r="B128" s="116" t="s">
        <v>859</v>
      </c>
      <c r="C128" s="115"/>
      <c r="D128" s="115">
        <f>C128</f>
        <v>0</v>
      </c>
      <c r="E128" s="11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17"/>
      <c r="B130" s="116" t="s">
        <v>854</v>
      </c>
      <c r="C130" s="115"/>
      <c r="D130" s="115">
        <f>C130</f>
        <v>0</v>
      </c>
      <c r="E130" s="115">
        <f>D130</f>
        <v>0</v>
      </c>
      <c r="H130" s="41">
        <f t="shared" si="7"/>
        <v>0</v>
      </c>
    </row>
    <row r="131" spans="1:10" ht="15" customHeight="1" outlineLevel="2">
      <c r="A131" s="117"/>
      <c r="B131" s="116" t="s">
        <v>859</v>
      </c>
      <c r="C131" s="115"/>
      <c r="D131" s="115">
        <f>C131</f>
        <v>0</v>
      </c>
      <c r="E131" s="11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17"/>
      <c r="B133" s="116" t="s">
        <v>854</v>
      </c>
      <c r="C133" s="115"/>
      <c r="D133" s="115">
        <f>C133</f>
        <v>0</v>
      </c>
      <c r="E133" s="115">
        <f>D133</f>
        <v>0</v>
      </c>
      <c r="H133" s="41">
        <f t="shared" si="11"/>
        <v>0</v>
      </c>
    </row>
    <row r="134" spans="1:10" ht="15" customHeight="1" outlineLevel="2">
      <c r="A134" s="117"/>
      <c r="B134" s="116" t="s">
        <v>859</v>
      </c>
      <c r="C134" s="115"/>
      <c r="D134" s="115">
        <f>C134</f>
        <v>0</v>
      </c>
      <c r="E134" s="115">
        <f>D134</f>
        <v>0</v>
      </c>
      <c r="H134" s="41">
        <f t="shared" si="11"/>
        <v>0</v>
      </c>
    </row>
    <row r="135" spans="1:10">
      <c r="A135" s="170" t="s">
        <v>202</v>
      </c>
      <c r="B135" s="171"/>
      <c r="C135" s="21">
        <f>C136+C140+C143+C146+C149</f>
        <v>1310598</v>
      </c>
      <c r="D135" s="21">
        <f>D136+D140+D143+D146+D149</f>
        <v>1310598</v>
      </c>
      <c r="E135" s="21">
        <f>E136+E140+E143+E146+E149</f>
        <v>1310598</v>
      </c>
      <c r="G135" s="39" t="s">
        <v>584</v>
      </c>
      <c r="H135" s="41">
        <f t="shared" si="11"/>
        <v>1310598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550598</v>
      </c>
      <c r="D136" s="2">
        <f>D137+D138+D139</f>
        <v>550598</v>
      </c>
      <c r="E136" s="2">
        <f>E137+E138+E139</f>
        <v>550598</v>
      </c>
      <c r="H136" s="41">
        <f t="shared" si="11"/>
        <v>550598</v>
      </c>
    </row>
    <row r="137" spans="1:10" ht="15" customHeight="1" outlineLevel="2">
      <c r="A137" s="117"/>
      <c r="B137" s="116" t="s">
        <v>854</v>
      </c>
      <c r="C137" s="115"/>
      <c r="D137" s="115">
        <f>C137</f>
        <v>0</v>
      </c>
      <c r="E137" s="115">
        <f>D137</f>
        <v>0</v>
      </c>
      <c r="H137" s="41">
        <f t="shared" si="11"/>
        <v>0</v>
      </c>
    </row>
    <row r="138" spans="1:10" ht="15" customHeight="1" outlineLevel="2">
      <c r="A138" s="117"/>
      <c r="B138" s="116" t="s">
        <v>861</v>
      </c>
      <c r="C138" s="115">
        <v>400000</v>
      </c>
      <c r="D138" s="115">
        <f t="shared" ref="D138:E139" si="12">C138</f>
        <v>400000</v>
      </c>
      <c r="E138" s="115">
        <f t="shared" si="12"/>
        <v>400000</v>
      </c>
      <c r="H138" s="41">
        <f t="shared" si="11"/>
        <v>400000</v>
      </c>
    </row>
    <row r="139" spans="1:10" ht="15" customHeight="1" outlineLevel="2">
      <c r="A139" s="117"/>
      <c r="B139" s="116" t="s">
        <v>860</v>
      </c>
      <c r="C139" s="115">
        <v>150598</v>
      </c>
      <c r="D139" s="115">
        <f t="shared" si="12"/>
        <v>150598</v>
      </c>
      <c r="E139" s="115">
        <f t="shared" si="12"/>
        <v>150598</v>
      </c>
      <c r="H139" s="41">
        <f t="shared" si="11"/>
        <v>150598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17"/>
      <c r="B141" s="116" t="s">
        <v>854</v>
      </c>
      <c r="C141" s="115"/>
      <c r="D141" s="115">
        <f>C141</f>
        <v>0</v>
      </c>
      <c r="E141" s="115">
        <f>D141</f>
        <v>0</v>
      </c>
      <c r="H141" s="41">
        <f t="shared" si="11"/>
        <v>0</v>
      </c>
    </row>
    <row r="142" spans="1:10" ht="15" customHeight="1" outlineLevel="2">
      <c r="A142" s="117"/>
      <c r="B142" s="116" t="s">
        <v>859</v>
      </c>
      <c r="C142" s="115"/>
      <c r="D142" s="115">
        <f>C142</f>
        <v>0</v>
      </c>
      <c r="E142" s="115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17"/>
      <c r="B144" s="116" t="s">
        <v>854</v>
      </c>
      <c r="C144" s="115"/>
      <c r="D144" s="115">
        <f>C144</f>
        <v>0</v>
      </c>
      <c r="E144" s="115">
        <f>D144</f>
        <v>0</v>
      </c>
      <c r="H144" s="41">
        <f t="shared" si="11"/>
        <v>0</v>
      </c>
    </row>
    <row r="145" spans="1:10" ht="15" customHeight="1" outlineLevel="2">
      <c r="A145" s="117"/>
      <c r="B145" s="116" t="s">
        <v>859</v>
      </c>
      <c r="C145" s="115"/>
      <c r="D145" s="115">
        <f>C145</f>
        <v>0</v>
      </c>
      <c r="E145" s="11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17"/>
      <c r="B147" s="116" t="s">
        <v>854</v>
      </c>
      <c r="C147" s="115"/>
      <c r="D147" s="115">
        <f>C147</f>
        <v>0</v>
      </c>
      <c r="E147" s="115">
        <f>D147</f>
        <v>0</v>
      </c>
      <c r="H147" s="41">
        <f t="shared" si="11"/>
        <v>0</v>
      </c>
    </row>
    <row r="148" spans="1:10" ht="15" customHeight="1" outlineLevel="2">
      <c r="A148" s="117"/>
      <c r="B148" s="116" t="s">
        <v>859</v>
      </c>
      <c r="C148" s="115"/>
      <c r="D148" s="115">
        <f>C148</f>
        <v>0</v>
      </c>
      <c r="E148" s="11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760000</v>
      </c>
      <c r="D149" s="2">
        <f>D150+D151</f>
        <v>760000</v>
      </c>
      <c r="E149" s="2">
        <f>E150+E151</f>
        <v>760000</v>
      </c>
      <c r="H149" s="41">
        <f t="shared" si="11"/>
        <v>760000</v>
      </c>
    </row>
    <row r="150" spans="1:10" ht="15" customHeight="1" outlineLevel="2">
      <c r="A150" s="117"/>
      <c r="B150" s="116" t="s">
        <v>854</v>
      </c>
      <c r="C150" s="115">
        <v>760000</v>
      </c>
      <c r="D150" s="115">
        <f>C150</f>
        <v>760000</v>
      </c>
      <c r="E150" s="115">
        <f>D150</f>
        <v>760000</v>
      </c>
      <c r="H150" s="41">
        <f t="shared" si="11"/>
        <v>760000</v>
      </c>
    </row>
    <row r="151" spans="1:10" ht="15" customHeight="1" outlineLevel="2">
      <c r="A151" s="117"/>
      <c r="B151" s="116" t="s">
        <v>859</v>
      </c>
      <c r="C151" s="115"/>
      <c r="D151" s="115">
        <f>C151</f>
        <v>0</v>
      </c>
      <c r="E151" s="115">
        <f>D151</f>
        <v>0</v>
      </c>
      <c r="H151" s="41">
        <f t="shared" si="11"/>
        <v>0</v>
      </c>
    </row>
    <row r="152" spans="1:10">
      <c r="A152" s="172" t="s">
        <v>581</v>
      </c>
      <c r="B152" s="173"/>
      <c r="C152" s="23">
        <f>C153+C163+C170</f>
        <v>60137</v>
      </c>
      <c r="D152" s="23">
        <f>D153+D163+D170</f>
        <v>60137</v>
      </c>
      <c r="E152" s="23">
        <f>E153+E163+E170</f>
        <v>60137</v>
      </c>
      <c r="G152" s="39" t="s">
        <v>66</v>
      </c>
      <c r="H152" s="41">
        <f t="shared" si="11"/>
        <v>60137</v>
      </c>
      <c r="I152" s="42"/>
      <c r="J152" s="40" t="b">
        <f>AND(H152=I152)</f>
        <v>0</v>
      </c>
    </row>
    <row r="153" spans="1:10">
      <c r="A153" s="170" t="s">
        <v>208</v>
      </c>
      <c r="B153" s="171"/>
      <c r="C153" s="21">
        <f>C154+C157+C160</f>
        <v>60137</v>
      </c>
      <c r="D153" s="21">
        <f>D154+D157+D160</f>
        <v>60137</v>
      </c>
      <c r="E153" s="21">
        <f>E154+E157+E160</f>
        <v>60137</v>
      </c>
      <c r="G153" s="39" t="s">
        <v>585</v>
      </c>
      <c r="H153" s="41">
        <f t="shared" si="11"/>
        <v>60137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60137</v>
      </c>
      <c r="D154" s="2">
        <f>D155+D156</f>
        <v>60137</v>
      </c>
      <c r="E154" s="2">
        <f>E155+E156</f>
        <v>60137</v>
      </c>
      <c r="H154" s="41">
        <f t="shared" si="11"/>
        <v>60137</v>
      </c>
    </row>
    <row r="155" spans="1:10" ht="15" customHeight="1" outlineLevel="2">
      <c r="A155" s="117"/>
      <c r="B155" s="116" t="s">
        <v>854</v>
      </c>
      <c r="C155" s="115"/>
      <c r="D155" s="115">
        <f>C155</f>
        <v>0</v>
      </c>
      <c r="E155" s="115">
        <f>D155</f>
        <v>0</v>
      </c>
      <c r="H155" s="41">
        <f t="shared" si="11"/>
        <v>0</v>
      </c>
    </row>
    <row r="156" spans="1:10" ht="15" customHeight="1" outlineLevel="2">
      <c r="A156" s="117"/>
      <c r="B156" s="116" t="s">
        <v>859</v>
      </c>
      <c r="C156" s="115">
        <v>60137</v>
      </c>
      <c r="D156" s="115">
        <f>C156</f>
        <v>60137</v>
      </c>
      <c r="E156" s="115">
        <f>D156</f>
        <v>60137</v>
      </c>
      <c r="H156" s="41">
        <f t="shared" si="11"/>
        <v>60137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17"/>
      <c r="B158" s="116" t="s">
        <v>854</v>
      </c>
      <c r="C158" s="115"/>
      <c r="D158" s="115">
        <f>C158</f>
        <v>0</v>
      </c>
      <c r="E158" s="115">
        <f>D158</f>
        <v>0</v>
      </c>
      <c r="H158" s="41">
        <f t="shared" si="11"/>
        <v>0</v>
      </c>
    </row>
    <row r="159" spans="1:10" ht="15" customHeight="1" outlineLevel="2">
      <c r="A159" s="117"/>
      <c r="B159" s="116" t="s">
        <v>859</v>
      </c>
      <c r="C159" s="115"/>
      <c r="D159" s="115">
        <f>C159</f>
        <v>0</v>
      </c>
      <c r="E159" s="11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17"/>
      <c r="B161" s="116" t="s">
        <v>854</v>
      </c>
      <c r="C161" s="115"/>
      <c r="D161" s="115">
        <f>C161</f>
        <v>0</v>
      </c>
      <c r="E161" s="115">
        <f>D161</f>
        <v>0</v>
      </c>
      <c r="H161" s="41">
        <f t="shared" si="11"/>
        <v>0</v>
      </c>
    </row>
    <row r="162" spans="1:10" ht="15" customHeight="1" outlineLevel="2">
      <c r="A162" s="117"/>
      <c r="B162" s="116" t="s">
        <v>859</v>
      </c>
      <c r="C162" s="115"/>
      <c r="D162" s="115">
        <f>C162</f>
        <v>0</v>
      </c>
      <c r="E162" s="115">
        <f>D162</f>
        <v>0</v>
      </c>
      <c r="H162" s="41">
        <f t="shared" si="11"/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17"/>
      <c r="B165" s="116" t="s">
        <v>854</v>
      </c>
      <c r="C165" s="115"/>
      <c r="D165" s="115">
        <f>C165</f>
        <v>0</v>
      </c>
      <c r="E165" s="115">
        <f>D165</f>
        <v>0</v>
      </c>
      <c r="H165" s="41">
        <f t="shared" si="11"/>
        <v>0</v>
      </c>
    </row>
    <row r="166" spans="1:10" ht="15" customHeight="1" outlineLevel="2">
      <c r="A166" s="117"/>
      <c r="B166" s="116" t="s">
        <v>859</v>
      </c>
      <c r="C166" s="115"/>
      <c r="D166" s="115">
        <f>C166</f>
        <v>0</v>
      </c>
      <c r="E166" s="11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17"/>
      <c r="B168" s="116" t="s">
        <v>854</v>
      </c>
      <c r="C168" s="115"/>
      <c r="D168" s="115">
        <f>C168</f>
        <v>0</v>
      </c>
      <c r="E168" s="115">
        <f>D168</f>
        <v>0</v>
      </c>
      <c r="H168" s="41">
        <f t="shared" si="11"/>
        <v>0</v>
      </c>
    </row>
    <row r="169" spans="1:10" ht="15" customHeight="1" outlineLevel="2">
      <c r="A169" s="117"/>
      <c r="B169" s="116" t="s">
        <v>859</v>
      </c>
      <c r="C169" s="115"/>
      <c r="D169" s="115">
        <f>C169</f>
        <v>0</v>
      </c>
      <c r="E169" s="115">
        <f>D169</f>
        <v>0</v>
      </c>
      <c r="H169" s="41">
        <f t="shared" si="11"/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17"/>
      <c r="B172" s="116" t="s">
        <v>854</v>
      </c>
      <c r="C172" s="115"/>
      <c r="D172" s="115">
        <f>C172</f>
        <v>0</v>
      </c>
      <c r="E172" s="115">
        <f>D172</f>
        <v>0</v>
      </c>
      <c r="H172" s="41">
        <f t="shared" si="11"/>
        <v>0</v>
      </c>
    </row>
    <row r="173" spans="1:10" ht="15" customHeight="1" outlineLevel="2">
      <c r="A173" s="117"/>
      <c r="B173" s="116" t="s">
        <v>859</v>
      </c>
      <c r="C173" s="115"/>
      <c r="D173" s="115">
        <f>C173</f>
        <v>0</v>
      </c>
      <c r="E173" s="11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17"/>
      <c r="B175" s="116" t="s">
        <v>854</v>
      </c>
      <c r="C175" s="115"/>
      <c r="D175" s="115">
        <f>C175</f>
        <v>0</v>
      </c>
      <c r="E175" s="115">
        <f>D175</f>
        <v>0</v>
      </c>
      <c r="H175" s="41">
        <f t="shared" si="11"/>
        <v>0</v>
      </c>
    </row>
    <row r="176" spans="1:10" ht="15" customHeight="1" outlineLevel="2">
      <c r="A176" s="117"/>
      <c r="B176" s="116" t="s">
        <v>859</v>
      </c>
      <c r="C176" s="115"/>
      <c r="D176" s="115">
        <f>C176</f>
        <v>0</v>
      </c>
      <c r="E176" s="115">
        <f>D176</f>
        <v>0</v>
      </c>
      <c r="H176" s="41">
        <f t="shared" si="11"/>
        <v>0</v>
      </c>
    </row>
    <row r="177" spans="1:10">
      <c r="A177" s="172" t="s">
        <v>582</v>
      </c>
      <c r="B177" s="173"/>
      <c r="C177" s="27">
        <f>C178</f>
        <v>213410</v>
      </c>
      <c r="D177" s="27">
        <f>D178</f>
        <v>213410</v>
      </c>
      <c r="E177" s="27">
        <f>E178</f>
        <v>213410</v>
      </c>
      <c r="G177" s="39" t="s">
        <v>216</v>
      </c>
      <c r="H177" s="41">
        <f t="shared" si="11"/>
        <v>213410</v>
      </c>
      <c r="I177" s="42"/>
      <c r="J177" s="40" t="b">
        <f>AND(H177=I177)</f>
        <v>0</v>
      </c>
    </row>
    <row r="178" spans="1:10">
      <c r="A178" s="170" t="s">
        <v>217</v>
      </c>
      <c r="B178" s="171"/>
      <c r="C178" s="21">
        <f>C179+C184+C188+C197+C200+C203+C215+C222+C228+C235+C238+C243+C250</f>
        <v>213410</v>
      </c>
      <c r="D178" s="21">
        <f>D179+D184+D188+D197+D200+D203+D215+D222+D228+D235+D238+D243+D250</f>
        <v>213410</v>
      </c>
      <c r="E178" s="21">
        <f>E179+E184+E188+E197+E200+E203+E215+E222+E228+E235+E238+E243+E250</f>
        <v>213410</v>
      </c>
      <c r="G178" s="39" t="s">
        <v>587</v>
      </c>
      <c r="H178" s="41">
        <f t="shared" si="11"/>
        <v>213410</v>
      </c>
      <c r="I178" s="42"/>
      <c r="J178" s="40" t="b">
        <f>AND(H178=I178)</f>
        <v>0</v>
      </c>
    </row>
    <row r="179" spans="1:10" outlineLevel="1">
      <c r="A179" s="176" t="s">
        <v>848</v>
      </c>
      <c r="B179" s="177"/>
      <c r="C179" s="2">
        <f>C180+C182</f>
        <v>29</v>
      </c>
      <c r="D179" s="2">
        <f>D180+D182</f>
        <v>29</v>
      </c>
      <c r="E179" s="2">
        <f>E180+E182</f>
        <v>29</v>
      </c>
    </row>
    <row r="180" spans="1:10" outlineLevel="2">
      <c r="A180" s="117">
        <v>3</v>
      </c>
      <c r="B180" s="116" t="s">
        <v>856</v>
      </c>
      <c r="C180" s="115">
        <f>C181</f>
        <v>29</v>
      </c>
      <c r="D180" s="115">
        <f>D181</f>
        <v>29</v>
      </c>
      <c r="E180" s="115">
        <f>E181</f>
        <v>29</v>
      </c>
    </row>
    <row r="181" spans="1:10" outlineLevel="2">
      <c r="A181" s="75"/>
      <c r="B181" s="74" t="s">
        <v>854</v>
      </c>
      <c r="C181" s="114">
        <v>29</v>
      </c>
      <c r="D181" s="114">
        <f>C181</f>
        <v>29</v>
      </c>
      <c r="E181" s="114">
        <f>D181</f>
        <v>29</v>
      </c>
    </row>
    <row r="182" spans="1:10" outlineLevel="2">
      <c r="A182" s="117">
        <v>4</v>
      </c>
      <c r="B182" s="116" t="s">
        <v>857</v>
      </c>
      <c r="C182" s="115">
        <f>C183</f>
        <v>0</v>
      </c>
      <c r="D182" s="115">
        <f>D183</f>
        <v>0</v>
      </c>
      <c r="E182" s="115">
        <f>E183</f>
        <v>0</v>
      </c>
    </row>
    <row r="183" spans="1:10" outlineLevel="2">
      <c r="A183" s="75"/>
      <c r="B183" s="74" t="s">
        <v>854</v>
      </c>
      <c r="C183" s="114"/>
      <c r="D183" s="114">
        <f>C183</f>
        <v>0</v>
      </c>
      <c r="E183" s="114">
        <f>D183</f>
        <v>0</v>
      </c>
    </row>
    <row r="184" spans="1:10" outlineLevel="1">
      <c r="A184" s="176" t="s">
        <v>847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17">
        <v>2</v>
      </c>
      <c r="B185" s="116" t="s">
        <v>855</v>
      </c>
      <c r="C185" s="115">
        <f>C186+C187</f>
        <v>0</v>
      </c>
      <c r="D185" s="115">
        <f>D186+D187</f>
        <v>0</v>
      </c>
      <c r="E185" s="115">
        <f>E186+E187</f>
        <v>0</v>
      </c>
    </row>
    <row r="186" spans="1:10" outlineLevel="3">
      <c r="A186" s="75"/>
      <c r="B186" s="74" t="s">
        <v>854</v>
      </c>
      <c r="C186" s="114"/>
      <c r="D186" s="114">
        <f>C186</f>
        <v>0</v>
      </c>
      <c r="E186" s="114">
        <f>D186</f>
        <v>0</v>
      </c>
    </row>
    <row r="187" spans="1:10" outlineLevel="3">
      <c r="A187" s="75"/>
      <c r="B187" s="74" t="s">
        <v>846</v>
      </c>
      <c r="C187" s="114"/>
      <c r="D187" s="114">
        <f>C187</f>
        <v>0</v>
      </c>
      <c r="E187" s="114">
        <f>D187</f>
        <v>0</v>
      </c>
    </row>
    <row r="188" spans="1:10" outlineLevel="1">
      <c r="A188" s="176" t="s">
        <v>845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17">
        <v>1</v>
      </c>
      <c r="B189" s="116" t="s">
        <v>858</v>
      </c>
      <c r="C189" s="115">
        <f>C190+C191+C192</f>
        <v>0</v>
      </c>
      <c r="D189" s="115">
        <f>D190+D191+D192</f>
        <v>0</v>
      </c>
      <c r="E189" s="115">
        <f>E190+E191+E192</f>
        <v>0</v>
      </c>
    </row>
    <row r="190" spans="1:10" outlineLevel="3">
      <c r="A190" s="75"/>
      <c r="B190" s="74" t="s">
        <v>854</v>
      </c>
      <c r="C190" s="114">
        <v>0</v>
      </c>
      <c r="D190" s="114">
        <f t="shared" ref="D190:E192" si="13">C190</f>
        <v>0</v>
      </c>
      <c r="E190" s="114">
        <f t="shared" si="13"/>
        <v>0</v>
      </c>
    </row>
    <row r="191" spans="1:10" outlineLevel="3">
      <c r="A191" s="75"/>
      <c r="B191" s="74" t="s">
        <v>844</v>
      </c>
      <c r="C191" s="114">
        <v>0</v>
      </c>
      <c r="D191" s="114">
        <f t="shared" si="13"/>
        <v>0</v>
      </c>
      <c r="E191" s="114">
        <f t="shared" si="13"/>
        <v>0</v>
      </c>
    </row>
    <row r="192" spans="1:10" outlineLevel="3">
      <c r="A192" s="75"/>
      <c r="B192" s="74" t="s">
        <v>843</v>
      </c>
      <c r="C192" s="114">
        <v>0</v>
      </c>
      <c r="D192" s="114">
        <f t="shared" si="13"/>
        <v>0</v>
      </c>
      <c r="E192" s="114">
        <f t="shared" si="13"/>
        <v>0</v>
      </c>
    </row>
    <row r="193" spans="1:5" outlineLevel="2">
      <c r="A193" s="117">
        <v>3</v>
      </c>
      <c r="B193" s="116" t="s">
        <v>856</v>
      </c>
      <c r="C193" s="115">
        <f>C194</f>
        <v>0</v>
      </c>
      <c r="D193" s="115">
        <f>D194</f>
        <v>0</v>
      </c>
      <c r="E193" s="115">
        <f>E194</f>
        <v>0</v>
      </c>
    </row>
    <row r="194" spans="1:5" outlineLevel="3">
      <c r="A194" s="75"/>
      <c r="B194" s="74" t="s">
        <v>854</v>
      </c>
      <c r="C194" s="114">
        <v>0</v>
      </c>
      <c r="D194" s="114">
        <f>C194</f>
        <v>0</v>
      </c>
      <c r="E194" s="114">
        <f>D194</f>
        <v>0</v>
      </c>
    </row>
    <row r="195" spans="1:5" outlineLevel="2">
      <c r="A195" s="117">
        <v>4</v>
      </c>
      <c r="B195" s="116" t="s">
        <v>857</v>
      </c>
      <c r="C195" s="115">
        <f>C196</f>
        <v>0</v>
      </c>
      <c r="D195" s="115">
        <f>D196</f>
        <v>0</v>
      </c>
      <c r="E195" s="115">
        <f>E196</f>
        <v>0</v>
      </c>
    </row>
    <row r="196" spans="1:5" outlineLevel="3">
      <c r="A196" s="75"/>
      <c r="B196" s="74" t="s">
        <v>854</v>
      </c>
      <c r="C196" s="114">
        <v>0</v>
      </c>
      <c r="D196" s="114">
        <f>C196</f>
        <v>0</v>
      </c>
      <c r="E196" s="114">
        <f>D196</f>
        <v>0</v>
      </c>
    </row>
    <row r="197" spans="1:5" outlineLevel="1">
      <c r="A197" s="176" t="s">
        <v>842</v>
      </c>
      <c r="B197" s="17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17">
        <v>4</v>
      </c>
      <c r="B198" s="116" t="s">
        <v>857</v>
      </c>
      <c r="C198" s="115">
        <f t="shared" si="14"/>
        <v>0</v>
      </c>
      <c r="D198" s="115">
        <f t="shared" si="14"/>
        <v>0</v>
      </c>
      <c r="E198" s="115">
        <f t="shared" si="14"/>
        <v>0</v>
      </c>
    </row>
    <row r="199" spans="1:5" outlineLevel="3">
      <c r="A199" s="75"/>
      <c r="B199" s="74" t="s">
        <v>854</v>
      </c>
      <c r="C199" s="114">
        <v>0</v>
      </c>
      <c r="D199" s="114">
        <f>C199</f>
        <v>0</v>
      </c>
      <c r="E199" s="114">
        <f>D199</f>
        <v>0</v>
      </c>
    </row>
    <row r="200" spans="1:5" outlineLevel="1">
      <c r="A200" s="176" t="s">
        <v>841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17">
        <v>3</v>
      </c>
      <c r="B201" s="116" t="s">
        <v>856</v>
      </c>
      <c r="C201" s="115">
        <f>C202</f>
        <v>0</v>
      </c>
      <c r="D201" s="115">
        <f>D202</f>
        <v>0</v>
      </c>
      <c r="E201" s="115">
        <f>E202</f>
        <v>0</v>
      </c>
    </row>
    <row r="202" spans="1:5" outlineLevel="3">
      <c r="A202" s="75"/>
      <c r="B202" s="74" t="s">
        <v>854</v>
      </c>
      <c r="C202" s="114">
        <v>0</v>
      </c>
      <c r="D202" s="114">
        <f>C202</f>
        <v>0</v>
      </c>
      <c r="E202" s="114">
        <f>D202</f>
        <v>0</v>
      </c>
    </row>
    <row r="203" spans="1:5" outlineLevel="1">
      <c r="A203" s="176" t="s">
        <v>840</v>
      </c>
      <c r="B203" s="177"/>
      <c r="C203" s="2">
        <f>C204+C211+C213+C207</f>
        <v>2134</v>
      </c>
      <c r="D203" s="2">
        <f>D204+D211+D213+D207</f>
        <v>2134</v>
      </c>
      <c r="E203" s="2">
        <f>E204+E211+E213+E207</f>
        <v>2134</v>
      </c>
    </row>
    <row r="204" spans="1:5" outlineLevel="2">
      <c r="A204" s="117">
        <v>1</v>
      </c>
      <c r="B204" s="116" t="s">
        <v>858</v>
      </c>
      <c r="C204" s="115">
        <f>C205+C206</f>
        <v>0</v>
      </c>
      <c r="D204" s="115">
        <f>D205+D206</f>
        <v>0</v>
      </c>
      <c r="E204" s="115">
        <f>E205+E206</f>
        <v>0</v>
      </c>
    </row>
    <row r="205" spans="1:5" outlineLevel="3">
      <c r="A205" s="75"/>
      <c r="B205" s="74" t="s">
        <v>854</v>
      </c>
      <c r="C205" s="114">
        <v>0</v>
      </c>
      <c r="D205" s="114">
        <f>C205</f>
        <v>0</v>
      </c>
      <c r="E205" s="114">
        <f>D205</f>
        <v>0</v>
      </c>
    </row>
    <row r="206" spans="1:5" outlineLevel="3">
      <c r="A206" s="75"/>
      <c r="B206" s="74" t="s">
        <v>838</v>
      </c>
      <c r="C206" s="114">
        <v>0</v>
      </c>
      <c r="D206" s="114">
        <f>C206</f>
        <v>0</v>
      </c>
      <c r="E206" s="114">
        <f>D206</f>
        <v>0</v>
      </c>
    </row>
    <row r="207" spans="1:5" outlineLevel="2">
      <c r="A207" s="117">
        <v>2</v>
      </c>
      <c r="B207" s="116" t="s">
        <v>855</v>
      </c>
      <c r="C207" s="115">
        <f>C209+C208+C210</f>
        <v>2134</v>
      </c>
      <c r="D207" s="115">
        <f>D209+D208+D210</f>
        <v>2134</v>
      </c>
      <c r="E207" s="115">
        <f>E209+E208+E210</f>
        <v>2134</v>
      </c>
    </row>
    <row r="208" spans="1:5" outlineLevel="3">
      <c r="A208" s="75"/>
      <c r="B208" s="74" t="s">
        <v>854</v>
      </c>
      <c r="C208" s="114">
        <v>0</v>
      </c>
      <c r="D208" s="114">
        <f t="shared" ref="D208:E210" si="15">C208</f>
        <v>0</v>
      </c>
      <c r="E208" s="114">
        <f t="shared" si="15"/>
        <v>0</v>
      </c>
    </row>
    <row r="209" spans="1:5" outlineLevel="3">
      <c r="A209" s="75"/>
      <c r="B209" s="74" t="s">
        <v>837</v>
      </c>
      <c r="C209" s="114">
        <v>2134</v>
      </c>
      <c r="D209" s="114">
        <f t="shared" si="15"/>
        <v>2134</v>
      </c>
      <c r="E209" s="114">
        <f t="shared" si="15"/>
        <v>2134</v>
      </c>
    </row>
    <row r="210" spans="1:5" outlineLevel="3">
      <c r="A210" s="75"/>
      <c r="B210" s="74" t="s">
        <v>854</v>
      </c>
      <c r="C210" s="114">
        <v>0</v>
      </c>
      <c r="D210" s="114">
        <f t="shared" si="15"/>
        <v>0</v>
      </c>
      <c r="E210" s="114">
        <f t="shared" si="15"/>
        <v>0</v>
      </c>
    </row>
    <row r="211" spans="1:5" outlineLevel="2">
      <c r="A211" s="117">
        <v>3</v>
      </c>
      <c r="B211" s="116" t="s">
        <v>856</v>
      </c>
      <c r="C211" s="115">
        <f>C212</f>
        <v>0</v>
      </c>
      <c r="D211" s="115">
        <f>D212</f>
        <v>0</v>
      </c>
      <c r="E211" s="115">
        <f>E212</f>
        <v>0</v>
      </c>
    </row>
    <row r="212" spans="1:5" outlineLevel="3">
      <c r="A212" s="75"/>
      <c r="B212" s="74" t="s">
        <v>854</v>
      </c>
      <c r="C212" s="114">
        <v>0</v>
      </c>
      <c r="D212" s="114">
        <f>C212</f>
        <v>0</v>
      </c>
      <c r="E212" s="114">
        <f>D212</f>
        <v>0</v>
      </c>
    </row>
    <row r="213" spans="1:5" outlineLevel="2">
      <c r="A213" s="117">
        <v>4</v>
      </c>
      <c r="B213" s="116" t="s">
        <v>857</v>
      </c>
      <c r="C213" s="115">
        <f>C214</f>
        <v>0</v>
      </c>
      <c r="D213" s="115">
        <f>D214</f>
        <v>0</v>
      </c>
      <c r="E213" s="115">
        <f>E214</f>
        <v>0</v>
      </c>
    </row>
    <row r="214" spans="1:5" outlineLevel="3">
      <c r="A214" s="75"/>
      <c r="B214" s="74" t="s">
        <v>854</v>
      </c>
      <c r="C214" s="114">
        <v>0</v>
      </c>
      <c r="D214" s="114">
        <f>C214</f>
        <v>0</v>
      </c>
      <c r="E214" s="114">
        <f>D214</f>
        <v>0</v>
      </c>
    </row>
    <row r="215" spans="1:5" outlineLevel="1">
      <c r="A215" s="176" t="s">
        <v>835</v>
      </c>
      <c r="B215" s="177"/>
      <c r="C215" s="2">
        <f>C220++C216</f>
        <v>56818</v>
      </c>
      <c r="D215" s="2">
        <f>D220++D216</f>
        <v>56818</v>
      </c>
      <c r="E215" s="2">
        <f>E220++E216</f>
        <v>56818</v>
      </c>
    </row>
    <row r="216" spans="1:5" outlineLevel="2">
      <c r="A216" s="117">
        <v>2</v>
      </c>
      <c r="B216" s="116" t="s">
        <v>855</v>
      </c>
      <c r="C216" s="115">
        <f>C219+C218+C217</f>
        <v>56818</v>
      </c>
      <c r="D216" s="115">
        <f>D219+D218+D217</f>
        <v>56818</v>
      </c>
      <c r="E216" s="115">
        <f>E219+E218+E217</f>
        <v>56818</v>
      </c>
    </row>
    <row r="217" spans="1:5" outlineLevel="3">
      <c r="A217" s="75"/>
      <c r="B217" s="74" t="s">
        <v>854</v>
      </c>
      <c r="C217" s="114">
        <v>0</v>
      </c>
      <c r="D217" s="114">
        <f t="shared" ref="D217:E219" si="16">C217</f>
        <v>0</v>
      </c>
      <c r="E217" s="114">
        <f t="shared" si="16"/>
        <v>0</v>
      </c>
    </row>
    <row r="218" spans="1:5" s="110" customFormat="1" outlineLevel="3">
      <c r="A218" s="120"/>
      <c r="B218" s="119" t="s">
        <v>834</v>
      </c>
      <c r="C218" s="118">
        <v>20023</v>
      </c>
      <c r="D218" s="118">
        <f t="shared" si="16"/>
        <v>20023</v>
      </c>
      <c r="E218" s="118">
        <f t="shared" si="16"/>
        <v>20023</v>
      </c>
    </row>
    <row r="219" spans="1:5" s="110" customFormat="1" outlineLevel="3">
      <c r="A219" s="120"/>
      <c r="B219" s="119" t="s">
        <v>820</v>
      </c>
      <c r="C219" s="118">
        <v>36795</v>
      </c>
      <c r="D219" s="118">
        <f t="shared" si="16"/>
        <v>36795</v>
      </c>
      <c r="E219" s="118">
        <f t="shared" si="16"/>
        <v>36795</v>
      </c>
    </row>
    <row r="220" spans="1:5" outlineLevel="2">
      <c r="A220" s="117">
        <v>3</v>
      </c>
      <c r="B220" s="116" t="s">
        <v>856</v>
      </c>
      <c r="C220" s="115">
        <f>C221</f>
        <v>0</v>
      </c>
      <c r="D220" s="115">
        <f>D221</f>
        <v>0</v>
      </c>
      <c r="E220" s="115">
        <f>E221</f>
        <v>0</v>
      </c>
    </row>
    <row r="221" spans="1:5" outlineLevel="3">
      <c r="A221" s="75"/>
      <c r="B221" s="74" t="s">
        <v>854</v>
      </c>
      <c r="C221" s="114">
        <v>0</v>
      </c>
      <c r="D221" s="114">
        <f>C221</f>
        <v>0</v>
      </c>
      <c r="E221" s="114">
        <f>D221</f>
        <v>0</v>
      </c>
    </row>
    <row r="222" spans="1:5" outlineLevel="1">
      <c r="A222" s="176" t="s">
        <v>833</v>
      </c>
      <c r="B222" s="177"/>
      <c r="C222" s="2">
        <f>C223</f>
        <v>965</v>
      </c>
      <c r="D222" s="2">
        <f>D223</f>
        <v>965</v>
      </c>
      <c r="E222" s="2">
        <f>E223</f>
        <v>965</v>
      </c>
    </row>
    <row r="223" spans="1:5" outlineLevel="2">
      <c r="A223" s="117">
        <v>2</v>
      </c>
      <c r="B223" s="116" t="s">
        <v>855</v>
      </c>
      <c r="C223" s="115">
        <f>C225+C226+C227+C224</f>
        <v>965</v>
      </c>
      <c r="D223" s="115">
        <f>D225+D226+D227+D224</f>
        <v>965</v>
      </c>
      <c r="E223" s="115">
        <f>E225+E226+E227+E224</f>
        <v>965</v>
      </c>
    </row>
    <row r="224" spans="1:5" outlineLevel="3">
      <c r="A224" s="75"/>
      <c r="B224" s="74" t="s">
        <v>854</v>
      </c>
      <c r="C224" s="114">
        <v>0</v>
      </c>
      <c r="D224" s="114">
        <f>C224</f>
        <v>0</v>
      </c>
      <c r="E224" s="114">
        <f>D224</f>
        <v>0</v>
      </c>
    </row>
    <row r="225" spans="1:5" outlineLevel="3">
      <c r="A225" s="75"/>
      <c r="B225" s="74" t="s">
        <v>832</v>
      </c>
      <c r="C225" s="114"/>
      <c r="D225" s="114">
        <f t="shared" ref="D225:E227" si="17">C225</f>
        <v>0</v>
      </c>
      <c r="E225" s="114">
        <f t="shared" si="17"/>
        <v>0</v>
      </c>
    </row>
    <row r="226" spans="1:5" outlineLevel="3">
      <c r="A226" s="75"/>
      <c r="B226" s="74" t="s">
        <v>831</v>
      </c>
      <c r="C226" s="114">
        <v>965</v>
      </c>
      <c r="D226" s="114">
        <f t="shared" si="17"/>
        <v>965</v>
      </c>
      <c r="E226" s="114">
        <f t="shared" si="17"/>
        <v>965</v>
      </c>
    </row>
    <row r="227" spans="1:5" outlineLevel="3">
      <c r="A227" s="75"/>
      <c r="B227" s="74" t="s">
        <v>830</v>
      </c>
      <c r="C227" s="114"/>
      <c r="D227" s="114">
        <f t="shared" si="17"/>
        <v>0</v>
      </c>
      <c r="E227" s="114">
        <f t="shared" si="17"/>
        <v>0</v>
      </c>
    </row>
    <row r="228" spans="1:5" outlineLevel="1">
      <c r="A228" s="176" t="s">
        <v>829</v>
      </c>
      <c r="B228" s="177"/>
      <c r="C228" s="2">
        <f>C229+C233</f>
        <v>109032</v>
      </c>
      <c r="D228" s="2">
        <f>D229+D233</f>
        <v>109032</v>
      </c>
      <c r="E228" s="2">
        <f>E229+E233</f>
        <v>109032</v>
      </c>
    </row>
    <row r="229" spans="1:5" outlineLevel="2">
      <c r="A229" s="117">
        <v>2</v>
      </c>
      <c r="B229" s="116" t="s">
        <v>855</v>
      </c>
      <c r="C229" s="115">
        <f>C231+C232+C230</f>
        <v>109032</v>
      </c>
      <c r="D229" s="115">
        <f>D231+D232+D230</f>
        <v>109032</v>
      </c>
      <c r="E229" s="115">
        <f>E231+E232+E230</f>
        <v>109032</v>
      </c>
    </row>
    <row r="230" spans="1:5" outlineLevel="3">
      <c r="A230" s="75"/>
      <c r="B230" s="74" t="s">
        <v>854</v>
      </c>
      <c r="C230" s="114">
        <v>0</v>
      </c>
      <c r="D230" s="114">
        <f>C230</f>
        <v>0</v>
      </c>
      <c r="E230" s="114">
        <f>D230</f>
        <v>0</v>
      </c>
    </row>
    <row r="231" spans="1:5" outlineLevel="3">
      <c r="A231" s="75"/>
      <c r="B231" s="74" t="s">
        <v>828</v>
      </c>
      <c r="C231" s="114">
        <f>8460+85000</f>
        <v>93460</v>
      </c>
      <c r="D231" s="114">
        <f t="shared" ref="D231:E232" si="18">C231</f>
        <v>93460</v>
      </c>
      <c r="E231" s="114">
        <f t="shared" si="18"/>
        <v>93460</v>
      </c>
    </row>
    <row r="232" spans="1:5" outlineLevel="3">
      <c r="A232" s="75"/>
      <c r="B232" s="74" t="s">
        <v>818</v>
      </c>
      <c r="C232" s="114">
        <f>13932+1640</f>
        <v>15572</v>
      </c>
      <c r="D232" s="114">
        <f t="shared" si="18"/>
        <v>15572</v>
      </c>
      <c r="E232" s="114">
        <f t="shared" si="18"/>
        <v>15572</v>
      </c>
    </row>
    <row r="233" spans="1:5" outlineLevel="2">
      <c r="A233" s="117">
        <v>3</v>
      </c>
      <c r="B233" s="116" t="s">
        <v>856</v>
      </c>
      <c r="C233" s="115">
        <f>C234</f>
        <v>0</v>
      </c>
      <c r="D233" s="115">
        <f>D234</f>
        <v>0</v>
      </c>
      <c r="E233" s="115">
        <f>E234</f>
        <v>0</v>
      </c>
    </row>
    <row r="234" spans="1:5" outlineLevel="3">
      <c r="A234" s="75"/>
      <c r="B234" s="74" t="s">
        <v>854</v>
      </c>
      <c r="C234" s="114">
        <v>0</v>
      </c>
      <c r="D234" s="114">
        <f>C234</f>
        <v>0</v>
      </c>
      <c r="E234" s="114">
        <f>D234</f>
        <v>0</v>
      </c>
    </row>
    <row r="235" spans="1:5" outlineLevel="1">
      <c r="A235" s="176" t="s">
        <v>827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17">
        <v>3</v>
      </c>
      <c r="B236" s="116" t="s">
        <v>856</v>
      </c>
      <c r="C236" s="115">
        <f>C237</f>
        <v>0</v>
      </c>
      <c r="D236" s="115">
        <f>D237</f>
        <v>0</v>
      </c>
      <c r="E236" s="115">
        <f>E237</f>
        <v>0</v>
      </c>
    </row>
    <row r="237" spans="1:5" outlineLevel="3">
      <c r="A237" s="75"/>
      <c r="B237" s="74" t="s">
        <v>854</v>
      </c>
      <c r="C237" s="114">
        <v>0</v>
      </c>
      <c r="D237" s="114">
        <f>C237</f>
        <v>0</v>
      </c>
      <c r="E237" s="114">
        <f>D237</f>
        <v>0</v>
      </c>
    </row>
    <row r="238" spans="1:5" outlineLevel="1">
      <c r="A238" s="176" t="s">
        <v>825</v>
      </c>
      <c r="B238" s="177"/>
      <c r="C238" s="2">
        <f>C239</f>
        <v>1350</v>
      </c>
      <c r="D238" s="2">
        <f>D239</f>
        <v>1350</v>
      </c>
      <c r="E238" s="2">
        <f>E239</f>
        <v>1350</v>
      </c>
    </row>
    <row r="239" spans="1:5" outlineLevel="2">
      <c r="A239" s="117">
        <v>2</v>
      </c>
      <c r="B239" s="116" t="s">
        <v>855</v>
      </c>
      <c r="C239" s="115">
        <f>C241+C242+C240</f>
        <v>1350</v>
      </c>
      <c r="D239" s="115">
        <f>D241+D242+D240</f>
        <v>1350</v>
      </c>
      <c r="E239" s="115">
        <f>E241+E242+E240</f>
        <v>1350</v>
      </c>
    </row>
    <row r="240" spans="1:5" outlineLevel="3">
      <c r="A240" s="75"/>
      <c r="B240" s="74" t="s">
        <v>854</v>
      </c>
      <c r="C240" s="114">
        <v>0</v>
      </c>
      <c r="D240" s="114">
        <f>C240</f>
        <v>0</v>
      </c>
      <c r="E240" s="114">
        <f>D240</f>
        <v>0</v>
      </c>
    </row>
    <row r="241" spans="1:10" outlineLevel="3">
      <c r="A241" s="75"/>
      <c r="B241" s="74" t="s">
        <v>824</v>
      </c>
      <c r="C241" s="114">
        <v>3</v>
      </c>
      <c r="D241" s="114">
        <f t="shared" ref="D241:E242" si="19">C241</f>
        <v>3</v>
      </c>
      <c r="E241" s="114">
        <f t="shared" si="19"/>
        <v>3</v>
      </c>
    </row>
    <row r="242" spans="1:10" outlineLevel="3">
      <c r="A242" s="75"/>
      <c r="B242" s="74" t="s">
        <v>823</v>
      </c>
      <c r="C242" s="114">
        <v>1347</v>
      </c>
      <c r="D242" s="114">
        <f t="shared" si="19"/>
        <v>1347</v>
      </c>
      <c r="E242" s="114">
        <f t="shared" si="19"/>
        <v>1347</v>
      </c>
    </row>
    <row r="243" spans="1:10" outlineLevel="1">
      <c r="A243" s="176" t="s">
        <v>822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17">
        <v>2</v>
      </c>
      <c r="B244" s="116" t="s">
        <v>855</v>
      </c>
      <c r="C244" s="115">
        <f>C246+C247+C248+C249+C245</f>
        <v>0</v>
      </c>
      <c r="D244" s="115">
        <f>D246+D247+D248+D249+D245</f>
        <v>0</v>
      </c>
      <c r="E244" s="115">
        <f>E246+E247+E248+E249+E245</f>
        <v>0</v>
      </c>
    </row>
    <row r="245" spans="1:10" outlineLevel="3">
      <c r="A245" s="75"/>
      <c r="B245" s="74" t="s">
        <v>854</v>
      </c>
      <c r="C245" s="114">
        <v>0</v>
      </c>
      <c r="D245" s="114">
        <f>C245</f>
        <v>0</v>
      </c>
      <c r="E245" s="114">
        <f>D245</f>
        <v>0</v>
      </c>
    </row>
    <row r="246" spans="1:10" outlineLevel="3">
      <c r="A246" s="75"/>
      <c r="B246" s="74" t="s">
        <v>820</v>
      </c>
      <c r="C246" s="114"/>
      <c r="D246" s="114">
        <f t="shared" ref="D246:E249" si="20">C246</f>
        <v>0</v>
      </c>
      <c r="E246" s="114">
        <f t="shared" si="20"/>
        <v>0</v>
      </c>
    </row>
    <row r="247" spans="1:10" outlineLevel="3">
      <c r="A247" s="75"/>
      <c r="B247" s="74" t="s">
        <v>819</v>
      </c>
      <c r="C247" s="114"/>
      <c r="D247" s="114">
        <f t="shared" si="20"/>
        <v>0</v>
      </c>
      <c r="E247" s="114">
        <f t="shared" si="20"/>
        <v>0</v>
      </c>
    </row>
    <row r="248" spans="1:10" outlineLevel="3">
      <c r="A248" s="75"/>
      <c r="B248" s="74" t="s">
        <v>818</v>
      </c>
      <c r="C248" s="114"/>
      <c r="D248" s="114">
        <f t="shared" si="20"/>
        <v>0</v>
      </c>
      <c r="E248" s="114">
        <f t="shared" si="20"/>
        <v>0</v>
      </c>
    </row>
    <row r="249" spans="1:10" outlineLevel="3">
      <c r="A249" s="75"/>
      <c r="B249" s="74" t="s">
        <v>817</v>
      </c>
      <c r="C249" s="114"/>
      <c r="D249" s="114">
        <f t="shared" si="20"/>
        <v>0</v>
      </c>
      <c r="E249" s="114">
        <f t="shared" si="20"/>
        <v>0</v>
      </c>
    </row>
    <row r="250" spans="1:10" outlineLevel="1">
      <c r="A250" s="176" t="s">
        <v>816</v>
      </c>
      <c r="B250" s="177"/>
      <c r="C250" s="2">
        <f>C251+C252</f>
        <v>43082</v>
      </c>
      <c r="D250" s="2">
        <f>D251+D252</f>
        <v>43082</v>
      </c>
      <c r="E250" s="2">
        <f>E251+E252</f>
        <v>43082</v>
      </c>
    </row>
    <row r="251" spans="1:10" outlineLevel="3">
      <c r="A251" s="75"/>
      <c r="B251" s="74" t="s">
        <v>854</v>
      </c>
      <c r="C251" s="114">
        <v>0</v>
      </c>
      <c r="D251" s="114">
        <f>C251</f>
        <v>0</v>
      </c>
      <c r="E251" s="114">
        <f>D251</f>
        <v>0</v>
      </c>
    </row>
    <row r="252" spans="1:10" outlineLevel="3">
      <c r="A252" s="75"/>
      <c r="B252" s="74" t="s">
        <v>853</v>
      </c>
      <c r="C252" s="114">
        <f>500+40895+1687</f>
        <v>43082</v>
      </c>
      <c r="D252" s="114">
        <f>C252</f>
        <v>43082</v>
      </c>
      <c r="E252" s="114">
        <f>D252</f>
        <v>43082</v>
      </c>
    </row>
    <row r="256" spans="1:10" ht="18.5">
      <c r="A256" s="167" t="s">
        <v>67</v>
      </c>
      <c r="B256" s="167"/>
      <c r="C256" s="167"/>
      <c r="D256" s="152" t="s">
        <v>852</v>
      </c>
      <c r="E256" s="152" t="s">
        <v>851</v>
      </c>
      <c r="G256" s="47" t="s">
        <v>589</v>
      </c>
      <c r="H256" s="48">
        <f>C257+C559</f>
        <v>6092554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f>C258+C550</f>
        <v>3692427</v>
      </c>
      <c r="D257" s="37">
        <v>3804427</v>
      </c>
      <c r="E257" s="37">
        <v>3804427</v>
      </c>
      <c r="G257" s="39" t="s">
        <v>60</v>
      </c>
      <c r="H257" s="41">
        <f>C257</f>
        <v>3692427</v>
      </c>
      <c r="I257" s="42"/>
      <c r="J257" s="40" t="b">
        <f>AND(H257=I257)</f>
        <v>0</v>
      </c>
    </row>
    <row r="258" spans="1:10">
      <c r="A258" s="184" t="s">
        <v>266</v>
      </c>
      <c r="B258" s="185"/>
      <c r="C258" s="36">
        <f>C259+C339+C483+C547</f>
        <v>3515041</v>
      </c>
      <c r="D258" s="36">
        <f>D259+D339+D483+D547</f>
        <v>3517041</v>
      </c>
      <c r="E258" s="36">
        <f>E259+E339+E483+E547</f>
        <v>3517041</v>
      </c>
      <c r="G258" s="39" t="s">
        <v>57</v>
      </c>
      <c r="H258" s="41">
        <f t="shared" ref="H258:H321" si="21">C258</f>
        <v>3515041</v>
      </c>
      <c r="I258" s="42"/>
      <c r="J258" s="40" t="b">
        <f>AND(H258=I258)</f>
        <v>0</v>
      </c>
    </row>
    <row r="259" spans="1:10">
      <c r="A259" s="180" t="s">
        <v>267</v>
      </c>
      <c r="B259" s="181"/>
      <c r="C259" s="33">
        <f>C260+C263+C314</f>
        <v>1569491</v>
      </c>
      <c r="D259" s="33">
        <f>D260+D263+D314</f>
        <v>1563491</v>
      </c>
      <c r="E259" s="33">
        <f>E260+E263+E314</f>
        <v>1563491</v>
      </c>
      <c r="G259" s="39" t="s">
        <v>590</v>
      </c>
      <c r="H259" s="41">
        <f t="shared" si="21"/>
        <v>1569491</v>
      </c>
      <c r="I259" s="42"/>
      <c r="J259" s="40" t="b">
        <f>AND(H259=I259)</f>
        <v>0</v>
      </c>
    </row>
    <row r="260" spans="1:10" outlineLevel="1">
      <c r="A260" s="178" t="s">
        <v>268</v>
      </c>
      <c r="B260" s="179"/>
      <c r="C260" s="32">
        <f>SUM(C261:C262)</f>
        <v>1090</v>
      </c>
      <c r="D260" s="32">
        <f>SUM(D261:D262)</f>
        <v>1090</v>
      </c>
      <c r="E260" s="32">
        <f>SUM(E261:E262)</f>
        <v>1090</v>
      </c>
      <c r="H260" s="41">
        <f t="shared" si="21"/>
        <v>1090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8" t="s">
        <v>269</v>
      </c>
      <c r="B263" s="179"/>
      <c r="C263" s="32">
        <f>C264+C265+C289+C296+C298+C302+C305+C308+C313</f>
        <v>1532401</v>
      </c>
      <c r="D263" s="32">
        <f>D264+D265+D289+D296+D298+D302+D305+D308+D313</f>
        <v>1532401</v>
      </c>
      <c r="E263" s="32">
        <f>E264+E265+E289+E296+E298+E302+E305+E308+E313</f>
        <v>1532401</v>
      </c>
      <c r="H263" s="41">
        <f t="shared" si="21"/>
        <v>1532401</v>
      </c>
    </row>
    <row r="264" spans="1:10" outlineLevel="2">
      <c r="A264" s="6">
        <v>1101</v>
      </c>
      <c r="B264" s="4" t="s">
        <v>34</v>
      </c>
      <c r="C264" s="5">
        <v>548812</v>
      </c>
      <c r="D264" s="5">
        <f>C264</f>
        <v>548812</v>
      </c>
      <c r="E264" s="5">
        <f>D264</f>
        <v>548812</v>
      </c>
      <c r="H264" s="41">
        <f t="shared" si="21"/>
        <v>548812</v>
      </c>
    </row>
    <row r="265" spans="1:10" outlineLevel="2">
      <c r="A265" s="6">
        <v>1101</v>
      </c>
      <c r="B265" s="4" t="s">
        <v>35</v>
      </c>
      <c r="C265" s="5">
        <f>SUM(C266:C288)</f>
        <v>651376</v>
      </c>
      <c r="D265" s="5">
        <f>SUM(D266:D288)</f>
        <v>651376</v>
      </c>
      <c r="E265" s="5">
        <f>SUM(E266:E288)</f>
        <v>651376</v>
      </c>
      <c r="H265" s="41">
        <f t="shared" si="21"/>
        <v>651376</v>
      </c>
    </row>
    <row r="266" spans="1:10" outlineLevel="3">
      <c r="A266" s="29"/>
      <c r="B266" s="28" t="s">
        <v>218</v>
      </c>
      <c r="C266" s="30">
        <v>28989</v>
      </c>
      <c r="D266" s="30">
        <f>C266</f>
        <v>28989</v>
      </c>
      <c r="E266" s="30">
        <f>D266</f>
        <v>28989</v>
      </c>
      <c r="H266" s="41">
        <f t="shared" si="21"/>
        <v>28989</v>
      </c>
    </row>
    <row r="267" spans="1:10" outlineLevel="3">
      <c r="A267" s="29"/>
      <c r="B267" s="28" t="s">
        <v>219</v>
      </c>
      <c r="C267" s="30">
        <v>117558</v>
      </c>
      <c r="D267" s="30">
        <f t="shared" ref="D267:E282" si="22">C267</f>
        <v>117558</v>
      </c>
      <c r="E267" s="30">
        <f t="shared" si="22"/>
        <v>117558</v>
      </c>
      <c r="H267" s="41">
        <f t="shared" si="21"/>
        <v>117558</v>
      </c>
    </row>
    <row r="268" spans="1:10" outlineLevel="3">
      <c r="A268" s="29"/>
      <c r="B268" s="28" t="s">
        <v>220</v>
      </c>
      <c r="C268" s="30">
        <v>79992</v>
      </c>
      <c r="D268" s="30">
        <f t="shared" si="22"/>
        <v>79992</v>
      </c>
      <c r="E268" s="30">
        <f t="shared" si="22"/>
        <v>79992</v>
      </c>
      <c r="H268" s="41">
        <f t="shared" si="21"/>
        <v>79992</v>
      </c>
    </row>
    <row r="269" spans="1:10" outlineLevel="3">
      <c r="A269" s="29"/>
      <c r="B269" s="28" t="s">
        <v>221</v>
      </c>
      <c r="C269" s="30">
        <v>2928</v>
      </c>
      <c r="D269" s="30">
        <f t="shared" si="22"/>
        <v>2928</v>
      </c>
      <c r="E269" s="30">
        <f t="shared" si="22"/>
        <v>2928</v>
      </c>
      <c r="H269" s="41">
        <f t="shared" si="21"/>
        <v>2928</v>
      </c>
    </row>
    <row r="270" spans="1:10" outlineLevel="3">
      <c r="A270" s="29"/>
      <c r="B270" s="28" t="s">
        <v>222</v>
      </c>
      <c r="C270" s="30">
        <v>38652</v>
      </c>
      <c r="D270" s="30">
        <f t="shared" si="22"/>
        <v>38652</v>
      </c>
      <c r="E270" s="30">
        <f t="shared" si="22"/>
        <v>38652</v>
      </c>
      <c r="H270" s="41">
        <f t="shared" si="21"/>
        <v>38652</v>
      </c>
    </row>
    <row r="271" spans="1:10" outlineLevel="3">
      <c r="A271" s="29"/>
      <c r="B271" s="28" t="s">
        <v>223</v>
      </c>
      <c r="C271" s="30">
        <v>26934</v>
      </c>
      <c r="D271" s="30">
        <f t="shared" si="22"/>
        <v>26934</v>
      </c>
      <c r="E271" s="30">
        <f t="shared" si="22"/>
        <v>26934</v>
      </c>
      <c r="H271" s="41">
        <f t="shared" si="21"/>
        <v>26934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27570</v>
      </c>
      <c r="D276" s="30">
        <f t="shared" si="22"/>
        <v>27570</v>
      </c>
      <c r="E276" s="30">
        <f t="shared" si="22"/>
        <v>27570</v>
      </c>
      <c r="H276" s="41">
        <f t="shared" si="21"/>
        <v>27570</v>
      </c>
    </row>
    <row r="277" spans="1:8" outlineLevel="3">
      <c r="A277" s="29"/>
      <c r="B277" s="28" t="s">
        <v>229</v>
      </c>
      <c r="C277" s="30">
        <v>4962</v>
      </c>
      <c r="D277" s="30">
        <f t="shared" si="22"/>
        <v>4962</v>
      </c>
      <c r="E277" s="30">
        <f t="shared" si="22"/>
        <v>4962</v>
      </c>
      <c r="H277" s="41">
        <f t="shared" si="21"/>
        <v>4962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17160</v>
      </c>
      <c r="D280" s="30">
        <f t="shared" si="22"/>
        <v>17160</v>
      </c>
      <c r="E280" s="30">
        <f t="shared" si="22"/>
        <v>17160</v>
      </c>
      <c r="H280" s="41">
        <f t="shared" si="21"/>
        <v>17160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278551</v>
      </c>
      <c r="D286" s="30">
        <f t="shared" si="23"/>
        <v>278551</v>
      </c>
      <c r="E286" s="30">
        <f t="shared" si="23"/>
        <v>278551</v>
      </c>
      <c r="H286" s="41">
        <f t="shared" si="21"/>
        <v>278551</v>
      </c>
    </row>
    <row r="287" spans="1:8" outlineLevel="3">
      <c r="A287" s="29"/>
      <c r="B287" s="28" t="s">
        <v>239</v>
      </c>
      <c r="C287" s="30">
        <v>28080</v>
      </c>
      <c r="D287" s="30">
        <f t="shared" si="23"/>
        <v>28080</v>
      </c>
      <c r="E287" s="30">
        <f t="shared" si="23"/>
        <v>28080</v>
      </c>
      <c r="H287" s="41">
        <f t="shared" si="21"/>
        <v>28080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32302</v>
      </c>
      <c r="D289" s="5">
        <f>SUM(D290:D295)</f>
        <v>32302</v>
      </c>
      <c r="E289" s="5">
        <f>SUM(E290:E295)</f>
        <v>32302</v>
      </c>
      <c r="H289" s="41">
        <f t="shared" si="21"/>
        <v>32302</v>
      </c>
    </row>
    <row r="290" spans="1:8" outlineLevel="3">
      <c r="A290" s="29"/>
      <c r="B290" s="28" t="s">
        <v>241</v>
      </c>
      <c r="C290" s="30">
        <v>21300</v>
      </c>
      <c r="D290" s="30">
        <f>C290</f>
        <v>21300</v>
      </c>
      <c r="E290" s="30">
        <f>D290</f>
        <v>21300</v>
      </c>
      <c r="H290" s="41">
        <f t="shared" si="21"/>
        <v>21300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5602</v>
      </c>
      <c r="D292" s="30">
        <f t="shared" si="24"/>
        <v>5602</v>
      </c>
      <c r="E292" s="30">
        <f t="shared" si="24"/>
        <v>5602</v>
      </c>
      <c r="H292" s="41">
        <f t="shared" si="21"/>
        <v>5602</v>
      </c>
    </row>
    <row r="293" spans="1:8" outlineLevel="3">
      <c r="A293" s="29"/>
      <c r="B293" s="28" t="s">
        <v>244</v>
      </c>
      <c r="C293" s="30">
        <v>540</v>
      </c>
      <c r="D293" s="30">
        <f t="shared" si="24"/>
        <v>540</v>
      </c>
      <c r="E293" s="30">
        <f t="shared" si="24"/>
        <v>540</v>
      </c>
      <c r="H293" s="41">
        <f t="shared" si="21"/>
        <v>540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4860</v>
      </c>
      <c r="D295" s="30">
        <f t="shared" si="24"/>
        <v>4860</v>
      </c>
      <c r="E295" s="30">
        <f t="shared" si="24"/>
        <v>4860</v>
      </c>
      <c r="H295" s="41">
        <f t="shared" si="21"/>
        <v>4860</v>
      </c>
    </row>
    <row r="296" spans="1:8" outlineLevel="2">
      <c r="A296" s="6">
        <v>1101</v>
      </c>
      <c r="B296" s="4" t="s">
        <v>247</v>
      </c>
      <c r="C296" s="5">
        <f>SUM(C297)</f>
        <v>2000</v>
      </c>
      <c r="D296" s="5">
        <f>SUM(D297)</f>
        <v>2000</v>
      </c>
      <c r="E296" s="5">
        <f>SUM(E297)</f>
        <v>2000</v>
      </c>
      <c r="H296" s="41">
        <f t="shared" si="21"/>
        <v>2000</v>
      </c>
    </row>
    <row r="297" spans="1:8" outlineLevel="3">
      <c r="A297" s="29"/>
      <c r="B297" s="28" t="s">
        <v>111</v>
      </c>
      <c r="C297" s="30">
        <v>2000</v>
      </c>
      <c r="D297" s="30">
        <f>C297</f>
        <v>2000</v>
      </c>
      <c r="E297" s="30">
        <f>D297</f>
        <v>2000</v>
      </c>
      <c r="H297" s="41">
        <f t="shared" si="21"/>
        <v>2000</v>
      </c>
    </row>
    <row r="298" spans="1:8" outlineLevel="2">
      <c r="A298" s="6">
        <v>1101</v>
      </c>
      <c r="B298" s="4" t="s">
        <v>37</v>
      </c>
      <c r="C298" s="5">
        <f>SUM(C299:C301)</f>
        <v>43639</v>
      </c>
      <c r="D298" s="5">
        <f>SUM(D299:D301)</f>
        <v>43639</v>
      </c>
      <c r="E298" s="5">
        <f>SUM(E299:E301)</f>
        <v>43639</v>
      </c>
      <c r="H298" s="41">
        <f t="shared" si="21"/>
        <v>43639</v>
      </c>
    </row>
    <row r="299" spans="1:8" outlineLevel="3">
      <c r="A299" s="29"/>
      <c r="B299" s="28" t="s">
        <v>248</v>
      </c>
      <c r="C299" s="30">
        <v>13506</v>
      </c>
      <c r="D299" s="30">
        <f>C299</f>
        <v>13506</v>
      </c>
      <c r="E299" s="30">
        <f>D299</f>
        <v>13506</v>
      </c>
      <c r="H299" s="41">
        <f t="shared" si="21"/>
        <v>13506</v>
      </c>
    </row>
    <row r="300" spans="1:8" outlineLevel="3">
      <c r="A300" s="29"/>
      <c r="B300" s="28" t="s">
        <v>249</v>
      </c>
      <c r="C300" s="30">
        <v>30133</v>
      </c>
      <c r="D300" s="30">
        <f t="shared" ref="D300:E301" si="25">C300</f>
        <v>30133</v>
      </c>
      <c r="E300" s="30">
        <f t="shared" si="25"/>
        <v>30133</v>
      </c>
      <c r="H300" s="41">
        <f t="shared" si="21"/>
        <v>30133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13000</v>
      </c>
      <c r="D302" s="5">
        <f>SUM(D303:D304)</f>
        <v>13000</v>
      </c>
      <c r="E302" s="5">
        <f>SUM(E303:E304)</f>
        <v>13000</v>
      </c>
      <c r="H302" s="41">
        <f t="shared" si="21"/>
        <v>13000</v>
      </c>
    </row>
    <row r="303" spans="1:8" outlineLevel="3">
      <c r="A303" s="29"/>
      <c r="B303" s="28" t="s">
        <v>252</v>
      </c>
      <c r="C303" s="30">
        <v>7000</v>
      </c>
      <c r="D303" s="30">
        <f>C303</f>
        <v>7000</v>
      </c>
      <c r="E303" s="30">
        <f>D303</f>
        <v>7000</v>
      </c>
      <c r="H303" s="41">
        <f t="shared" si="21"/>
        <v>7000</v>
      </c>
    </row>
    <row r="304" spans="1:8" outlineLevel="3">
      <c r="A304" s="29"/>
      <c r="B304" s="28" t="s">
        <v>253</v>
      </c>
      <c r="C304" s="30">
        <v>6000</v>
      </c>
      <c r="D304" s="30">
        <f>C304</f>
        <v>6000</v>
      </c>
      <c r="E304" s="30">
        <f>D304</f>
        <v>6000</v>
      </c>
      <c r="H304" s="41">
        <f t="shared" si="21"/>
        <v>6000</v>
      </c>
    </row>
    <row r="305" spans="1:8" outlineLevel="2">
      <c r="A305" s="6">
        <v>1101</v>
      </c>
      <c r="B305" s="4" t="s">
        <v>38</v>
      </c>
      <c r="C305" s="5">
        <f>SUM(C306:C307)</f>
        <v>16293</v>
      </c>
      <c r="D305" s="5">
        <f>SUM(D306:D307)</f>
        <v>16293</v>
      </c>
      <c r="E305" s="5">
        <f>SUM(E306:E307)</f>
        <v>16293</v>
      </c>
      <c r="H305" s="41">
        <f t="shared" si="21"/>
        <v>16293</v>
      </c>
    </row>
    <row r="306" spans="1:8" outlineLevel="3">
      <c r="A306" s="29"/>
      <c r="B306" s="28" t="s">
        <v>254</v>
      </c>
      <c r="C306" s="30">
        <v>16293</v>
      </c>
      <c r="D306" s="30">
        <f>C306</f>
        <v>16293</v>
      </c>
      <c r="E306" s="30">
        <f>D306</f>
        <v>16293</v>
      </c>
      <c r="H306" s="41">
        <f t="shared" si="21"/>
        <v>16293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224979</v>
      </c>
      <c r="D308" s="5">
        <f>SUM(D309:D312)</f>
        <v>224979</v>
      </c>
      <c r="E308" s="5">
        <f>SUM(E309:E312)</f>
        <v>224979</v>
      </c>
      <c r="H308" s="41">
        <f t="shared" si="21"/>
        <v>224979</v>
      </c>
    </row>
    <row r="309" spans="1:8" outlineLevel="3">
      <c r="A309" s="29"/>
      <c r="B309" s="28" t="s">
        <v>256</v>
      </c>
      <c r="C309" s="30">
        <v>162279</v>
      </c>
      <c r="D309" s="30">
        <f>C309</f>
        <v>162279</v>
      </c>
      <c r="E309" s="30">
        <f>D309</f>
        <v>162279</v>
      </c>
      <c r="H309" s="41">
        <f t="shared" si="21"/>
        <v>162279</v>
      </c>
    </row>
    <row r="310" spans="1:8" outlineLevel="3">
      <c r="A310" s="29"/>
      <c r="B310" s="28" t="s">
        <v>257</v>
      </c>
      <c r="C310" s="30">
        <v>50100</v>
      </c>
      <c r="D310" s="30">
        <f t="shared" ref="D310:E312" si="26">C310</f>
        <v>50100</v>
      </c>
      <c r="E310" s="30">
        <f t="shared" si="26"/>
        <v>50100</v>
      </c>
      <c r="H310" s="41">
        <f t="shared" si="21"/>
        <v>50100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12600</v>
      </c>
      <c r="D312" s="30">
        <f t="shared" si="26"/>
        <v>12600</v>
      </c>
      <c r="E312" s="30">
        <f t="shared" si="26"/>
        <v>12600</v>
      </c>
      <c r="H312" s="41">
        <f t="shared" si="21"/>
        <v>12600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8" t="s">
        <v>601</v>
      </c>
      <c r="B314" s="179"/>
      <c r="C314" s="32">
        <f>C315+C325+C331+C336+C337+C338+C328</f>
        <v>36000</v>
      </c>
      <c r="D314" s="32">
        <f>D315+D325+D331+D336+D337+D338+D328</f>
        <v>30000</v>
      </c>
      <c r="E314" s="32">
        <f>E315+E325+E331+E336+E337+E338+E328</f>
        <v>30000</v>
      </c>
      <c r="H314" s="41">
        <f t="shared" si="21"/>
        <v>36000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30000</v>
      </c>
      <c r="D325" s="5">
        <f>SUM(D326:D327)</f>
        <v>30000</v>
      </c>
      <c r="E325" s="5">
        <f>SUM(E326:E327)</f>
        <v>30000</v>
      </c>
      <c r="H325" s="41">
        <f t="shared" si="28"/>
        <v>30000</v>
      </c>
    </row>
    <row r="326" spans="1:8" outlineLevel="3">
      <c r="A326" s="29"/>
      <c r="B326" s="28" t="s">
        <v>264</v>
      </c>
      <c r="C326" s="30">
        <v>30000</v>
      </c>
      <c r="D326" s="30">
        <f>C326</f>
        <v>30000</v>
      </c>
      <c r="E326" s="30">
        <f>D326</f>
        <v>30000</v>
      </c>
      <c r="H326" s="41">
        <f t="shared" si="28"/>
        <v>30000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6000</v>
      </c>
      <c r="D331" s="5">
        <f>SUM(D332:D335)</f>
        <v>0</v>
      </c>
      <c r="E331" s="5">
        <f>SUM(E332:E335)</f>
        <v>0</v>
      </c>
      <c r="H331" s="41">
        <f t="shared" si="28"/>
        <v>6000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80" t="s">
        <v>270</v>
      </c>
      <c r="B339" s="181"/>
      <c r="C339" s="33">
        <f>C340+C444+C482</f>
        <v>1606713</v>
      </c>
      <c r="D339" s="33">
        <f>D340+D444+D482</f>
        <v>1606713</v>
      </c>
      <c r="E339" s="33">
        <f>E340+E444+E482</f>
        <v>1606713</v>
      </c>
      <c r="G339" s="39" t="s">
        <v>591</v>
      </c>
      <c r="H339" s="41">
        <f t="shared" si="28"/>
        <v>1606713</v>
      </c>
      <c r="I339" s="42"/>
      <c r="J339" s="40" t="b">
        <f>AND(H339=I339)</f>
        <v>0</v>
      </c>
    </row>
    <row r="340" spans="1:10" outlineLevel="1">
      <c r="A340" s="178" t="s">
        <v>271</v>
      </c>
      <c r="B340" s="179"/>
      <c r="C340" s="32">
        <f>C341+C342+C343+C344+C347+C348+C353+C356+C357+C362+C367+C368+C371+C372+C373+C376+C377+C378+C382+C388+C391+C392+C395+C398+C399+C404+C407+C408+C409+C412+C415+C416+C419+C420+C421+C422+C429+C443</f>
        <v>1035213</v>
      </c>
      <c r="D340" s="32">
        <f>D341+D342+D343+D344+D347+D348+D353+D356+D357+D362+D367+BH290668+D371+D372+D373+D376+D377+D378+D382+D388+D391+D392+D395+D398+D399+D404+D407+D408+D409+D412+D415+D416+D419+D420+D421+D422+D429+D443</f>
        <v>1035213</v>
      </c>
      <c r="E340" s="32">
        <f>E341+E342+E343+E344+E347+E348+E353+E356+E357+E362+E367+BI290668+E371+E372+E373+E376+E377+E378+E382+E388+E391+E392+E395+E398+E399+E404+E407+E408+E409+E412+E415+E416+E419+E420+E421+E422+E429+E443</f>
        <v>1035213</v>
      </c>
      <c r="H340" s="41">
        <f t="shared" si="28"/>
        <v>1035213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17500</v>
      </c>
      <c r="D342" s="5">
        <f t="shared" ref="D342:E342" si="31">C342</f>
        <v>17500</v>
      </c>
      <c r="E342" s="5">
        <f t="shared" si="31"/>
        <v>17500</v>
      </c>
      <c r="H342" s="41">
        <f t="shared" si="28"/>
        <v>17500</v>
      </c>
    </row>
    <row r="343" spans="1:10" outlineLevel="2">
      <c r="A343" s="6">
        <v>2201</v>
      </c>
      <c r="B343" s="4" t="s">
        <v>41</v>
      </c>
      <c r="C343" s="5">
        <v>475000</v>
      </c>
      <c r="D343" s="5">
        <v>475000</v>
      </c>
      <c r="E343" s="5">
        <v>475000</v>
      </c>
      <c r="H343" s="41">
        <f t="shared" si="28"/>
        <v>475000</v>
      </c>
    </row>
    <row r="344" spans="1:10" outlineLevel="2">
      <c r="A344" s="6">
        <v>2201</v>
      </c>
      <c r="B344" s="4" t="s">
        <v>273</v>
      </c>
      <c r="C344" s="5">
        <f>SUM(C345:C346)</f>
        <v>9500</v>
      </c>
      <c r="D344" s="5">
        <f>SUM(D345:D346)</f>
        <v>9500</v>
      </c>
      <c r="E344" s="5">
        <f>SUM(E345:E346)</f>
        <v>9500</v>
      </c>
      <c r="H344" s="41">
        <f t="shared" si="28"/>
        <v>9500</v>
      </c>
    </row>
    <row r="345" spans="1:10" outlineLevel="3">
      <c r="A345" s="29"/>
      <c r="B345" s="28" t="s">
        <v>274</v>
      </c>
      <c r="C345" s="30">
        <v>6000</v>
      </c>
      <c r="D345" s="30">
        <f t="shared" ref="D345:E347" si="32">C345</f>
        <v>6000</v>
      </c>
      <c r="E345" s="30">
        <f t="shared" si="32"/>
        <v>6000</v>
      </c>
      <c r="H345" s="41">
        <f t="shared" si="28"/>
        <v>6000</v>
      </c>
    </row>
    <row r="346" spans="1:10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outlineLevel="2">
      <c r="A348" s="6">
        <v>2201</v>
      </c>
      <c r="B348" s="4" t="s">
        <v>277</v>
      </c>
      <c r="C348" s="5">
        <f>SUM(C349:C352)</f>
        <v>138000</v>
      </c>
      <c r="D348" s="5">
        <f>SUM(D349:D352)</f>
        <v>138000</v>
      </c>
      <c r="E348" s="5">
        <f>SUM(E349:E352)</f>
        <v>138000</v>
      </c>
      <c r="H348" s="41">
        <f t="shared" si="28"/>
        <v>138000</v>
      </c>
    </row>
    <row r="349" spans="1:10" outlineLevel="3">
      <c r="A349" s="29"/>
      <c r="B349" s="28" t="s">
        <v>278</v>
      </c>
      <c r="C349" s="30">
        <v>110000</v>
      </c>
      <c r="D349" s="30">
        <v>110000</v>
      </c>
      <c r="E349" s="30">
        <f>D349</f>
        <v>110000</v>
      </c>
      <c r="H349" s="41">
        <f t="shared" si="28"/>
        <v>110000</v>
      </c>
    </row>
    <row r="350" spans="1:10" outlineLevel="3">
      <c r="A350" s="29"/>
      <c r="B350" s="28" t="s">
        <v>279</v>
      </c>
      <c r="C350" s="30">
        <v>7000</v>
      </c>
      <c r="D350" s="30">
        <f t="shared" ref="D350:E352" si="33">C350</f>
        <v>7000</v>
      </c>
      <c r="E350" s="30">
        <f t="shared" si="33"/>
        <v>7000</v>
      </c>
      <c r="H350" s="41">
        <f t="shared" si="28"/>
        <v>7000</v>
      </c>
    </row>
    <row r="351" spans="1:10" outlineLevel="3">
      <c r="A351" s="29"/>
      <c r="B351" s="28" t="s">
        <v>280</v>
      </c>
      <c r="C351" s="30">
        <v>15000</v>
      </c>
      <c r="D351" s="30">
        <f t="shared" si="33"/>
        <v>15000</v>
      </c>
      <c r="E351" s="30">
        <f t="shared" si="33"/>
        <v>15000</v>
      </c>
      <c r="H351" s="41">
        <f t="shared" si="28"/>
        <v>15000</v>
      </c>
    </row>
    <row r="352" spans="1:10" outlineLevel="3">
      <c r="A352" s="29"/>
      <c r="B352" s="28" t="s">
        <v>281</v>
      </c>
      <c r="C352" s="30">
        <v>6000</v>
      </c>
      <c r="D352" s="30">
        <f t="shared" si="33"/>
        <v>6000</v>
      </c>
      <c r="E352" s="30">
        <f t="shared" si="33"/>
        <v>6000</v>
      </c>
      <c r="H352" s="41">
        <f t="shared" si="28"/>
        <v>6000</v>
      </c>
    </row>
    <row r="353" spans="1:8" outlineLevel="2">
      <c r="A353" s="6">
        <v>2201</v>
      </c>
      <c r="B353" s="4" t="s">
        <v>282</v>
      </c>
      <c r="C353" s="5">
        <f>SUM(C354:C355)</f>
        <v>2500</v>
      </c>
      <c r="D353" s="5">
        <f>SUM(D354:D355)</f>
        <v>2500</v>
      </c>
      <c r="E353" s="5">
        <f>SUM(E354:E355)</f>
        <v>2500</v>
      </c>
      <c r="H353" s="41">
        <f t="shared" si="28"/>
        <v>2500</v>
      </c>
    </row>
    <row r="354" spans="1:8" outlineLevel="3">
      <c r="A354" s="29"/>
      <c r="B354" s="28" t="s">
        <v>42</v>
      </c>
      <c r="C354" s="30">
        <v>2000</v>
      </c>
      <c r="D354" s="30">
        <f t="shared" ref="D354:E356" si="34">C354</f>
        <v>2000</v>
      </c>
      <c r="E354" s="30">
        <f t="shared" si="34"/>
        <v>2000</v>
      </c>
      <c r="H354" s="41">
        <f t="shared" si="28"/>
        <v>2000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outlineLevel="2">
      <c r="A357" s="6">
        <v>2201</v>
      </c>
      <c r="B357" s="4" t="s">
        <v>285</v>
      </c>
      <c r="C357" s="5">
        <f>SUM(C358:C361)</f>
        <v>28000</v>
      </c>
      <c r="D357" s="5">
        <f>SUM(D358:D361)</f>
        <v>28000</v>
      </c>
      <c r="E357" s="5">
        <f>SUM(E358:E361)</f>
        <v>28000</v>
      </c>
      <c r="H357" s="41">
        <f t="shared" si="28"/>
        <v>28000</v>
      </c>
    </row>
    <row r="358" spans="1:8" outlineLevel="3">
      <c r="A358" s="29"/>
      <c r="B358" s="28" t="s">
        <v>286</v>
      </c>
      <c r="C358" s="30">
        <v>25000</v>
      </c>
      <c r="D358" s="30">
        <f>C358</f>
        <v>25000</v>
      </c>
      <c r="E358" s="30">
        <f>D358</f>
        <v>25000</v>
      </c>
      <c r="H358" s="41">
        <f t="shared" si="28"/>
        <v>25000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3000</v>
      </c>
      <c r="D360" s="30">
        <f t="shared" si="35"/>
        <v>3000</v>
      </c>
      <c r="E360" s="30">
        <f t="shared" si="35"/>
        <v>3000</v>
      </c>
      <c r="H360" s="41">
        <f t="shared" si="28"/>
        <v>3000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180000</v>
      </c>
      <c r="D362" s="5">
        <f>SUM(D363:D366)</f>
        <v>180000</v>
      </c>
      <c r="E362" s="5">
        <f>SUM(E363:E366)</f>
        <v>180000</v>
      </c>
      <c r="H362" s="41">
        <f t="shared" si="28"/>
        <v>180000</v>
      </c>
    </row>
    <row r="363" spans="1:8" outlineLevel="3">
      <c r="A363" s="29"/>
      <c r="B363" s="28" t="s">
        <v>291</v>
      </c>
      <c r="C363" s="30">
        <v>30000</v>
      </c>
      <c r="D363" s="30">
        <f>C363</f>
        <v>30000</v>
      </c>
      <c r="E363" s="30">
        <f>D363</f>
        <v>30000</v>
      </c>
      <c r="H363" s="41">
        <f t="shared" si="28"/>
        <v>30000</v>
      </c>
    </row>
    <row r="364" spans="1:8" outlineLevel="3">
      <c r="A364" s="29"/>
      <c r="B364" s="28" t="s">
        <v>292</v>
      </c>
      <c r="C364" s="30">
        <v>150000</v>
      </c>
      <c r="D364" s="30">
        <f t="shared" ref="D364:E366" si="36">C364</f>
        <v>150000</v>
      </c>
      <c r="E364" s="30">
        <f t="shared" si="36"/>
        <v>150000</v>
      </c>
      <c r="H364" s="41">
        <f t="shared" si="28"/>
        <v>150000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>
        <v>0</v>
      </c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8"/>
        <v>3000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8000</v>
      </c>
      <c r="D371" s="5">
        <f t="shared" si="37"/>
        <v>8000</v>
      </c>
      <c r="E371" s="5">
        <f t="shared" si="37"/>
        <v>8000</v>
      </c>
      <c r="H371" s="41">
        <f t="shared" si="28"/>
        <v>8000</v>
      </c>
    </row>
    <row r="372" spans="1:8" outlineLevel="2">
      <c r="A372" s="6">
        <v>2201</v>
      </c>
      <c r="B372" s="4" t="s">
        <v>45</v>
      </c>
      <c r="C372" s="5">
        <v>16000</v>
      </c>
      <c r="D372" s="5">
        <f t="shared" si="37"/>
        <v>16000</v>
      </c>
      <c r="E372" s="5">
        <f t="shared" si="37"/>
        <v>16000</v>
      </c>
      <c r="H372" s="41">
        <f t="shared" si="28"/>
        <v>16000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2700</v>
      </c>
      <c r="D376" s="5">
        <f t="shared" si="38"/>
        <v>2700</v>
      </c>
      <c r="E376" s="5">
        <f t="shared" si="38"/>
        <v>2700</v>
      </c>
      <c r="H376" s="41">
        <f t="shared" si="28"/>
        <v>2700</v>
      </c>
    </row>
    <row r="377" spans="1:8" outlineLevel="2" collapsed="1">
      <c r="A377" s="6">
        <v>2201</v>
      </c>
      <c r="B377" s="4" t="s">
        <v>302</v>
      </c>
      <c r="C377" s="5">
        <v>12000</v>
      </c>
      <c r="D377" s="5">
        <f t="shared" si="38"/>
        <v>12000</v>
      </c>
      <c r="E377" s="5">
        <f t="shared" si="38"/>
        <v>12000</v>
      </c>
      <c r="H377" s="41">
        <f t="shared" si="28"/>
        <v>12000</v>
      </c>
    </row>
    <row r="378" spans="1:8" outlineLevel="2">
      <c r="A378" s="6">
        <v>2201</v>
      </c>
      <c r="B378" s="4" t="s">
        <v>303</v>
      </c>
      <c r="C378" s="5">
        <f>SUM(C379:C381)</f>
        <v>14000</v>
      </c>
      <c r="D378" s="5">
        <f>SUM(D379:D381)</f>
        <v>14000</v>
      </c>
      <c r="E378" s="5">
        <f>SUM(E379:E381)</f>
        <v>14000</v>
      </c>
      <c r="H378" s="41">
        <f t="shared" si="28"/>
        <v>14000</v>
      </c>
    </row>
    <row r="379" spans="1:8" outlineLevel="3">
      <c r="A379" s="29"/>
      <c r="B379" s="28" t="s">
        <v>46</v>
      </c>
      <c r="C379" s="30">
        <v>10000</v>
      </c>
      <c r="D379" s="30">
        <f>C379</f>
        <v>10000</v>
      </c>
      <c r="E379" s="30">
        <f>D379</f>
        <v>10000</v>
      </c>
      <c r="H379" s="41">
        <f t="shared" si="28"/>
        <v>10000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4000</v>
      </c>
      <c r="D381" s="30">
        <f t="shared" si="39"/>
        <v>4000</v>
      </c>
      <c r="E381" s="30">
        <f t="shared" si="39"/>
        <v>4000</v>
      </c>
      <c r="H381" s="41">
        <f t="shared" si="28"/>
        <v>4000</v>
      </c>
    </row>
    <row r="382" spans="1:8" outlineLevel="2">
      <c r="A382" s="6">
        <v>2201</v>
      </c>
      <c r="B382" s="4" t="s">
        <v>114</v>
      </c>
      <c r="C382" s="5">
        <f>SUM(C383:C387)</f>
        <v>7363</v>
      </c>
      <c r="D382" s="5">
        <f>SUM(D383:D387)</f>
        <v>7363</v>
      </c>
      <c r="E382" s="5">
        <f>SUM(E383:E387)</f>
        <v>7363</v>
      </c>
      <c r="H382" s="41">
        <f t="shared" si="28"/>
        <v>7363</v>
      </c>
    </row>
    <row r="383" spans="1:8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28"/>
        <v>2500</v>
      </c>
    </row>
    <row r="384" spans="1:8" outlineLevel="3">
      <c r="A384" s="29"/>
      <c r="B384" s="28" t="s">
        <v>305</v>
      </c>
      <c r="C384" s="30">
        <v>2000</v>
      </c>
      <c r="D384" s="30">
        <f t="shared" ref="D384:E387" si="40">C384</f>
        <v>2000</v>
      </c>
      <c r="E384" s="30">
        <f t="shared" si="40"/>
        <v>2000</v>
      </c>
      <c r="H384" s="41">
        <f t="shared" si="28"/>
        <v>2000</v>
      </c>
    </row>
    <row r="385" spans="1:8" outlineLevel="3">
      <c r="A385" s="29"/>
      <c r="B385" s="28" t="s">
        <v>306</v>
      </c>
      <c r="C385" s="30">
        <v>23</v>
      </c>
      <c r="D385" s="30">
        <f t="shared" si="40"/>
        <v>23</v>
      </c>
      <c r="E385" s="30">
        <f t="shared" si="40"/>
        <v>23</v>
      </c>
      <c r="H385" s="41">
        <f t="shared" si="28"/>
        <v>23</v>
      </c>
    </row>
    <row r="386" spans="1:8" outlineLevel="3">
      <c r="A386" s="29"/>
      <c r="B386" s="28" t="s">
        <v>307</v>
      </c>
      <c r="C386" s="30">
        <v>2840</v>
      </c>
      <c r="D386" s="30">
        <f t="shared" si="40"/>
        <v>2840</v>
      </c>
      <c r="E386" s="30">
        <f t="shared" si="40"/>
        <v>2840</v>
      </c>
      <c r="H386" s="41">
        <f t="shared" ref="H386:H449" si="41">C386</f>
        <v>2840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5000</v>
      </c>
      <c r="D391" s="5">
        <f t="shared" si="42"/>
        <v>5000</v>
      </c>
      <c r="E391" s="5">
        <f t="shared" si="42"/>
        <v>5000</v>
      </c>
      <c r="H391" s="41">
        <f t="shared" si="41"/>
        <v>5000</v>
      </c>
    </row>
    <row r="392" spans="1:8" outlineLevel="2" collapsed="1">
      <c r="A392" s="6">
        <v>2201</v>
      </c>
      <c r="B392" s="4" t="s">
        <v>312</v>
      </c>
      <c r="C392" s="5">
        <f>SUM(C393:C394)</f>
        <v>25000</v>
      </c>
      <c r="D392" s="5">
        <f>SUM(D393:D394)</f>
        <v>25000</v>
      </c>
      <c r="E392" s="5">
        <f>SUM(E393:E394)</f>
        <v>25000</v>
      </c>
      <c r="H392" s="41">
        <f t="shared" si="41"/>
        <v>25000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25000</v>
      </c>
      <c r="D394" s="30">
        <f>C394</f>
        <v>25000</v>
      </c>
      <c r="E394" s="30">
        <f>D394</f>
        <v>25000</v>
      </c>
      <c r="H394" s="41">
        <f t="shared" si="41"/>
        <v>25000</v>
      </c>
    </row>
    <row r="395" spans="1:8" outlineLevel="2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  <c r="H395" s="41">
        <f t="shared" si="41"/>
        <v>1500</v>
      </c>
    </row>
    <row r="396" spans="1:8" outlineLevel="3">
      <c r="A396" s="29"/>
      <c r="B396" s="28" t="s">
        <v>315</v>
      </c>
      <c r="C396" s="30">
        <v>1500</v>
      </c>
      <c r="D396" s="30">
        <f t="shared" ref="D396:E398" si="43">C396</f>
        <v>1500</v>
      </c>
      <c r="E396" s="30">
        <f t="shared" si="43"/>
        <v>1500</v>
      </c>
      <c r="H396" s="41">
        <f t="shared" si="41"/>
        <v>1500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300</v>
      </c>
      <c r="D398" s="5">
        <f t="shared" si="43"/>
        <v>300</v>
      </c>
      <c r="E398" s="5">
        <f t="shared" si="43"/>
        <v>300</v>
      </c>
      <c r="H398" s="41">
        <f t="shared" si="41"/>
        <v>300</v>
      </c>
    </row>
    <row r="399" spans="1:8" outlineLevel="2" collapsed="1">
      <c r="A399" s="6">
        <v>2201</v>
      </c>
      <c r="B399" s="4" t="s">
        <v>116</v>
      </c>
      <c r="C399" s="5">
        <f>SUM(C400:C403)</f>
        <v>3000</v>
      </c>
      <c r="D399" s="5">
        <f>SUM(D400:D403)</f>
        <v>3000</v>
      </c>
      <c r="E399" s="5">
        <f>SUM(E400:E403)</f>
        <v>3000</v>
      </c>
      <c r="H399" s="41">
        <f t="shared" si="41"/>
        <v>3000</v>
      </c>
    </row>
    <row r="400" spans="1:8" outlineLevel="3">
      <c r="A400" s="29"/>
      <c r="B400" s="28" t="s">
        <v>318</v>
      </c>
      <c r="C400" s="30">
        <v>3000</v>
      </c>
      <c r="D400" s="30">
        <f>C400</f>
        <v>3000</v>
      </c>
      <c r="E400" s="30">
        <f>D400</f>
        <v>3000</v>
      </c>
      <c r="H400" s="41">
        <f t="shared" si="41"/>
        <v>3000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3500</v>
      </c>
      <c r="D404" s="5">
        <f>SUM(D405:D406)</f>
        <v>3500</v>
      </c>
      <c r="E404" s="5">
        <f>SUM(E405:E406)</f>
        <v>3500</v>
      </c>
      <c r="H404" s="41">
        <f t="shared" si="41"/>
        <v>3500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3000</v>
      </c>
      <c r="D406" s="30">
        <f t="shared" si="45"/>
        <v>3000</v>
      </c>
      <c r="E406" s="30">
        <f t="shared" si="45"/>
        <v>3000</v>
      </c>
      <c r="H406" s="41">
        <f t="shared" si="41"/>
        <v>3000</v>
      </c>
    </row>
    <row r="407" spans="1:8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outlineLevel="2" collapsed="1">
      <c r="A408" s="6">
        <v>2201</v>
      </c>
      <c r="B408" s="4" t="s">
        <v>326</v>
      </c>
      <c r="C408" s="5">
        <v>500</v>
      </c>
      <c r="D408" s="5">
        <f t="shared" si="45"/>
        <v>500</v>
      </c>
      <c r="E408" s="5">
        <f t="shared" si="45"/>
        <v>500</v>
      </c>
      <c r="H408" s="41">
        <f t="shared" si="41"/>
        <v>500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  <c r="H412" s="41">
        <f t="shared" si="41"/>
        <v>8000</v>
      </c>
    </row>
    <row r="413" spans="1:8" outlineLevel="3" collapsed="1">
      <c r="A413" s="29"/>
      <c r="B413" s="28" t="s">
        <v>328</v>
      </c>
      <c r="C413" s="30">
        <v>8000</v>
      </c>
      <c r="D413" s="30">
        <f t="shared" ref="D413:E415" si="46">C413</f>
        <v>8000</v>
      </c>
      <c r="E413" s="30">
        <f t="shared" si="46"/>
        <v>8000</v>
      </c>
      <c r="H413" s="41">
        <f t="shared" si="41"/>
        <v>8000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5000</v>
      </c>
      <c r="D415" s="5">
        <f t="shared" si="46"/>
        <v>5000</v>
      </c>
      <c r="E415" s="5">
        <f t="shared" si="46"/>
        <v>5000</v>
      </c>
      <c r="H415" s="41">
        <f t="shared" si="41"/>
        <v>5000</v>
      </c>
    </row>
    <row r="416" spans="1:8" outlineLevel="2" collapsed="1">
      <c r="A416" s="6">
        <v>2201</v>
      </c>
      <c r="B416" s="4" t="s">
        <v>332</v>
      </c>
      <c r="C416" s="5">
        <f>SUM(C417:C418)</f>
        <v>10000</v>
      </c>
      <c r="D416" s="5">
        <f>SUM(D417:D418)</f>
        <v>10000</v>
      </c>
      <c r="E416" s="5">
        <f>SUM(E417:E418)</f>
        <v>10000</v>
      </c>
      <c r="H416" s="41">
        <f t="shared" si="41"/>
        <v>10000</v>
      </c>
    </row>
    <row r="417" spans="1:8" outlineLevel="3" collapsed="1">
      <c r="A417" s="29"/>
      <c r="B417" s="28" t="s">
        <v>330</v>
      </c>
      <c r="C417" s="30">
        <v>10000</v>
      </c>
      <c r="D417" s="30">
        <f t="shared" ref="D417:E421" si="47">C417</f>
        <v>10000</v>
      </c>
      <c r="E417" s="30">
        <f t="shared" si="47"/>
        <v>10000</v>
      </c>
      <c r="H417" s="41">
        <f t="shared" si="41"/>
        <v>10000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4000</v>
      </c>
      <c r="D420" s="5">
        <f t="shared" si="47"/>
        <v>4000</v>
      </c>
      <c r="E420" s="5">
        <f t="shared" si="47"/>
        <v>4000</v>
      </c>
      <c r="H420" s="41">
        <f t="shared" si="41"/>
        <v>4000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11350</v>
      </c>
      <c r="D422" s="5">
        <f>SUM(D423:D428)</f>
        <v>11350</v>
      </c>
      <c r="E422" s="5">
        <f>SUM(E423:E428)</f>
        <v>11350</v>
      </c>
      <c r="H422" s="41">
        <f t="shared" si="41"/>
        <v>11350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1000</v>
      </c>
      <c r="D424" s="30">
        <f t="shared" ref="D424:E428" si="48">C424</f>
        <v>1000</v>
      </c>
      <c r="E424" s="30">
        <f t="shared" si="48"/>
        <v>1000</v>
      </c>
      <c r="H424" s="41">
        <f t="shared" si="41"/>
        <v>1000</v>
      </c>
    </row>
    <row r="425" spans="1:8" outlineLevel="3">
      <c r="A425" s="29"/>
      <c r="B425" s="28" t="s">
        <v>338</v>
      </c>
      <c r="C425" s="30">
        <v>10000</v>
      </c>
      <c r="D425" s="30">
        <f t="shared" si="48"/>
        <v>10000</v>
      </c>
      <c r="E425" s="30">
        <f t="shared" si="48"/>
        <v>10000</v>
      </c>
      <c r="H425" s="41">
        <f t="shared" si="41"/>
        <v>10000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350</v>
      </c>
      <c r="D427" s="30">
        <f t="shared" si="48"/>
        <v>350</v>
      </c>
      <c r="E427" s="30">
        <f t="shared" si="48"/>
        <v>350</v>
      </c>
      <c r="H427" s="41">
        <f t="shared" si="41"/>
        <v>350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30000</v>
      </c>
      <c r="D429" s="5">
        <f>SUM(D430:D442)</f>
        <v>30000</v>
      </c>
      <c r="E429" s="5">
        <f>SUM(E430:E442)</f>
        <v>30000</v>
      </c>
      <c r="H429" s="41">
        <f t="shared" si="41"/>
        <v>30000</v>
      </c>
    </row>
    <row r="430" spans="1:8" outlineLevel="3">
      <c r="A430" s="29"/>
      <c r="B430" s="28" t="s">
        <v>343</v>
      </c>
      <c r="C430" s="30">
        <v>1500</v>
      </c>
      <c r="D430" s="30">
        <f>C430</f>
        <v>1500</v>
      </c>
      <c r="E430" s="30">
        <f>D430</f>
        <v>1500</v>
      </c>
      <c r="H430" s="41">
        <f t="shared" si="41"/>
        <v>1500</v>
      </c>
    </row>
    <row r="431" spans="1:8" outlineLevel="3">
      <c r="A431" s="29"/>
      <c r="B431" s="28" t="s">
        <v>344</v>
      </c>
      <c r="C431" s="30">
        <v>13000</v>
      </c>
      <c r="D431" s="30">
        <f t="shared" ref="D431:E442" si="49">C431</f>
        <v>13000</v>
      </c>
      <c r="E431" s="30">
        <f t="shared" si="49"/>
        <v>13000</v>
      </c>
      <c r="H431" s="41">
        <f t="shared" si="41"/>
        <v>13000</v>
      </c>
    </row>
    <row r="432" spans="1:8" outlineLevel="3">
      <c r="A432" s="29"/>
      <c r="B432" s="28" t="s">
        <v>345</v>
      </c>
      <c r="C432" s="30">
        <v>6500</v>
      </c>
      <c r="D432" s="30">
        <f t="shared" si="49"/>
        <v>6500</v>
      </c>
      <c r="E432" s="30">
        <f t="shared" si="49"/>
        <v>6500</v>
      </c>
      <c r="H432" s="41">
        <f t="shared" si="41"/>
        <v>6500</v>
      </c>
    </row>
    <row r="433" spans="1:8" outlineLevel="3">
      <c r="A433" s="29"/>
      <c r="B433" s="28" t="s">
        <v>346</v>
      </c>
      <c r="C433" s="30">
        <v>1500</v>
      </c>
      <c r="D433" s="30">
        <f t="shared" si="49"/>
        <v>1500</v>
      </c>
      <c r="E433" s="30">
        <f t="shared" si="49"/>
        <v>1500</v>
      </c>
      <c r="H433" s="41">
        <f t="shared" si="41"/>
        <v>1500</v>
      </c>
    </row>
    <row r="434" spans="1:8" outlineLevel="3">
      <c r="A434" s="29"/>
      <c r="B434" s="28" t="s">
        <v>347</v>
      </c>
      <c r="C434" s="30">
        <v>1500</v>
      </c>
      <c r="D434" s="30">
        <f t="shared" si="49"/>
        <v>1500</v>
      </c>
      <c r="E434" s="30">
        <f t="shared" si="49"/>
        <v>1500</v>
      </c>
      <c r="H434" s="41">
        <f t="shared" si="41"/>
        <v>1500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3000</v>
      </c>
      <c r="D441" s="30">
        <f t="shared" si="49"/>
        <v>3000</v>
      </c>
      <c r="E441" s="30">
        <f t="shared" si="49"/>
        <v>3000</v>
      </c>
      <c r="H441" s="41">
        <f t="shared" si="41"/>
        <v>3000</v>
      </c>
    </row>
    <row r="442" spans="1:8" outlineLevel="3">
      <c r="A442" s="29"/>
      <c r="B442" s="28" t="s">
        <v>355</v>
      </c>
      <c r="C442" s="30">
        <v>3000</v>
      </c>
      <c r="D442" s="30">
        <f t="shared" si="49"/>
        <v>3000</v>
      </c>
      <c r="E442" s="30">
        <f t="shared" si="49"/>
        <v>3000</v>
      </c>
      <c r="H442" s="41">
        <f t="shared" si="41"/>
        <v>3000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8" t="s">
        <v>357</v>
      </c>
      <c r="B444" s="179"/>
      <c r="C444" s="32">
        <f>C445+C454+C455+C459+C462+C463+C468+C474+C477+C480+C481+C450</f>
        <v>571500</v>
      </c>
      <c r="D444" s="32">
        <f>D445+D454+D455+D459+D462+D463+D468+D474+D477+D480+D481+D450</f>
        <v>571500</v>
      </c>
      <c r="E444" s="32">
        <f>E445+E454+E455+E459+E462+E463+E468+E474+E477+E480+E481+E450</f>
        <v>571500</v>
      </c>
      <c r="H444" s="41">
        <f t="shared" si="41"/>
        <v>571500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20500</v>
      </c>
      <c r="D445" s="5">
        <f>SUM(D446:D449)</f>
        <v>20500</v>
      </c>
      <c r="E445" s="5">
        <f>SUM(E446:E449)</f>
        <v>20500</v>
      </c>
      <c r="H445" s="41">
        <f t="shared" si="41"/>
        <v>20500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10000</v>
      </c>
      <c r="D447" s="30">
        <f t="shared" ref="D447:E449" si="50">C447</f>
        <v>10000</v>
      </c>
      <c r="E447" s="30">
        <f t="shared" si="50"/>
        <v>10000</v>
      </c>
      <c r="H447" s="41">
        <f t="shared" si="41"/>
        <v>10000</v>
      </c>
    </row>
    <row r="448" spans="1:8" ht="15" customHeight="1" outlineLevel="3">
      <c r="A448" s="28"/>
      <c r="B448" s="28" t="s">
        <v>361</v>
      </c>
      <c r="C448" s="30">
        <v>10000</v>
      </c>
      <c r="D448" s="30">
        <f t="shared" si="50"/>
        <v>10000</v>
      </c>
      <c r="E448" s="30">
        <f t="shared" si="50"/>
        <v>10000</v>
      </c>
      <c r="H448" s="41">
        <f t="shared" si="41"/>
        <v>10000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427000</v>
      </c>
      <c r="D450" s="5">
        <f>SUM(D451:D453)</f>
        <v>427000</v>
      </c>
      <c r="E450" s="5">
        <f>SUM(E451:E453)</f>
        <v>427000</v>
      </c>
      <c r="H450" s="41">
        <f t="shared" ref="H450:H513" si="51">C450</f>
        <v>427000</v>
      </c>
    </row>
    <row r="451" spans="1:8" ht="15" customHeight="1" outlineLevel="3">
      <c r="A451" s="28"/>
      <c r="B451" s="28" t="s">
        <v>364</v>
      </c>
      <c r="C451" s="30">
        <v>400000</v>
      </c>
      <c r="D451" s="30">
        <f>C451</f>
        <v>400000</v>
      </c>
      <c r="E451" s="30">
        <f>D451</f>
        <v>400000</v>
      </c>
      <c r="H451" s="41">
        <f t="shared" si="51"/>
        <v>400000</v>
      </c>
    </row>
    <row r="452" spans="1:8" ht="15" customHeight="1" outlineLevel="3">
      <c r="A452" s="28"/>
      <c r="B452" s="28" t="s">
        <v>365</v>
      </c>
      <c r="C452" s="30">
        <v>27000</v>
      </c>
      <c r="D452" s="30">
        <f t="shared" ref="D452:E453" si="52">C452</f>
        <v>27000</v>
      </c>
      <c r="E452" s="30">
        <f t="shared" si="52"/>
        <v>27000</v>
      </c>
      <c r="H452" s="41">
        <f t="shared" si="51"/>
        <v>27000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outlineLevel="2">
      <c r="A455" s="6">
        <v>2202</v>
      </c>
      <c r="B455" s="4" t="s">
        <v>120</v>
      </c>
      <c r="C455" s="5">
        <f>SUM(C456:C458)</f>
        <v>61000</v>
      </c>
      <c r="D455" s="5">
        <f>SUM(D456:D458)</f>
        <v>61000</v>
      </c>
      <c r="E455" s="5">
        <f>SUM(E456:E458)</f>
        <v>61000</v>
      </c>
      <c r="H455" s="41">
        <f t="shared" si="51"/>
        <v>61000</v>
      </c>
    </row>
    <row r="456" spans="1:8" ht="15" customHeight="1" outlineLevel="3">
      <c r="A456" s="28"/>
      <c r="B456" s="28" t="s">
        <v>367</v>
      </c>
      <c r="C456" s="30">
        <v>60000</v>
      </c>
      <c r="D456" s="30">
        <f>C456</f>
        <v>60000</v>
      </c>
      <c r="E456" s="30">
        <f>D456</f>
        <v>60000</v>
      </c>
      <c r="H456" s="41">
        <f t="shared" si="51"/>
        <v>60000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1"/>
        <v>10000</v>
      </c>
    </row>
    <row r="460" spans="1:8" ht="15" customHeight="1" outlineLevel="3">
      <c r="A460" s="28"/>
      <c r="B460" s="28" t="s">
        <v>369</v>
      </c>
      <c r="C460" s="30">
        <v>10000</v>
      </c>
      <c r="D460" s="30">
        <f t="shared" ref="D460:E462" si="54">C460</f>
        <v>10000</v>
      </c>
      <c r="E460" s="30">
        <f t="shared" si="54"/>
        <v>10000</v>
      </c>
      <c r="H460" s="41">
        <f t="shared" si="51"/>
        <v>10000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8000</v>
      </c>
      <c r="D474" s="5">
        <f>SUM(D475:D476)</f>
        <v>8000</v>
      </c>
      <c r="E474" s="5">
        <f>SUM(E475:E476)</f>
        <v>8000</v>
      </c>
      <c r="H474" s="41">
        <f t="shared" si="51"/>
        <v>8000</v>
      </c>
    </row>
    <row r="475" spans="1:8" ht="15" customHeight="1" outlineLevel="3">
      <c r="A475" s="28"/>
      <c r="B475" s="28" t="s">
        <v>383</v>
      </c>
      <c r="C475" s="30">
        <v>8000</v>
      </c>
      <c r="D475" s="30">
        <f>C475</f>
        <v>8000</v>
      </c>
      <c r="E475" s="30">
        <f>D475</f>
        <v>8000</v>
      </c>
      <c r="H475" s="41">
        <f t="shared" si="51"/>
        <v>8000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10000</v>
      </c>
      <c r="D480" s="5">
        <f t="shared" si="57"/>
        <v>10000</v>
      </c>
      <c r="E480" s="5">
        <f t="shared" si="57"/>
        <v>10000</v>
      </c>
      <c r="H480" s="41">
        <f t="shared" si="51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8" t="s">
        <v>388</v>
      </c>
      <c r="B482" s="17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8" t="s">
        <v>389</v>
      </c>
      <c r="B483" s="189"/>
      <c r="C483" s="35">
        <f>C484+C504+C509+C522+C528+C538</f>
        <v>338837</v>
      </c>
      <c r="D483" s="35">
        <f>D484+D504+D509+D522+D528+D538</f>
        <v>346837</v>
      </c>
      <c r="E483" s="35">
        <f>E484+E504+E509+E522+E528+E538</f>
        <v>346837</v>
      </c>
      <c r="G483" s="39" t="s">
        <v>592</v>
      </c>
      <c r="H483" s="41">
        <f t="shared" si="51"/>
        <v>338837</v>
      </c>
      <c r="I483" s="42"/>
      <c r="J483" s="40" t="b">
        <f>AND(H483=I483)</f>
        <v>0</v>
      </c>
    </row>
    <row r="484" spans="1:10" outlineLevel="1">
      <c r="A484" s="178" t="s">
        <v>390</v>
      </c>
      <c r="B484" s="179"/>
      <c r="C484" s="32">
        <f>C485+C486+C490+C491+C494+C497+C500+C501+C502+C503</f>
        <v>126000</v>
      </c>
      <c r="D484" s="32">
        <f>D485+D486+D490+D491+D494+D497+D500+D501+D502+D503</f>
        <v>134000</v>
      </c>
      <c r="E484" s="32">
        <f>E485+E486+E490+E491+E494+E497+E500+E501+E502+E503</f>
        <v>134000</v>
      </c>
      <c r="H484" s="41">
        <f t="shared" si="51"/>
        <v>126000</v>
      </c>
    </row>
    <row r="485" spans="1:10" outlineLevel="2">
      <c r="A485" s="6">
        <v>3302</v>
      </c>
      <c r="B485" s="4" t="s">
        <v>391</v>
      </c>
      <c r="C485" s="5">
        <v>50000</v>
      </c>
      <c r="D485" s="5">
        <f>C485</f>
        <v>50000</v>
      </c>
      <c r="E485" s="5">
        <f>D485</f>
        <v>50000</v>
      </c>
      <c r="H485" s="41">
        <f t="shared" si="51"/>
        <v>50000</v>
      </c>
    </row>
    <row r="486" spans="1:10" outlineLevel="2">
      <c r="A486" s="6">
        <v>3302</v>
      </c>
      <c r="B486" s="4" t="s">
        <v>392</v>
      </c>
      <c r="C486" s="5">
        <f>SUM(C487:C489)</f>
        <v>40000</v>
      </c>
      <c r="D486" s="5">
        <f>SUM(D487:D489)</f>
        <v>40000</v>
      </c>
      <c r="E486" s="5">
        <f>SUM(E487:E489)</f>
        <v>40000</v>
      </c>
      <c r="H486" s="41">
        <f t="shared" si="51"/>
        <v>40000</v>
      </c>
    </row>
    <row r="487" spans="1:10" ht="15" customHeight="1" outlineLevel="3">
      <c r="A487" s="28"/>
      <c r="B487" s="28" t="s">
        <v>393</v>
      </c>
      <c r="C487" s="30">
        <v>20000</v>
      </c>
      <c r="D487" s="30">
        <f>C487</f>
        <v>20000</v>
      </c>
      <c r="E487" s="30">
        <f>D487</f>
        <v>20000</v>
      </c>
      <c r="H487" s="41">
        <f t="shared" si="51"/>
        <v>20000</v>
      </c>
    </row>
    <row r="488" spans="1:10" ht="15" customHeight="1" outlineLevel="3">
      <c r="A488" s="28"/>
      <c r="B488" s="28" t="s">
        <v>394</v>
      </c>
      <c r="C488" s="30">
        <v>20000</v>
      </c>
      <c r="D488" s="30">
        <f t="shared" ref="D488:E489" si="58">C488</f>
        <v>20000</v>
      </c>
      <c r="E488" s="30">
        <f t="shared" si="58"/>
        <v>20000</v>
      </c>
      <c r="H488" s="41">
        <f t="shared" si="51"/>
        <v>20000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7000</v>
      </c>
      <c r="D494" s="5">
        <f>SUM(D495:D496)</f>
        <v>7000</v>
      </c>
      <c r="E494" s="5">
        <f>SUM(E495:E496)</f>
        <v>7000</v>
      </c>
      <c r="H494" s="41">
        <f t="shared" si="51"/>
        <v>7000</v>
      </c>
    </row>
    <row r="495" spans="1:10" ht="15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  <c r="H495" s="41">
        <f t="shared" si="51"/>
        <v>5000</v>
      </c>
    </row>
    <row r="496" spans="1:10" ht="15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  <c r="H496" s="41">
        <f t="shared" si="51"/>
        <v>2000</v>
      </c>
    </row>
    <row r="497" spans="1:12" outlineLevel="2">
      <c r="A497" s="6">
        <v>3302</v>
      </c>
      <c r="B497" s="4" t="s">
        <v>403</v>
      </c>
      <c r="C497" s="5"/>
      <c r="D497" s="5">
        <f>SUM(D498:D499)</f>
        <v>8000</v>
      </c>
      <c r="E497" s="5">
        <f>SUM(E498:E499)</f>
        <v>8000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8000</v>
      </c>
      <c r="D499" s="30">
        <f t="shared" si="59"/>
        <v>8000</v>
      </c>
      <c r="E499" s="30">
        <f t="shared" si="59"/>
        <v>8000</v>
      </c>
      <c r="H499" s="41">
        <f t="shared" si="51"/>
        <v>8000</v>
      </c>
    </row>
    <row r="500" spans="1:12" outlineLevel="2">
      <c r="A500" s="6">
        <v>3302</v>
      </c>
      <c r="B500" s="4" t="s">
        <v>406</v>
      </c>
      <c r="C500" s="5">
        <v>28000</v>
      </c>
      <c r="D500" s="5">
        <f t="shared" si="59"/>
        <v>28000</v>
      </c>
      <c r="E500" s="5">
        <f t="shared" si="59"/>
        <v>28000</v>
      </c>
      <c r="H500" s="41">
        <f t="shared" si="51"/>
        <v>28000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8" t="s">
        <v>410</v>
      </c>
      <c r="B504" s="179"/>
      <c r="C504" s="32">
        <f>SUM(C505:C508)</f>
        <v>16737</v>
      </c>
      <c r="D504" s="32">
        <f>SUM(D505:D508)</f>
        <v>16737</v>
      </c>
      <c r="E504" s="32">
        <f>SUM(E505:E508)</f>
        <v>16737</v>
      </c>
      <c r="H504" s="41">
        <f t="shared" si="51"/>
        <v>16737</v>
      </c>
    </row>
    <row r="505" spans="1:12" outlineLevel="2" collapsed="1">
      <c r="A505" s="6">
        <v>3303</v>
      </c>
      <c r="B505" s="4" t="s">
        <v>411</v>
      </c>
      <c r="C505" s="5">
        <v>7737</v>
      </c>
      <c r="D505" s="5">
        <f>C505</f>
        <v>7737</v>
      </c>
      <c r="E505" s="5">
        <f>D505</f>
        <v>7737</v>
      </c>
      <c r="H505" s="41">
        <f t="shared" si="51"/>
        <v>7737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9000</v>
      </c>
      <c r="D507" s="5">
        <f t="shared" si="60"/>
        <v>9000</v>
      </c>
      <c r="E507" s="5">
        <f t="shared" si="60"/>
        <v>9000</v>
      </c>
      <c r="H507" s="41">
        <f t="shared" si="51"/>
        <v>9000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8" t="s">
        <v>414</v>
      </c>
      <c r="B509" s="179"/>
      <c r="C509" s="32">
        <f>C510+C511+C512+C513+C517+C518+C519+C520+C521</f>
        <v>191700</v>
      </c>
      <c r="D509" s="32">
        <f>D510+D511+D512+D513+D517+D518+D519+D520+D521</f>
        <v>191700</v>
      </c>
      <c r="E509" s="32">
        <f>E510+E511+E512+E513+E517+E518+E519+E520+E521</f>
        <v>191700</v>
      </c>
      <c r="F509" s="51"/>
      <c r="H509" s="41">
        <f t="shared" si="51"/>
        <v>191700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65100</v>
      </c>
      <c r="D517" s="5">
        <f t="shared" si="62"/>
        <v>65100</v>
      </c>
      <c r="E517" s="5">
        <f t="shared" si="62"/>
        <v>65100</v>
      </c>
      <c r="H517" s="41">
        <f t="shared" si="63"/>
        <v>65100</v>
      </c>
    </row>
    <row r="518" spans="1:8" outlineLevel="2">
      <c r="A518" s="6">
        <v>3305</v>
      </c>
      <c r="B518" s="4" t="s">
        <v>423</v>
      </c>
      <c r="C518" s="5">
        <v>5000</v>
      </c>
      <c r="D518" s="5">
        <f t="shared" si="62"/>
        <v>5000</v>
      </c>
      <c r="E518" s="5">
        <f t="shared" si="62"/>
        <v>5000</v>
      </c>
      <c r="H518" s="41">
        <f t="shared" si="63"/>
        <v>5000</v>
      </c>
    </row>
    <row r="519" spans="1:8" outlineLevel="2">
      <c r="A519" s="6">
        <v>3305</v>
      </c>
      <c r="B519" s="4" t="s">
        <v>424</v>
      </c>
      <c r="C519" s="5">
        <v>3000</v>
      </c>
      <c r="D519" s="5">
        <f t="shared" si="62"/>
        <v>3000</v>
      </c>
      <c r="E519" s="5">
        <f t="shared" si="62"/>
        <v>3000</v>
      </c>
      <c r="H519" s="41">
        <f t="shared" si="63"/>
        <v>3000</v>
      </c>
    </row>
    <row r="520" spans="1:8" outlineLevel="2">
      <c r="A520" s="6">
        <v>3305</v>
      </c>
      <c r="B520" s="4" t="s">
        <v>425</v>
      </c>
      <c r="C520" s="5">
        <v>118600</v>
      </c>
      <c r="D520" s="5">
        <f t="shared" si="62"/>
        <v>118600</v>
      </c>
      <c r="E520" s="5">
        <f t="shared" si="62"/>
        <v>118600</v>
      </c>
      <c r="H520" s="41">
        <f t="shared" si="63"/>
        <v>118600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8" t="s">
        <v>426</v>
      </c>
      <c r="B522" s="17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8" t="s">
        <v>432</v>
      </c>
      <c r="B528" s="17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8" t="s">
        <v>441</v>
      </c>
      <c r="B538" s="179"/>
      <c r="C538" s="32">
        <f>SUM(C539:C544)</f>
        <v>4400</v>
      </c>
      <c r="D538" s="32">
        <f>SUM(D539:D544)</f>
        <v>4400</v>
      </c>
      <c r="E538" s="32">
        <f>SUM(E539:E544)</f>
        <v>4400</v>
      </c>
      <c r="H538" s="41">
        <f t="shared" si="63"/>
        <v>4400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4400</v>
      </c>
      <c r="D540" s="5">
        <f t="shared" ref="D540:E543" si="66">C540</f>
        <v>4400</v>
      </c>
      <c r="E540" s="5">
        <f t="shared" si="66"/>
        <v>4400</v>
      </c>
      <c r="H540" s="41">
        <f t="shared" si="63"/>
        <v>4400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6" t="s">
        <v>449</v>
      </c>
      <c r="B547" s="18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8" t="s">
        <v>450</v>
      </c>
      <c r="B548" s="17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8" t="s">
        <v>451</v>
      </c>
      <c r="B549" s="17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4" t="s">
        <v>455</v>
      </c>
      <c r="B550" s="185"/>
      <c r="C550" s="36">
        <f>C551</f>
        <v>177386</v>
      </c>
      <c r="D550" s="36">
        <f>D551</f>
        <v>177386</v>
      </c>
      <c r="E550" s="36">
        <f>E551</f>
        <v>177386</v>
      </c>
      <c r="G550" s="39" t="s">
        <v>59</v>
      </c>
      <c r="H550" s="41">
        <f t="shared" si="63"/>
        <v>177386</v>
      </c>
      <c r="I550" s="42"/>
      <c r="J550" s="40" t="b">
        <f>AND(H550=I550)</f>
        <v>0</v>
      </c>
    </row>
    <row r="551" spans="1:10">
      <c r="A551" s="180" t="s">
        <v>456</v>
      </c>
      <c r="B551" s="181"/>
      <c r="C551" s="33">
        <f>C552+C556</f>
        <v>177386</v>
      </c>
      <c r="D551" s="33">
        <f>D552+D556</f>
        <v>177386</v>
      </c>
      <c r="E551" s="33">
        <f>E552+E556</f>
        <v>177386</v>
      </c>
      <c r="G551" s="39" t="s">
        <v>594</v>
      </c>
      <c r="H551" s="41">
        <f t="shared" si="63"/>
        <v>177386</v>
      </c>
      <c r="I551" s="42"/>
      <c r="J551" s="40" t="b">
        <f>AND(H551=I551)</f>
        <v>0</v>
      </c>
    </row>
    <row r="552" spans="1:10" outlineLevel="1">
      <c r="A552" s="178" t="s">
        <v>457</v>
      </c>
      <c r="B552" s="179"/>
      <c r="C552" s="32">
        <f>SUM(C553:C555)</f>
        <v>177386</v>
      </c>
      <c r="D552" s="32">
        <f>SUM(D553:D555)</f>
        <v>177386</v>
      </c>
      <c r="E552" s="32">
        <f>SUM(E553:E555)</f>
        <v>177386</v>
      </c>
      <c r="H552" s="41">
        <f t="shared" si="63"/>
        <v>177386</v>
      </c>
    </row>
    <row r="553" spans="1:10" outlineLevel="2" collapsed="1">
      <c r="A553" s="6">
        <v>5500</v>
      </c>
      <c r="B553" s="4" t="s">
        <v>458</v>
      </c>
      <c r="C553" s="5">
        <v>177386</v>
      </c>
      <c r="D553" s="5">
        <f t="shared" ref="D553:E555" si="67">C553</f>
        <v>177386</v>
      </c>
      <c r="E553" s="5">
        <f t="shared" si="67"/>
        <v>177386</v>
      </c>
      <c r="H553" s="41">
        <f t="shared" si="63"/>
        <v>177386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8" t="s">
        <v>461</v>
      </c>
      <c r="B556" s="17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2" t="s">
        <v>62</v>
      </c>
      <c r="B559" s="183"/>
      <c r="C559" s="37">
        <f>C560+C716+C725</f>
        <v>2400127</v>
      </c>
      <c r="D559" s="37">
        <v>3190067.9160000002</v>
      </c>
      <c r="E559" s="37">
        <v>3190067.9160000002</v>
      </c>
      <c r="G559" s="39" t="s">
        <v>62</v>
      </c>
      <c r="H559" s="41">
        <f t="shared" si="63"/>
        <v>2400127</v>
      </c>
      <c r="I559" s="42"/>
      <c r="J559" s="40" t="b">
        <f>AND(H559=I559)</f>
        <v>0</v>
      </c>
    </row>
    <row r="560" spans="1:10">
      <c r="A560" s="184" t="s">
        <v>464</v>
      </c>
      <c r="B560" s="185"/>
      <c r="C560" s="36">
        <f>C561+C638+C642+C645</f>
        <v>1889239</v>
      </c>
      <c r="D560" s="36">
        <f>D561+D638+D642+D645</f>
        <v>1889239</v>
      </c>
      <c r="E560" s="36">
        <f>E561+E638+E642+E645</f>
        <v>1889239</v>
      </c>
      <c r="G560" s="39" t="s">
        <v>61</v>
      </c>
      <c r="H560" s="41">
        <f t="shared" si="63"/>
        <v>1889239</v>
      </c>
      <c r="I560" s="42"/>
      <c r="J560" s="40" t="b">
        <f>AND(H560=I560)</f>
        <v>0</v>
      </c>
    </row>
    <row r="561" spans="1:10">
      <c r="A561" s="180" t="s">
        <v>465</v>
      </c>
      <c r="B561" s="181"/>
      <c r="C561" s="38">
        <f>C562+C567+C568+C569+C576+C577+C581+C584+C585+C586+C587+C592+C595+C599+C603+C610+C616+C628</f>
        <v>1889239</v>
      </c>
      <c r="D561" s="38">
        <f>D562+D567+D568+D569+D576+D577+D581+D584+D585+D586+D587+D592+D595+D599+D603+D610+D616+D628</f>
        <v>1889239</v>
      </c>
      <c r="E561" s="38">
        <f>E562+E567+E568+E569+E576+E577+E581+E584+E585+E586+E587+E592+E595+E599+E603+E610+E616+E628</f>
        <v>1889239</v>
      </c>
      <c r="G561" s="39" t="s">
        <v>595</v>
      </c>
      <c r="H561" s="41">
        <f t="shared" si="63"/>
        <v>1889239</v>
      </c>
      <c r="I561" s="42"/>
      <c r="J561" s="40" t="b">
        <f>AND(H561=I561)</f>
        <v>0</v>
      </c>
    </row>
    <row r="562" spans="1:10" outlineLevel="1">
      <c r="A562" s="178" t="s">
        <v>466</v>
      </c>
      <c r="B562" s="179"/>
      <c r="C562" s="32">
        <f>SUM(C563:C566)</f>
        <v>42000</v>
      </c>
      <c r="D562" s="32">
        <f>SUM(D563:D566)</f>
        <v>42000</v>
      </c>
      <c r="E562" s="32">
        <f>SUM(E563:E566)</f>
        <v>42000</v>
      </c>
      <c r="H562" s="41">
        <f t="shared" si="63"/>
        <v>42000</v>
      </c>
    </row>
    <row r="563" spans="1:10" outlineLevel="2">
      <c r="A563" s="7">
        <v>6600</v>
      </c>
      <c r="B563" s="4" t="s">
        <v>468</v>
      </c>
      <c r="C563" s="5">
        <v>15000</v>
      </c>
      <c r="D563" s="5">
        <f>C563</f>
        <v>15000</v>
      </c>
      <c r="E563" s="5">
        <f>D563</f>
        <v>15000</v>
      </c>
      <c r="H563" s="41">
        <f t="shared" si="63"/>
        <v>15000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27000</v>
      </c>
      <c r="D566" s="5">
        <f t="shared" si="68"/>
        <v>27000</v>
      </c>
      <c r="E566" s="5">
        <f t="shared" si="68"/>
        <v>27000</v>
      </c>
      <c r="H566" s="41">
        <f t="shared" si="63"/>
        <v>27000</v>
      </c>
    </row>
    <row r="567" spans="1:10" outlineLevel="1">
      <c r="A567" s="178" t="s">
        <v>467</v>
      </c>
      <c r="B567" s="17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8" t="s">
        <v>472</v>
      </c>
      <c r="B568" s="17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8" t="s">
        <v>473</v>
      </c>
      <c r="B569" s="179"/>
      <c r="C569" s="32">
        <f>SUM(C570:C575)</f>
        <v>226620</v>
      </c>
      <c r="D569" s="32">
        <f>SUM(D570:D575)</f>
        <v>226620</v>
      </c>
      <c r="E569" s="32">
        <f>SUM(E570:E575)</f>
        <v>226620</v>
      </c>
      <c r="H569" s="41">
        <f t="shared" si="63"/>
        <v>226620</v>
      </c>
    </row>
    <row r="570" spans="1:10" outlineLevel="2">
      <c r="A570" s="7">
        <v>6603</v>
      </c>
      <c r="B570" s="4" t="s">
        <v>474</v>
      </c>
      <c r="C570" s="5">
        <v>58820</v>
      </c>
      <c r="D570" s="5">
        <f>C570</f>
        <v>58820</v>
      </c>
      <c r="E570" s="5">
        <f>D570</f>
        <v>58820</v>
      </c>
      <c r="H570" s="41">
        <f t="shared" si="63"/>
        <v>58820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100000</v>
      </c>
      <c r="D572" s="5">
        <f t="shared" si="69"/>
        <v>100000</v>
      </c>
      <c r="E572" s="5">
        <f t="shared" si="69"/>
        <v>100000</v>
      </c>
      <c r="H572" s="41">
        <f t="shared" si="63"/>
        <v>100000</v>
      </c>
    </row>
    <row r="573" spans="1:10" outlineLevel="2">
      <c r="A573" s="7">
        <v>6603</v>
      </c>
      <c r="B573" s="4" t="s">
        <v>477</v>
      </c>
      <c r="C573" s="5">
        <v>67800</v>
      </c>
      <c r="D573" s="5">
        <f t="shared" si="69"/>
        <v>67800</v>
      </c>
      <c r="E573" s="5">
        <f t="shared" si="69"/>
        <v>67800</v>
      </c>
      <c r="H573" s="41">
        <f t="shared" si="63"/>
        <v>67800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8" t="s">
        <v>480</v>
      </c>
      <c r="B576" s="179"/>
      <c r="C576" s="32">
        <v>25000</v>
      </c>
      <c r="D576" s="32">
        <f>C576</f>
        <v>25000</v>
      </c>
      <c r="E576" s="32">
        <f>D576</f>
        <v>25000</v>
      </c>
      <c r="H576" s="41">
        <f t="shared" si="63"/>
        <v>25000</v>
      </c>
    </row>
    <row r="577" spans="1:8" outlineLevel="1">
      <c r="A577" s="178" t="s">
        <v>481</v>
      </c>
      <c r="B577" s="179"/>
      <c r="C577" s="32">
        <f>SUM(C578:C580)</f>
        <v>6000</v>
      </c>
      <c r="D577" s="32">
        <f>SUM(D578:D580)</f>
        <v>6000</v>
      </c>
      <c r="E577" s="32">
        <f>SUM(E578:E580)</f>
        <v>6000</v>
      </c>
      <c r="H577" s="41">
        <f t="shared" si="63"/>
        <v>6000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6000</v>
      </c>
      <c r="D580" s="5">
        <f t="shared" si="70"/>
        <v>6000</v>
      </c>
      <c r="E580" s="5">
        <f t="shared" si="70"/>
        <v>6000</v>
      </c>
      <c r="H580" s="41">
        <f t="shared" si="71"/>
        <v>6000</v>
      </c>
    </row>
    <row r="581" spans="1:8" outlineLevel="1">
      <c r="A581" s="178" t="s">
        <v>485</v>
      </c>
      <c r="B581" s="179"/>
      <c r="C581" s="32">
        <f>SUM(C582:C583)</f>
        <v>28300</v>
      </c>
      <c r="D581" s="32">
        <f>SUM(D582:D583)</f>
        <v>28300</v>
      </c>
      <c r="E581" s="32">
        <f>SUM(E582:E583)</f>
        <v>28300</v>
      </c>
      <c r="H581" s="41">
        <f t="shared" si="71"/>
        <v>28300</v>
      </c>
    </row>
    <row r="582" spans="1:8" outlineLevel="2">
      <c r="A582" s="7">
        <v>6606</v>
      </c>
      <c r="B582" s="4" t="s">
        <v>486</v>
      </c>
      <c r="C582" s="5">
        <v>18300</v>
      </c>
      <c r="D582" s="5">
        <f t="shared" ref="D582:E586" si="72">C582</f>
        <v>18300</v>
      </c>
      <c r="E582" s="5">
        <f t="shared" si="72"/>
        <v>18300</v>
      </c>
      <c r="H582" s="41">
        <f t="shared" si="71"/>
        <v>18300</v>
      </c>
    </row>
    <row r="583" spans="1:8" outlineLevel="2">
      <c r="A583" s="7">
        <v>6606</v>
      </c>
      <c r="B583" s="4" t="s">
        <v>487</v>
      </c>
      <c r="C583" s="5">
        <v>10000</v>
      </c>
      <c r="D583" s="5">
        <f t="shared" si="72"/>
        <v>10000</v>
      </c>
      <c r="E583" s="5">
        <f t="shared" si="72"/>
        <v>10000</v>
      </c>
      <c r="H583" s="41">
        <f t="shared" si="71"/>
        <v>10000</v>
      </c>
    </row>
    <row r="584" spans="1:8" outlineLevel="1">
      <c r="A584" s="178" t="s">
        <v>488</v>
      </c>
      <c r="B584" s="17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8" t="s">
        <v>489</v>
      </c>
      <c r="B585" s="179"/>
      <c r="C585" s="32">
        <v>60000</v>
      </c>
      <c r="D585" s="32">
        <f t="shared" si="72"/>
        <v>60000</v>
      </c>
      <c r="E585" s="32">
        <f t="shared" si="72"/>
        <v>60000</v>
      </c>
      <c r="H585" s="41">
        <f t="shared" si="71"/>
        <v>60000</v>
      </c>
    </row>
    <row r="586" spans="1:8" outlineLevel="1" collapsed="1">
      <c r="A586" s="178" t="s">
        <v>490</v>
      </c>
      <c r="B586" s="17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8" t="s">
        <v>491</v>
      </c>
      <c r="B587" s="179"/>
      <c r="C587" s="32">
        <f>SUM(C588:C591)</f>
        <v>30000</v>
      </c>
      <c r="D587" s="32">
        <f>SUM(D588:D591)</f>
        <v>30000</v>
      </c>
      <c r="E587" s="32">
        <f>SUM(E588:E591)</f>
        <v>30000</v>
      </c>
      <c r="H587" s="41">
        <f t="shared" si="71"/>
        <v>30000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30000</v>
      </c>
      <c r="D591" s="5">
        <f t="shared" si="73"/>
        <v>30000</v>
      </c>
      <c r="E591" s="5">
        <f t="shared" si="73"/>
        <v>30000</v>
      </c>
      <c r="H591" s="41">
        <f t="shared" si="71"/>
        <v>30000</v>
      </c>
    </row>
    <row r="592" spans="1:8" outlineLevel="1">
      <c r="A592" s="178" t="s">
        <v>498</v>
      </c>
      <c r="B592" s="17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8" t="s">
        <v>502</v>
      </c>
      <c r="B595" s="179"/>
      <c r="C595" s="32">
        <f>SUM(C596:C598)</f>
        <v>132000</v>
      </c>
      <c r="D595" s="32">
        <f>SUM(D596:D598)</f>
        <v>132000</v>
      </c>
      <c r="E595" s="32">
        <f>SUM(E596:E598)</f>
        <v>132000</v>
      </c>
      <c r="H595" s="41">
        <f t="shared" si="71"/>
        <v>132000</v>
      </c>
    </row>
    <row r="596" spans="1:8" outlineLevel="2">
      <c r="A596" s="7">
        <v>6612</v>
      </c>
      <c r="B596" s="4" t="s">
        <v>499</v>
      </c>
      <c r="C596" s="5">
        <v>132000</v>
      </c>
      <c r="D596" s="5">
        <f>C596</f>
        <v>132000</v>
      </c>
      <c r="E596" s="5">
        <f>D596</f>
        <v>132000</v>
      </c>
      <c r="H596" s="41">
        <f t="shared" si="71"/>
        <v>132000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8" t="s">
        <v>503</v>
      </c>
      <c r="B599" s="179"/>
      <c r="C599" s="32">
        <f>SUM(C600:C602)</f>
        <v>970641</v>
      </c>
      <c r="D599" s="32">
        <f>SUM(D600:D602)</f>
        <v>970641</v>
      </c>
      <c r="E599" s="32">
        <f>SUM(E600:E602)</f>
        <v>970641</v>
      </c>
      <c r="H599" s="41">
        <f t="shared" si="71"/>
        <v>970641</v>
      </c>
    </row>
    <row r="600" spans="1:8" outlineLevel="2">
      <c r="A600" s="7">
        <v>6613</v>
      </c>
      <c r="B600" s="4" t="s">
        <v>504</v>
      </c>
      <c r="C600" s="5">
        <v>10000</v>
      </c>
      <c r="D600" s="5">
        <f t="shared" ref="D600:E602" si="75">C600</f>
        <v>10000</v>
      </c>
      <c r="E600" s="5">
        <f t="shared" si="75"/>
        <v>10000</v>
      </c>
      <c r="H600" s="41">
        <f t="shared" si="71"/>
        <v>10000</v>
      </c>
    </row>
    <row r="601" spans="1:8" outlineLevel="2">
      <c r="A601" s="7">
        <v>6613</v>
      </c>
      <c r="B601" s="4" t="s">
        <v>505</v>
      </c>
      <c r="C601" s="5">
        <v>860641</v>
      </c>
      <c r="D601" s="5">
        <f t="shared" si="75"/>
        <v>860641</v>
      </c>
      <c r="E601" s="5">
        <f t="shared" si="75"/>
        <v>860641</v>
      </c>
      <c r="H601" s="41">
        <f t="shared" si="71"/>
        <v>860641</v>
      </c>
    </row>
    <row r="602" spans="1:8" outlineLevel="2">
      <c r="A602" s="7">
        <v>6613</v>
      </c>
      <c r="B602" s="4" t="s">
        <v>501</v>
      </c>
      <c r="C602" s="5">
        <v>100000</v>
      </c>
      <c r="D602" s="5">
        <f t="shared" si="75"/>
        <v>100000</v>
      </c>
      <c r="E602" s="5">
        <f t="shared" si="75"/>
        <v>100000</v>
      </c>
      <c r="H602" s="41">
        <f t="shared" si="71"/>
        <v>100000</v>
      </c>
    </row>
    <row r="603" spans="1:8" outlineLevel="1">
      <c r="A603" s="178" t="s">
        <v>506</v>
      </c>
      <c r="B603" s="17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8" t="s">
        <v>513</v>
      </c>
      <c r="B610" s="179"/>
      <c r="C610" s="32">
        <f>SUM(C611:C615)</f>
        <v>45252</v>
      </c>
      <c r="D610" s="32">
        <f>SUM(D611:D615)</f>
        <v>45252</v>
      </c>
      <c r="E610" s="32">
        <f>SUM(E611:E615)</f>
        <v>45252</v>
      </c>
      <c r="H610" s="41">
        <f t="shared" si="71"/>
        <v>45252</v>
      </c>
    </row>
    <row r="611" spans="1:8" outlineLevel="2">
      <c r="A611" s="7">
        <v>6615</v>
      </c>
      <c r="B611" s="4" t="s">
        <v>514</v>
      </c>
      <c r="C611" s="5">
        <v>10000</v>
      </c>
      <c r="D611" s="5">
        <f>C611</f>
        <v>10000</v>
      </c>
      <c r="E611" s="5">
        <f>D611</f>
        <v>10000</v>
      </c>
      <c r="H611" s="41">
        <f t="shared" si="71"/>
        <v>10000</v>
      </c>
    </row>
    <row r="612" spans="1:8" outlineLevel="2">
      <c r="A612" s="7">
        <v>6615</v>
      </c>
      <c r="B612" s="4" t="s">
        <v>515</v>
      </c>
      <c r="C612" s="5">
        <v>35252</v>
      </c>
      <c r="D612" s="5">
        <f t="shared" ref="D612:E615" si="77">C612</f>
        <v>35252</v>
      </c>
      <c r="E612" s="5">
        <f t="shared" si="77"/>
        <v>35252</v>
      </c>
      <c r="H612" s="41">
        <f t="shared" si="71"/>
        <v>35252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8" t="s">
        <v>519</v>
      </c>
      <c r="B616" s="179"/>
      <c r="C616" s="32">
        <f>SUM(C617:C627)</f>
        <v>60500</v>
      </c>
      <c r="D616" s="32">
        <f>SUM(D617:D627)</f>
        <v>60500</v>
      </c>
      <c r="E616" s="32">
        <f>SUM(E617:E627)</f>
        <v>60500</v>
      </c>
      <c r="H616" s="41">
        <f t="shared" si="71"/>
        <v>60500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50500</v>
      </c>
      <c r="D620" s="5">
        <f t="shared" si="78"/>
        <v>50500</v>
      </c>
      <c r="E620" s="5">
        <f t="shared" si="78"/>
        <v>50500</v>
      </c>
      <c r="H620" s="41">
        <f t="shared" si="71"/>
        <v>50500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10000</v>
      </c>
      <c r="D624" s="5">
        <f t="shared" si="78"/>
        <v>10000</v>
      </c>
      <c r="E624" s="5">
        <f t="shared" si="78"/>
        <v>10000</v>
      </c>
      <c r="H624" s="41">
        <f t="shared" si="71"/>
        <v>10000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8" t="s">
        <v>531</v>
      </c>
      <c r="B628" s="179"/>
      <c r="C628" s="32">
        <f>SUM(C629:C637)</f>
        <v>262926</v>
      </c>
      <c r="D628" s="32">
        <f>SUM(D629:D637)</f>
        <v>262926</v>
      </c>
      <c r="E628" s="32">
        <f>SUM(E629:E637)</f>
        <v>262926</v>
      </c>
      <c r="H628" s="41">
        <f t="shared" si="71"/>
        <v>262926</v>
      </c>
    </row>
    <row r="629" spans="1:10" outlineLevel="2">
      <c r="A629" s="7">
        <v>6617</v>
      </c>
      <c r="B629" s="4" t="s">
        <v>532</v>
      </c>
      <c r="C629" s="5">
        <v>232926</v>
      </c>
      <c r="D629" s="5">
        <f>C629</f>
        <v>232926</v>
      </c>
      <c r="E629" s="5">
        <f>D629</f>
        <v>232926</v>
      </c>
      <c r="H629" s="41">
        <f t="shared" si="71"/>
        <v>232926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30000</v>
      </c>
      <c r="D637" s="5">
        <f t="shared" si="79"/>
        <v>30000</v>
      </c>
      <c r="E637" s="5">
        <f t="shared" si="79"/>
        <v>30000</v>
      </c>
      <c r="H637" s="41">
        <f t="shared" si="71"/>
        <v>30000</v>
      </c>
    </row>
    <row r="638" spans="1:10">
      <c r="A638" s="180" t="s">
        <v>541</v>
      </c>
      <c r="B638" s="18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8" t="s">
        <v>542</v>
      </c>
      <c r="B639" s="17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8" t="s">
        <v>543</v>
      </c>
      <c r="B640" s="17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8" t="s">
        <v>544</v>
      </c>
      <c r="B641" s="17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80" t="s">
        <v>545</v>
      </c>
      <c r="B642" s="18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8" t="s">
        <v>546</v>
      </c>
      <c r="B643" s="17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8" t="s">
        <v>547</v>
      </c>
      <c r="B644" s="17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80" t="s">
        <v>548</v>
      </c>
      <c r="B645" s="18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8" t="s">
        <v>549</v>
      </c>
      <c r="B646" s="17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8" t="s">
        <v>550</v>
      </c>
      <c r="B651" s="17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8" t="s">
        <v>551</v>
      </c>
      <c r="B652" s="17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8" t="s">
        <v>552</v>
      </c>
      <c r="B653" s="17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8" t="s">
        <v>553</v>
      </c>
      <c r="B660" s="17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8" t="s">
        <v>554</v>
      </c>
      <c r="B661" s="17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8" t="s">
        <v>555</v>
      </c>
      <c r="B665" s="17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8" t="s">
        <v>556</v>
      </c>
      <c r="B668" s="17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8" t="s">
        <v>557</v>
      </c>
      <c r="B669" s="17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8" t="s">
        <v>558</v>
      </c>
      <c r="B670" s="17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8" t="s">
        <v>559</v>
      </c>
      <c r="B671" s="17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8" t="s">
        <v>560</v>
      </c>
      <c r="B676" s="17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8" t="s">
        <v>561</v>
      </c>
      <c r="B679" s="17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8" t="s">
        <v>562</v>
      </c>
      <c r="B683" s="17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8" t="s">
        <v>563</v>
      </c>
      <c r="B687" s="17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8" t="s">
        <v>564</v>
      </c>
      <c r="B694" s="17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8" t="s">
        <v>565</v>
      </c>
      <c r="B700" s="17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8" t="s">
        <v>566</v>
      </c>
      <c r="B712" s="17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8" t="s">
        <v>567</v>
      </c>
      <c r="B713" s="17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8" t="s">
        <v>568</v>
      </c>
      <c r="B714" s="17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8" t="s">
        <v>569</v>
      </c>
      <c r="B715" s="17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4" t="s">
        <v>570</v>
      </c>
      <c r="B716" s="185"/>
      <c r="C716" s="36">
        <f>C717</f>
        <v>297478</v>
      </c>
      <c r="D716" s="36">
        <f>D717</f>
        <v>297478</v>
      </c>
      <c r="E716" s="36">
        <f>E717</f>
        <v>297478</v>
      </c>
      <c r="G716" s="39" t="s">
        <v>66</v>
      </c>
      <c r="H716" s="41">
        <f t="shared" si="92"/>
        <v>297478</v>
      </c>
      <c r="I716" s="42"/>
      <c r="J716" s="40" t="b">
        <f>AND(H716=I716)</f>
        <v>0</v>
      </c>
    </row>
    <row r="717" spans="1:10">
      <c r="A717" s="180" t="s">
        <v>571</v>
      </c>
      <c r="B717" s="181"/>
      <c r="C717" s="33">
        <f>C718+C722</f>
        <v>297478</v>
      </c>
      <c r="D717" s="33">
        <f>D718+D722</f>
        <v>297478</v>
      </c>
      <c r="E717" s="33">
        <f>E718+E722</f>
        <v>297478</v>
      </c>
      <c r="G717" s="39" t="s">
        <v>599</v>
      </c>
      <c r="H717" s="41">
        <f t="shared" si="92"/>
        <v>297478</v>
      </c>
      <c r="I717" s="42"/>
      <c r="J717" s="40" t="b">
        <f>AND(H717=I717)</f>
        <v>0</v>
      </c>
    </row>
    <row r="718" spans="1:10" outlineLevel="1" collapsed="1">
      <c r="A718" s="190" t="s">
        <v>850</v>
      </c>
      <c r="B718" s="191"/>
      <c r="C718" s="31">
        <f>SUM(C719:C721)</f>
        <v>297478</v>
      </c>
      <c r="D718" s="31">
        <f>SUM(D719:D721)</f>
        <v>297478</v>
      </c>
      <c r="E718" s="31">
        <f>SUM(E719:E721)</f>
        <v>297478</v>
      </c>
      <c r="H718" s="41">
        <f t="shared" si="92"/>
        <v>297478</v>
      </c>
    </row>
    <row r="719" spans="1:10" ht="15" customHeight="1" outlineLevel="2">
      <c r="A719" s="6">
        <v>10950</v>
      </c>
      <c r="B719" s="4" t="s">
        <v>572</v>
      </c>
      <c r="C719" s="5">
        <v>297478</v>
      </c>
      <c r="D719" s="5">
        <f>C719</f>
        <v>297478</v>
      </c>
      <c r="E719" s="5">
        <f>D719</f>
        <v>297478</v>
      </c>
      <c r="H719" s="41">
        <f t="shared" si="92"/>
        <v>297478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90" t="s">
        <v>849</v>
      </c>
      <c r="B722" s="19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4" t="s">
        <v>577</v>
      </c>
      <c r="B725" s="185"/>
      <c r="C725" s="36">
        <f>C726</f>
        <v>213410</v>
      </c>
      <c r="D725" s="36">
        <f>D726</f>
        <v>213410</v>
      </c>
      <c r="E725" s="36">
        <f>E726</f>
        <v>213410</v>
      </c>
      <c r="G725" s="39" t="s">
        <v>216</v>
      </c>
      <c r="H725" s="41">
        <f t="shared" si="92"/>
        <v>213410</v>
      </c>
      <c r="I725" s="42"/>
      <c r="J725" s="40" t="b">
        <f>AND(H725=I725)</f>
        <v>0</v>
      </c>
    </row>
    <row r="726" spans="1:10">
      <c r="A726" s="180" t="s">
        <v>588</v>
      </c>
      <c r="B726" s="181"/>
      <c r="C726" s="33">
        <f>C727+C730+C733+C739+C741+C743+C750+C755+C760+C765+C767+C771+C777</f>
        <v>213410</v>
      </c>
      <c r="D726" s="33">
        <f>D727+D730+D733+D739+D741+D743+D750+D755+D760+D765+D767+D771+D777</f>
        <v>213410</v>
      </c>
      <c r="E726" s="33">
        <f>E727+E730+E733+E739+E741+E743+E750+E755+E760+E765+E767+E771+E777</f>
        <v>213410</v>
      </c>
      <c r="G726" s="39" t="s">
        <v>600</v>
      </c>
      <c r="H726" s="41">
        <f t="shared" si="92"/>
        <v>213410</v>
      </c>
      <c r="I726" s="42"/>
      <c r="J726" s="40" t="b">
        <f>AND(H726=I726)</f>
        <v>0</v>
      </c>
    </row>
    <row r="727" spans="1:10" outlineLevel="1">
      <c r="A727" s="190" t="s">
        <v>848</v>
      </c>
      <c r="B727" s="191"/>
      <c r="C727" s="31">
        <f>SUM(C728:C729)</f>
        <v>29</v>
      </c>
      <c r="D727" s="31">
        <f>SUM(D728:D729)</f>
        <v>29</v>
      </c>
      <c r="E727" s="31">
        <f>SUM(E728:E729)</f>
        <v>29</v>
      </c>
    </row>
    <row r="728" spans="1:10" outlineLevel="2">
      <c r="A728" s="6">
        <v>3</v>
      </c>
      <c r="B728" s="4" t="s">
        <v>826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836</v>
      </c>
      <c r="C729" s="5">
        <v>29</v>
      </c>
      <c r="D729" s="5">
        <f>C729</f>
        <v>29</v>
      </c>
      <c r="E729" s="5">
        <f>D729</f>
        <v>29</v>
      </c>
    </row>
    <row r="730" spans="1:10" outlineLevel="1">
      <c r="A730" s="190" t="s">
        <v>847</v>
      </c>
      <c r="B730" s="19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821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846</v>
      </c>
      <c r="C732" s="30"/>
      <c r="D732" s="30">
        <f>C732</f>
        <v>0</v>
      </c>
      <c r="E732" s="30">
        <f>D732</f>
        <v>0</v>
      </c>
    </row>
    <row r="733" spans="1:10" outlineLevel="1">
      <c r="A733" s="190" t="s">
        <v>845</v>
      </c>
      <c r="B733" s="19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844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843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826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836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90" t="s">
        <v>842</v>
      </c>
      <c r="B739" s="19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836</v>
      </c>
      <c r="C740" s="5"/>
      <c r="D740" s="5">
        <f>C740</f>
        <v>0</v>
      </c>
      <c r="E740" s="5">
        <f>D740</f>
        <v>0</v>
      </c>
    </row>
    <row r="741" spans="1:5" outlineLevel="1">
      <c r="A741" s="190" t="s">
        <v>841</v>
      </c>
      <c r="B741" s="19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826</v>
      </c>
      <c r="C742" s="5"/>
      <c r="D742" s="5">
        <f>C742</f>
        <v>0</v>
      </c>
      <c r="E742" s="5">
        <f>D742</f>
        <v>0</v>
      </c>
    </row>
    <row r="743" spans="1:5" outlineLevel="1">
      <c r="A743" s="190" t="s">
        <v>840</v>
      </c>
      <c r="B743" s="191"/>
      <c r="C743" s="31">
        <f>C744+C748+C749+C746</f>
        <v>2134</v>
      </c>
      <c r="D743" s="31">
        <f>D744+D748+D749+D746</f>
        <v>2134</v>
      </c>
      <c r="E743" s="31">
        <f>E744+E748+E749+E746</f>
        <v>2134</v>
      </c>
    </row>
    <row r="744" spans="1:5" outlineLevel="2">
      <c r="A744" s="6">
        <v>1</v>
      </c>
      <c r="B744" s="4" t="s">
        <v>839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838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821</v>
      </c>
      <c r="C746" s="5">
        <f>C747</f>
        <v>2134</v>
      </c>
      <c r="D746" s="5">
        <f>D747</f>
        <v>2134</v>
      </c>
      <c r="E746" s="5">
        <f>E747</f>
        <v>2134</v>
      </c>
    </row>
    <row r="747" spans="1:5" outlineLevel="3">
      <c r="A747" s="29"/>
      <c r="B747" s="28" t="s">
        <v>837</v>
      </c>
      <c r="C747" s="30">
        <v>2134</v>
      </c>
      <c r="D747" s="30">
        <f t="shared" ref="D747:E749" si="97">C747</f>
        <v>2134</v>
      </c>
      <c r="E747" s="30">
        <f t="shared" si="97"/>
        <v>2134</v>
      </c>
    </row>
    <row r="748" spans="1:5" outlineLevel="2">
      <c r="A748" s="6">
        <v>3</v>
      </c>
      <c r="B748" s="4" t="s">
        <v>826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836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90" t="s">
        <v>835</v>
      </c>
      <c r="B750" s="191"/>
      <c r="C750" s="31">
        <f>C754++C751</f>
        <v>56818</v>
      </c>
      <c r="D750" s="31">
        <f>D754++D751</f>
        <v>56818</v>
      </c>
      <c r="E750" s="31">
        <f>E754++E751</f>
        <v>56818</v>
      </c>
    </row>
    <row r="751" spans="1:5" outlineLevel="2">
      <c r="A751" s="6">
        <v>2</v>
      </c>
      <c r="B751" s="4" t="s">
        <v>821</v>
      </c>
      <c r="C751" s="5">
        <f>C753+C752</f>
        <v>56818</v>
      </c>
      <c r="D751" s="5">
        <f>D753+D752</f>
        <v>56818</v>
      </c>
      <c r="E751" s="5">
        <f>E753+E752</f>
        <v>56818</v>
      </c>
    </row>
    <row r="752" spans="1:5" s="110" customFormat="1" outlineLevel="3">
      <c r="A752" s="113"/>
      <c r="B752" s="112" t="s">
        <v>834</v>
      </c>
      <c r="C752" s="111">
        <v>20023</v>
      </c>
      <c r="D752" s="111">
        <f t="shared" ref="D752:E754" si="98">C752</f>
        <v>20023</v>
      </c>
      <c r="E752" s="111">
        <f t="shared" si="98"/>
        <v>20023</v>
      </c>
    </row>
    <row r="753" spans="1:5" s="110" customFormat="1" outlineLevel="3">
      <c r="A753" s="113"/>
      <c r="B753" s="112" t="s">
        <v>820</v>
      </c>
      <c r="C753" s="111">
        <v>36795</v>
      </c>
      <c r="D753" s="111">
        <f t="shared" si="98"/>
        <v>36795</v>
      </c>
      <c r="E753" s="111">
        <f t="shared" si="98"/>
        <v>36795</v>
      </c>
    </row>
    <row r="754" spans="1:5" outlineLevel="2">
      <c r="A754" s="6">
        <v>3</v>
      </c>
      <c r="B754" s="4" t="s">
        <v>826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90" t="s">
        <v>833</v>
      </c>
      <c r="B755" s="191"/>
      <c r="C755" s="31">
        <f>C756</f>
        <v>965</v>
      </c>
      <c r="D755" s="31">
        <f>D756</f>
        <v>965</v>
      </c>
      <c r="E755" s="31">
        <f>E756</f>
        <v>965</v>
      </c>
    </row>
    <row r="756" spans="1:5" outlineLevel="2">
      <c r="A756" s="6">
        <v>2</v>
      </c>
      <c r="B756" s="4" t="s">
        <v>821</v>
      </c>
      <c r="C756" s="5">
        <f>C757+C758+C759</f>
        <v>965</v>
      </c>
      <c r="D756" s="5">
        <f>D757+D758+D759</f>
        <v>965</v>
      </c>
      <c r="E756" s="5">
        <f>E757+E758+E759</f>
        <v>965</v>
      </c>
    </row>
    <row r="757" spans="1:5" outlineLevel="3">
      <c r="A757" s="29"/>
      <c r="B757" s="28" t="s">
        <v>832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831</v>
      </c>
      <c r="C758" s="30">
        <v>965</v>
      </c>
      <c r="D758" s="30">
        <f t="shared" ref="D758:E759" si="99">C758</f>
        <v>965</v>
      </c>
      <c r="E758" s="30">
        <f t="shared" si="99"/>
        <v>965</v>
      </c>
    </row>
    <row r="759" spans="1:5" outlineLevel="3">
      <c r="A759" s="29"/>
      <c r="B759" s="28" t="s">
        <v>830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90" t="s">
        <v>829</v>
      </c>
      <c r="B760" s="191"/>
      <c r="C760" s="31">
        <f>C761+C764</f>
        <v>109032</v>
      </c>
      <c r="D760" s="31">
        <f>D761+D764</f>
        <v>109032</v>
      </c>
      <c r="E760" s="31">
        <f>E761+E764</f>
        <v>109032</v>
      </c>
    </row>
    <row r="761" spans="1:5" outlineLevel="2">
      <c r="A761" s="6">
        <v>2</v>
      </c>
      <c r="B761" s="4" t="s">
        <v>821</v>
      </c>
      <c r="C761" s="5">
        <f>C762+C763</f>
        <v>109032</v>
      </c>
      <c r="D761" s="5">
        <f>D762+D763</f>
        <v>109032</v>
      </c>
      <c r="E761" s="5">
        <f>E762+E763</f>
        <v>109032</v>
      </c>
    </row>
    <row r="762" spans="1:5" outlineLevel="3">
      <c r="A762" s="29"/>
      <c r="B762" s="28" t="s">
        <v>828</v>
      </c>
      <c r="C762" s="30">
        <v>8460</v>
      </c>
      <c r="D762" s="30">
        <f t="shared" ref="D762:E764" si="100">C762</f>
        <v>8460</v>
      </c>
      <c r="E762" s="30">
        <f t="shared" si="100"/>
        <v>8460</v>
      </c>
    </row>
    <row r="763" spans="1:5" outlineLevel="3">
      <c r="A763" s="29"/>
      <c r="B763" s="28" t="s">
        <v>818</v>
      </c>
      <c r="C763" s="30">
        <f>85000+13932+1640</f>
        <v>100572</v>
      </c>
      <c r="D763" s="30">
        <f t="shared" si="100"/>
        <v>100572</v>
      </c>
      <c r="E763" s="30">
        <f t="shared" si="100"/>
        <v>100572</v>
      </c>
    </row>
    <row r="764" spans="1:5" outlineLevel="2">
      <c r="A764" s="6">
        <v>3</v>
      </c>
      <c r="B764" s="4" t="s">
        <v>826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90" t="s">
        <v>827</v>
      </c>
      <c r="B765" s="19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826</v>
      </c>
      <c r="C766" s="5"/>
      <c r="D766" s="5">
        <f>C766</f>
        <v>0</v>
      </c>
      <c r="E766" s="5">
        <f>D766</f>
        <v>0</v>
      </c>
    </row>
    <row r="767" spans="1:5" outlineLevel="1">
      <c r="A767" s="190" t="s">
        <v>825</v>
      </c>
      <c r="B767" s="191"/>
      <c r="C767" s="31">
        <f>C768</f>
        <v>1350</v>
      </c>
      <c r="D767" s="31">
        <f>D768</f>
        <v>1350</v>
      </c>
      <c r="E767" s="31">
        <f>E768</f>
        <v>1350</v>
      </c>
    </row>
    <row r="768" spans="1:5" outlineLevel="2">
      <c r="A768" s="6">
        <v>2</v>
      </c>
      <c r="B768" s="4" t="s">
        <v>821</v>
      </c>
      <c r="C768" s="5">
        <f>C769+C770</f>
        <v>1350</v>
      </c>
      <c r="D768" s="5">
        <f>D769+D770</f>
        <v>1350</v>
      </c>
      <c r="E768" s="5">
        <f>E769+E770</f>
        <v>1350</v>
      </c>
    </row>
    <row r="769" spans="1:5" outlineLevel="3">
      <c r="A769" s="29"/>
      <c r="B769" s="28" t="s">
        <v>824</v>
      </c>
      <c r="C769" s="30">
        <v>3</v>
      </c>
      <c r="D769" s="30">
        <f>C769</f>
        <v>3</v>
      </c>
      <c r="E769" s="30">
        <f>D769</f>
        <v>3</v>
      </c>
    </row>
    <row r="770" spans="1:5" outlineLevel="3">
      <c r="A770" s="29"/>
      <c r="B770" s="28" t="s">
        <v>823</v>
      </c>
      <c r="C770" s="30">
        <v>1347</v>
      </c>
      <c r="D770" s="30">
        <f>C770</f>
        <v>1347</v>
      </c>
      <c r="E770" s="30">
        <f>D770</f>
        <v>1347</v>
      </c>
    </row>
    <row r="771" spans="1:5" outlineLevel="1">
      <c r="A771" s="190" t="s">
        <v>822</v>
      </c>
      <c r="B771" s="19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820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819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818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817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90" t="s">
        <v>816</v>
      </c>
      <c r="B777" s="191"/>
      <c r="C777" s="31">
        <f>C778</f>
        <v>43082</v>
      </c>
      <c r="D777" s="31">
        <f>D778</f>
        <v>43082</v>
      </c>
      <c r="E777" s="31">
        <f>E778</f>
        <v>43082</v>
      </c>
    </row>
    <row r="778" spans="1:5" outlineLevel="2">
      <c r="A778" s="6"/>
      <c r="B778" s="4" t="s">
        <v>815</v>
      </c>
      <c r="C778" s="5">
        <f>500+40895+1687</f>
        <v>43082</v>
      </c>
      <c r="D778" s="5">
        <f>C778</f>
        <v>43082</v>
      </c>
      <c r="E778" s="5">
        <f>D778</f>
        <v>43082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8 J642 J716:J717 J645 J725:J726" xr:uid="{00000000-0002-0000-0400-000007000000}">
      <formula1>C639+C793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" xr:uid="{00000000-0002-0000-0400-00000A000000}">
      <formula1>C484+C595</formula1>
    </dataValidation>
    <dataValidation type="custom" allowBlank="1" showInputMessage="1" showErrorMessage="1" sqref="J559" xr:uid="{00000000-0002-0000-0400-00000B000000}">
      <formula1>C259+C374</formula1>
    </dataValidation>
    <dataValidation type="custom" allowBlank="1" showInputMessage="1" showErrorMessage="1" sqref="J1:J4 J550:J551 J560:J561 J339 J547" xr:uid="{00000000-0002-0000-04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78"/>
  <sheetViews>
    <sheetView rightToLeft="1" topLeftCell="C551" workbookViewId="0">
      <selection activeCell="E560" sqref="E560"/>
    </sheetView>
  </sheetViews>
  <sheetFormatPr defaultColWidth="9.1796875" defaultRowHeight="14.5"/>
  <cols>
    <col min="1" max="1" width="22.7265625" customWidth="1"/>
    <col min="2" max="2" width="107.26953125" customWidth="1"/>
    <col min="3" max="3" width="22.1796875" customWidth="1"/>
    <col min="4" max="4" width="31.26953125" customWidth="1"/>
    <col min="5" max="5" width="19.1796875" customWidth="1"/>
    <col min="8" max="8" width="46.81640625" bestFit="1" customWidth="1"/>
  </cols>
  <sheetData>
    <row r="1" spans="1:11" ht="18.5">
      <c r="A1" s="167" t="s">
        <v>30</v>
      </c>
      <c r="B1" s="167"/>
      <c r="C1" s="167"/>
      <c r="D1" s="155" t="s">
        <v>852</v>
      </c>
      <c r="E1" s="155" t="s">
        <v>851</v>
      </c>
      <c r="G1" s="43" t="s">
        <v>31</v>
      </c>
      <c r="H1" s="44"/>
      <c r="I1" s="45"/>
      <c r="J1" s="46" t="b">
        <f>AND(H1=I1)</f>
        <v>1</v>
      </c>
    </row>
    <row r="2" spans="1:11">
      <c r="A2" s="168" t="s">
        <v>60</v>
      </c>
      <c r="B2" s="168"/>
      <c r="C2" s="26">
        <f>C3+C67</f>
        <v>4730900</v>
      </c>
      <c r="D2" s="26">
        <f>D3+D67</f>
        <v>4730900</v>
      </c>
      <c r="E2" s="26">
        <f>E3+E67</f>
        <v>4730900</v>
      </c>
      <c r="G2" s="39" t="s">
        <v>60</v>
      </c>
      <c r="H2" s="41"/>
      <c r="I2" s="42"/>
      <c r="J2" s="40" t="b">
        <f>AND(H2=I2)</f>
        <v>1</v>
      </c>
    </row>
    <row r="3" spans="1:11">
      <c r="A3" s="169" t="s">
        <v>578</v>
      </c>
      <c r="B3" s="169"/>
      <c r="C3" s="23">
        <f>C4+C11+C38+C61</f>
        <v>2669800</v>
      </c>
      <c r="D3" s="23">
        <f>D4+D11+D38+D61</f>
        <v>2669800</v>
      </c>
      <c r="E3" s="23">
        <f>E4+E11+E38+E61</f>
        <v>2669800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170" t="s">
        <v>124</v>
      </c>
      <c r="B4" s="171"/>
      <c r="C4" s="21">
        <f>SUM(C5:C10)</f>
        <v>1331000</v>
      </c>
      <c r="D4" s="21">
        <f>SUM(D5:D10)</f>
        <v>1331000</v>
      </c>
      <c r="E4" s="21">
        <f>SUM(E5:E10)</f>
        <v>1331000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>
        <v>420000</v>
      </c>
      <c r="D5" s="2">
        <f>C5</f>
        <v>420000</v>
      </c>
      <c r="E5" s="2">
        <f>D5</f>
        <v>420000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>
        <v>150000</v>
      </c>
      <c r="D6" s="2">
        <f t="shared" ref="D6:E10" si="0">C6</f>
        <v>150000</v>
      </c>
      <c r="E6" s="2">
        <f t="shared" si="0"/>
        <v>150000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>
        <v>500000</v>
      </c>
      <c r="D7" s="2">
        <f t="shared" si="0"/>
        <v>500000</v>
      </c>
      <c r="E7" s="2">
        <f t="shared" si="0"/>
        <v>500000</v>
      </c>
      <c r="F7" s="17"/>
      <c r="G7" s="17"/>
      <c r="H7" s="166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>
        <v>200000</v>
      </c>
      <c r="D8" s="2">
        <f t="shared" si="0"/>
        <v>200000</v>
      </c>
      <c r="E8" s="2">
        <f t="shared" si="0"/>
        <v>200000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>
        <v>55000</v>
      </c>
      <c r="D9" s="2">
        <f t="shared" si="0"/>
        <v>55000</v>
      </c>
      <c r="E9" s="2">
        <f t="shared" si="0"/>
        <v>55000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>
        <v>6000</v>
      </c>
      <c r="D10" s="2">
        <f t="shared" si="0"/>
        <v>6000</v>
      </c>
      <c r="E10" s="2">
        <f t="shared" si="0"/>
        <v>6000</v>
      </c>
      <c r="F10" s="17"/>
      <c r="G10" s="17"/>
      <c r="H10" s="17"/>
      <c r="I10" s="17"/>
      <c r="J10" s="17"/>
      <c r="K10" s="17"/>
    </row>
    <row r="11" spans="1:11" ht="15.75" customHeight="1">
      <c r="A11" s="170" t="s">
        <v>125</v>
      </c>
      <c r="B11" s="171"/>
      <c r="C11" s="21">
        <f>SUM(C12:C37)</f>
        <v>890200</v>
      </c>
      <c r="D11" s="21">
        <f>SUM(D12:D37)</f>
        <v>890200</v>
      </c>
      <c r="E11" s="21">
        <f>SUM(E12:E37)</f>
        <v>890200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108200</v>
      </c>
      <c r="D12" s="2">
        <f>C12</f>
        <v>108200</v>
      </c>
      <c r="E12" s="2">
        <f>D12</f>
        <v>108200</v>
      </c>
    </row>
    <row r="13" spans="1:11">
      <c r="A13" s="3">
        <v>2102</v>
      </c>
      <c r="B13" s="1" t="s">
        <v>126</v>
      </c>
      <c r="C13" s="2">
        <v>613000</v>
      </c>
      <c r="D13" s="2">
        <f t="shared" ref="D13:E28" si="1">C13</f>
        <v>613000</v>
      </c>
      <c r="E13" s="2">
        <f t="shared" si="1"/>
        <v>613000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>
        <v>18000</v>
      </c>
      <c r="D22" s="2">
        <f t="shared" si="1"/>
        <v>18000</v>
      </c>
      <c r="E22" s="2">
        <f t="shared" si="1"/>
        <v>18000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>
        <v>10000</v>
      </c>
      <c r="D29" s="2">
        <f t="shared" ref="D29:E37" si="2">C29</f>
        <v>10000</v>
      </c>
      <c r="E29" s="2">
        <f t="shared" si="2"/>
        <v>10000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>
        <v>5000</v>
      </c>
      <c r="D31" s="2">
        <f t="shared" si="2"/>
        <v>5000</v>
      </c>
      <c r="E31" s="2">
        <f t="shared" si="2"/>
        <v>5000</v>
      </c>
    </row>
    <row r="32" spans="1:5">
      <c r="A32" s="3">
        <v>2402</v>
      </c>
      <c r="B32" s="1" t="s">
        <v>6</v>
      </c>
      <c r="C32" s="2">
        <v>8000</v>
      </c>
      <c r="D32" s="2">
        <f t="shared" si="2"/>
        <v>8000</v>
      </c>
      <c r="E32" s="2">
        <f t="shared" si="2"/>
        <v>8000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70000</v>
      </c>
      <c r="D34" s="2">
        <f t="shared" si="2"/>
        <v>70000</v>
      </c>
      <c r="E34" s="2">
        <f t="shared" si="2"/>
        <v>70000</v>
      </c>
    </row>
    <row r="35" spans="1:10">
      <c r="A35" s="3">
        <v>2405</v>
      </c>
      <c r="B35" s="1" t="s">
        <v>8</v>
      </c>
      <c r="C35" s="2">
        <v>3000</v>
      </c>
      <c r="D35" s="2">
        <f t="shared" si="2"/>
        <v>3000</v>
      </c>
      <c r="E35" s="2">
        <f t="shared" si="2"/>
        <v>3000</v>
      </c>
    </row>
    <row r="36" spans="1:10">
      <c r="A36" s="3">
        <v>2406</v>
      </c>
      <c r="B36" s="1" t="s">
        <v>9</v>
      </c>
      <c r="C36" s="2">
        <v>55000</v>
      </c>
      <c r="D36" s="2">
        <f t="shared" si="2"/>
        <v>55000</v>
      </c>
      <c r="E36" s="2">
        <f t="shared" si="2"/>
        <v>55000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0" t="s">
        <v>145</v>
      </c>
      <c r="B38" s="171"/>
      <c r="C38" s="21">
        <f>SUM(C39:C60)</f>
        <v>391100</v>
      </c>
      <c r="D38" s="21">
        <f>SUM(D39:D60)</f>
        <v>391100</v>
      </c>
      <c r="E38" s="21">
        <f>SUM(E39:E60)</f>
        <v>391100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22000</v>
      </c>
      <c r="D39" s="2">
        <f>C39</f>
        <v>22000</v>
      </c>
      <c r="E39" s="2">
        <f>D39</f>
        <v>22000</v>
      </c>
    </row>
    <row r="40" spans="1:10">
      <c r="A40" s="20">
        <v>3102</v>
      </c>
      <c r="B40" s="20" t="s">
        <v>12</v>
      </c>
      <c r="C40" s="2">
        <v>10000</v>
      </c>
      <c r="D40" s="2">
        <f t="shared" ref="D40:E55" si="3">C40</f>
        <v>10000</v>
      </c>
      <c r="E40" s="2">
        <f t="shared" si="3"/>
        <v>10000</v>
      </c>
    </row>
    <row r="41" spans="1:10">
      <c r="A41" s="20">
        <v>3103</v>
      </c>
      <c r="B41" s="20" t="s">
        <v>13</v>
      </c>
      <c r="C41" s="2">
        <v>14000</v>
      </c>
      <c r="D41" s="2">
        <f t="shared" si="3"/>
        <v>14000</v>
      </c>
      <c r="E41" s="2">
        <f t="shared" si="3"/>
        <v>14000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15000</v>
      </c>
      <c r="D44" s="2">
        <f t="shared" si="3"/>
        <v>15000</v>
      </c>
      <c r="E44" s="2">
        <f t="shared" si="3"/>
        <v>15000</v>
      </c>
    </row>
    <row r="45" spans="1:10">
      <c r="A45" s="20">
        <v>3203</v>
      </c>
      <c r="B45" s="20" t="s">
        <v>16</v>
      </c>
      <c r="C45" s="2">
        <v>4000</v>
      </c>
      <c r="D45" s="2">
        <f t="shared" si="3"/>
        <v>4000</v>
      </c>
      <c r="E45" s="2">
        <f t="shared" si="3"/>
        <v>4000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30000</v>
      </c>
      <c r="D48" s="2">
        <f t="shared" si="3"/>
        <v>30000</v>
      </c>
      <c r="E48" s="2">
        <f t="shared" si="3"/>
        <v>30000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>
        <v>100</v>
      </c>
      <c r="D51" s="2">
        <f t="shared" si="3"/>
        <v>100</v>
      </c>
      <c r="E51" s="2">
        <f t="shared" si="3"/>
        <v>100</v>
      </c>
    </row>
    <row r="52" spans="1:10">
      <c r="A52" s="20">
        <v>3299</v>
      </c>
      <c r="B52" s="20" t="s">
        <v>152</v>
      </c>
      <c r="C52" s="2">
        <v>9000</v>
      </c>
      <c r="D52" s="2">
        <f t="shared" si="3"/>
        <v>9000</v>
      </c>
      <c r="E52" s="2">
        <f t="shared" si="3"/>
        <v>9000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7000</v>
      </c>
      <c r="D54" s="2">
        <f t="shared" si="3"/>
        <v>7000</v>
      </c>
      <c r="E54" s="2">
        <f t="shared" si="3"/>
        <v>7000</v>
      </c>
    </row>
    <row r="55" spans="1:10">
      <c r="A55" s="20">
        <v>3303</v>
      </c>
      <c r="B55" s="20" t="s">
        <v>153</v>
      </c>
      <c r="C55" s="2">
        <v>145000</v>
      </c>
      <c r="D55" s="2">
        <f t="shared" si="3"/>
        <v>145000</v>
      </c>
      <c r="E55" s="2">
        <f t="shared" si="3"/>
        <v>145000</v>
      </c>
    </row>
    <row r="56" spans="1:10">
      <c r="A56" s="20">
        <v>3303</v>
      </c>
      <c r="B56" s="20" t="s">
        <v>154</v>
      </c>
      <c r="C56" s="2">
        <v>105000</v>
      </c>
      <c r="D56" s="2">
        <f t="shared" ref="D56:E60" si="4">C56</f>
        <v>105000</v>
      </c>
      <c r="E56" s="2">
        <f t="shared" si="4"/>
        <v>105000</v>
      </c>
    </row>
    <row r="57" spans="1:10">
      <c r="A57" s="20">
        <v>3304</v>
      </c>
      <c r="B57" s="20" t="s">
        <v>155</v>
      </c>
      <c r="C57" s="2">
        <v>15000</v>
      </c>
      <c r="D57" s="2">
        <f t="shared" si="4"/>
        <v>15000</v>
      </c>
      <c r="E57" s="2">
        <f t="shared" si="4"/>
        <v>15000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>
        <v>15000</v>
      </c>
      <c r="D60" s="2">
        <f t="shared" si="4"/>
        <v>15000</v>
      </c>
      <c r="E60" s="2">
        <f t="shared" si="4"/>
        <v>15000</v>
      </c>
    </row>
    <row r="61" spans="1:10">
      <c r="A61" s="170" t="s">
        <v>158</v>
      </c>
      <c r="B61" s="171"/>
      <c r="C61" s="22">
        <f>SUM(C62:C66)</f>
        <v>57500</v>
      </c>
      <c r="D61" s="22">
        <f>SUM(D62:D66)</f>
        <v>57500</v>
      </c>
      <c r="E61" s="22">
        <f>SUM(E62:E66)</f>
        <v>57500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>
        <v>47500</v>
      </c>
      <c r="D65" s="2">
        <f t="shared" si="5"/>
        <v>47500</v>
      </c>
      <c r="E65" s="2">
        <f t="shared" si="5"/>
        <v>47500</v>
      </c>
    </row>
    <row r="66" spans="1:10">
      <c r="A66" s="14">
        <v>4099</v>
      </c>
      <c r="B66" s="1" t="s">
        <v>162</v>
      </c>
      <c r="C66" s="2">
        <v>10000</v>
      </c>
      <c r="D66" s="2">
        <f t="shared" si="5"/>
        <v>10000</v>
      </c>
      <c r="E66" s="2">
        <f t="shared" si="5"/>
        <v>10000</v>
      </c>
    </row>
    <row r="67" spans="1:10">
      <c r="A67" s="169" t="s">
        <v>579</v>
      </c>
      <c r="B67" s="169"/>
      <c r="C67" s="25">
        <f>C97+C68</f>
        <v>2061100</v>
      </c>
      <c r="D67" s="25">
        <f>D97+D68</f>
        <v>2061100</v>
      </c>
      <c r="E67" s="25">
        <f>E97+E68</f>
        <v>2061100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0" t="s">
        <v>163</v>
      </c>
      <c r="B68" s="171"/>
      <c r="C68" s="21">
        <f>SUM(C69:C96)</f>
        <v>282000</v>
      </c>
      <c r="D68" s="21">
        <f>SUM(D69:D96)</f>
        <v>282000</v>
      </c>
      <c r="E68" s="21">
        <f>SUM(E69:E96)</f>
        <v>282000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>
        <v>3000</v>
      </c>
      <c r="D73" s="2">
        <f t="shared" si="6"/>
        <v>3000</v>
      </c>
      <c r="E73" s="2">
        <f t="shared" si="6"/>
        <v>3000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>
        <v>9000</v>
      </c>
      <c r="D76" s="2">
        <f t="shared" si="6"/>
        <v>9000</v>
      </c>
      <c r="E76" s="2">
        <f t="shared" si="6"/>
        <v>9000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227000</v>
      </c>
      <c r="D79" s="2">
        <f t="shared" si="6"/>
        <v>227000</v>
      </c>
      <c r="E79" s="2">
        <f t="shared" si="6"/>
        <v>227000</v>
      </c>
    </row>
    <row r="80" spans="1:10">
      <c r="A80" s="3">
        <v>5202</v>
      </c>
      <c r="B80" s="2" t="s">
        <v>172</v>
      </c>
      <c r="C80" s="2">
        <v>6000</v>
      </c>
      <c r="D80" s="2">
        <f t="shared" si="6"/>
        <v>6000</v>
      </c>
      <c r="E80" s="2">
        <f t="shared" si="6"/>
        <v>6000</v>
      </c>
    </row>
    <row r="81" spans="1:11">
      <c r="A81" s="3">
        <v>5203</v>
      </c>
      <c r="B81" s="2" t="s">
        <v>21</v>
      </c>
      <c r="C81" s="2">
        <v>8000</v>
      </c>
      <c r="D81" s="2">
        <f t="shared" si="6"/>
        <v>8000</v>
      </c>
      <c r="E81" s="2">
        <f t="shared" si="6"/>
        <v>8000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>
        <v>10000</v>
      </c>
      <c r="D85" s="2">
        <f t="shared" si="6"/>
        <v>10000</v>
      </c>
      <c r="E85" s="2">
        <f t="shared" si="6"/>
        <v>10000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>
        <v>19000</v>
      </c>
      <c r="D93" s="2">
        <f t="shared" si="7"/>
        <v>19000</v>
      </c>
      <c r="E93" s="2">
        <f t="shared" si="7"/>
        <v>19000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1779100</v>
      </c>
      <c r="D97" s="21">
        <f>SUM(D98:D113)</f>
        <v>1779100</v>
      </c>
      <c r="E97" s="21">
        <f>SUM(E98:E113)</f>
        <v>1779100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1730000</v>
      </c>
      <c r="D98" s="2">
        <f>C98</f>
        <v>1730000</v>
      </c>
      <c r="E98" s="2">
        <f>D98</f>
        <v>1730000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>
        <v>100</v>
      </c>
      <c r="D101" s="2">
        <f t="shared" si="8"/>
        <v>100</v>
      </c>
      <c r="E101" s="2">
        <f t="shared" si="8"/>
        <v>100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34000</v>
      </c>
      <c r="D106" s="2">
        <f t="shared" si="8"/>
        <v>34000</v>
      </c>
      <c r="E106" s="2">
        <f t="shared" si="8"/>
        <v>34000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11000</v>
      </c>
      <c r="D109" s="2">
        <f t="shared" si="8"/>
        <v>11000</v>
      </c>
      <c r="E109" s="2">
        <f t="shared" si="8"/>
        <v>11000</v>
      </c>
    </row>
    <row r="110" spans="1:10">
      <c r="A110" s="3">
        <v>6099</v>
      </c>
      <c r="B110" s="1" t="s">
        <v>192</v>
      </c>
      <c r="C110" s="2">
        <v>3000</v>
      </c>
      <c r="D110" s="2">
        <f t="shared" si="8"/>
        <v>3000</v>
      </c>
      <c r="E110" s="2">
        <f t="shared" si="8"/>
        <v>3000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>
        <v>1000</v>
      </c>
      <c r="D112" s="2">
        <f t="shared" si="8"/>
        <v>1000</v>
      </c>
      <c r="E112" s="2">
        <f t="shared" si="8"/>
        <v>1000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4" t="s">
        <v>62</v>
      </c>
      <c r="B114" s="175"/>
      <c r="C114" s="26">
        <f>C115+C152+C177</f>
        <v>1808225</v>
      </c>
      <c r="D114" s="26">
        <v>1974400.2549999999</v>
      </c>
      <c r="E114" s="26">
        <v>1974400.2549999999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2" t="s">
        <v>580</v>
      </c>
      <c r="B115" s="173"/>
      <c r="C115" s="23">
        <f>C116+C135</f>
        <v>1508225</v>
      </c>
      <c r="D115" s="23">
        <f>D116+D135</f>
        <v>1508225</v>
      </c>
      <c r="E115" s="23">
        <f>E116+E135</f>
        <v>1508225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70" t="s">
        <v>195</v>
      </c>
      <c r="B116" s="171"/>
      <c r="C116" s="21">
        <f>C117+C120+C123+C126+C129+C132</f>
        <v>144000</v>
      </c>
      <c r="D116" s="21">
        <f>D117+D120+D123+D126+D129+D132</f>
        <v>144000</v>
      </c>
      <c r="E116" s="21">
        <f>E117+E120+E123+E126+E129+E132</f>
        <v>144000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144000</v>
      </c>
      <c r="D117" s="2">
        <f>D118+D119</f>
        <v>144000</v>
      </c>
      <c r="E117" s="2">
        <f>E118+E119</f>
        <v>144000</v>
      </c>
    </row>
    <row r="118" spans="1:10">
      <c r="A118" s="117"/>
      <c r="B118" s="116" t="s">
        <v>854</v>
      </c>
      <c r="C118" s="115"/>
      <c r="D118" s="115">
        <f>C118</f>
        <v>0</v>
      </c>
      <c r="E118" s="115">
        <f>D118</f>
        <v>0</v>
      </c>
    </row>
    <row r="119" spans="1:10">
      <c r="A119" s="117"/>
      <c r="B119" s="116" t="s">
        <v>859</v>
      </c>
      <c r="C119" s="115">
        <v>144000</v>
      </c>
      <c r="D119" s="115">
        <f>C119</f>
        <v>144000</v>
      </c>
      <c r="E119" s="115">
        <f>D119</f>
        <v>144000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17"/>
      <c r="B121" s="116" t="s">
        <v>854</v>
      </c>
      <c r="C121" s="115"/>
      <c r="D121" s="115">
        <f>C121</f>
        <v>0</v>
      </c>
      <c r="E121" s="115">
        <f>D121</f>
        <v>0</v>
      </c>
    </row>
    <row r="122" spans="1:10">
      <c r="A122" s="117"/>
      <c r="B122" s="116" t="s">
        <v>859</v>
      </c>
      <c r="C122" s="115"/>
      <c r="D122" s="115">
        <f>C122</f>
        <v>0</v>
      </c>
      <c r="E122" s="115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17"/>
      <c r="B124" s="116" t="s">
        <v>854</v>
      </c>
      <c r="C124" s="115"/>
      <c r="D124" s="115">
        <f>C124</f>
        <v>0</v>
      </c>
      <c r="E124" s="115">
        <f>D124</f>
        <v>0</v>
      </c>
    </row>
    <row r="125" spans="1:10">
      <c r="A125" s="117"/>
      <c r="B125" s="116" t="s">
        <v>859</v>
      </c>
      <c r="C125" s="115"/>
      <c r="D125" s="115">
        <f>C125</f>
        <v>0</v>
      </c>
      <c r="E125" s="115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17"/>
      <c r="B127" s="116" t="s">
        <v>854</v>
      </c>
      <c r="C127" s="115"/>
      <c r="D127" s="115">
        <f>C127</f>
        <v>0</v>
      </c>
      <c r="E127" s="115">
        <f>D127</f>
        <v>0</v>
      </c>
    </row>
    <row r="128" spans="1:10">
      <c r="A128" s="117"/>
      <c r="B128" s="116" t="s">
        <v>859</v>
      </c>
      <c r="C128" s="115"/>
      <c r="D128" s="115">
        <f>C128</f>
        <v>0</v>
      </c>
      <c r="E128" s="115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17"/>
      <c r="B130" s="116" t="s">
        <v>854</v>
      </c>
      <c r="C130" s="115"/>
      <c r="D130" s="115">
        <f>C130</f>
        <v>0</v>
      </c>
      <c r="E130" s="115">
        <f>D130</f>
        <v>0</v>
      </c>
    </row>
    <row r="131" spans="1:10">
      <c r="A131" s="117"/>
      <c r="B131" s="116" t="s">
        <v>859</v>
      </c>
      <c r="C131" s="115"/>
      <c r="D131" s="115">
        <f>C131</f>
        <v>0</v>
      </c>
      <c r="E131" s="115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17"/>
      <c r="B133" s="116" t="s">
        <v>854</v>
      </c>
      <c r="C133" s="115"/>
      <c r="D133" s="115">
        <f>C133</f>
        <v>0</v>
      </c>
      <c r="E133" s="115">
        <f>D133</f>
        <v>0</v>
      </c>
    </row>
    <row r="134" spans="1:10">
      <c r="A134" s="117"/>
      <c r="B134" s="116" t="s">
        <v>859</v>
      </c>
      <c r="C134" s="115"/>
      <c r="D134" s="115">
        <f>C134</f>
        <v>0</v>
      </c>
      <c r="E134" s="115">
        <f>D134</f>
        <v>0</v>
      </c>
    </row>
    <row r="135" spans="1:10">
      <c r="A135" s="170" t="s">
        <v>202</v>
      </c>
      <c r="B135" s="171"/>
      <c r="C135" s="21">
        <f>C136+C140+C143+C146+C149</f>
        <v>1364225</v>
      </c>
      <c r="D135" s="21">
        <f>D136+D140+D143+D146+D149</f>
        <v>1364225</v>
      </c>
      <c r="E135" s="21">
        <f>E136+E140+E143+E146+E149</f>
        <v>1364225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608225</v>
      </c>
      <c r="D136" s="2">
        <f>D137+D138+D139</f>
        <v>608225</v>
      </c>
      <c r="E136" s="2">
        <f>E137+E138+E139</f>
        <v>608225</v>
      </c>
    </row>
    <row r="137" spans="1:10">
      <c r="A137" s="117"/>
      <c r="B137" s="116" t="s">
        <v>854</v>
      </c>
      <c r="C137" s="115"/>
      <c r="D137" s="115">
        <f>C137</f>
        <v>0</v>
      </c>
      <c r="E137" s="115">
        <f>D137</f>
        <v>0</v>
      </c>
    </row>
    <row r="138" spans="1:10">
      <c r="A138" s="117"/>
      <c r="B138" s="116" t="s">
        <v>861</v>
      </c>
      <c r="C138" s="115">
        <v>254000</v>
      </c>
      <c r="D138" s="115">
        <f t="shared" ref="D138:E139" si="9">C138</f>
        <v>254000</v>
      </c>
      <c r="E138" s="115">
        <f t="shared" si="9"/>
        <v>254000</v>
      </c>
    </row>
    <row r="139" spans="1:10">
      <c r="A139" s="117"/>
      <c r="B139" s="116" t="s">
        <v>860</v>
      </c>
      <c r="C139" s="115">
        <v>354225</v>
      </c>
      <c r="D139" s="115">
        <f t="shared" si="9"/>
        <v>354225</v>
      </c>
      <c r="E139" s="115">
        <f t="shared" si="9"/>
        <v>354225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17"/>
      <c r="B141" s="116" t="s">
        <v>854</v>
      </c>
      <c r="C141" s="115"/>
      <c r="D141" s="115">
        <f>C141</f>
        <v>0</v>
      </c>
      <c r="E141" s="115">
        <f>D141</f>
        <v>0</v>
      </c>
    </row>
    <row r="142" spans="1:10">
      <c r="A142" s="117"/>
      <c r="B142" s="116" t="s">
        <v>859</v>
      </c>
      <c r="C142" s="115"/>
      <c r="D142" s="115">
        <f>C142</f>
        <v>0</v>
      </c>
      <c r="E142" s="115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17"/>
      <c r="B144" s="116" t="s">
        <v>854</v>
      </c>
      <c r="C144" s="115"/>
      <c r="D144" s="115">
        <f>C144</f>
        <v>0</v>
      </c>
      <c r="E144" s="115">
        <f>D144</f>
        <v>0</v>
      </c>
    </row>
    <row r="145" spans="1:10">
      <c r="A145" s="117"/>
      <c r="B145" s="116" t="s">
        <v>859</v>
      </c>
      <c r="C145" s="115"/>
      <c r="D145" s="115">
        <f>C145</f>
        <v>0</v>
      </c>
      <c r="E145" s="115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17"/>
      <c r="B147" s="116" t="s">
        <v>854</v>
      </c>
      <c r="C147" s="115"/>
      <c r="D147" s="115">
        <f>C147</f>
        <v>0</v>
      </c>
      <c r="E147" s="115">
        <f>D147</f>
        <v>0</v>
      </c>
    </row>
    <row r="148" spans="1:10">
      <c r="A148" s="117"/>
      <c r="B148" s="116" t="s">
        <v>859</v>
      </c>
      <c r="C148" s="115"/>
      <c r="D148" s="115">
        <f>C148</f>
        <v>0</v>
      </c>
      <c r="E148" s="115">
        <f>D148</f>
        <v>0</v>
      </c>
    </row>
    <row r="149" spans="1:10">
      <c r="A149" s="3">
        <v>8005</v>
      </c>
      <c r="B149" s="1" t="s">
        <v>207</v>
      </c>
      <c r="C149" s="2">
        <f>C150+C151</f>
        <v>756000</v>
      </c>
      <c r="D149" s="2">
        <f>D150+D151</f>
        <v>756000</v>
      </c>
      <c r="E149" s="2">
        <f>E150+E151</f>
        <v>756000</v>
      </c>
    </row>
    <row r="150" spans="1:10">
      <c r="A150" s="117"/>
      <c r="B150" s="116" t="s">
        <v>854</v>
      </c>
      <c r="C150" s="115">
        <v>756000</v>
      </c>
      <c r="D150" s="115">
        <f>C150</f>
        <v>756000</v>
      </c>
      <c r="E150" s="115">
        <f>D150</f>
        <v>756000</v>
      </c>
    </row>
    <row r="151" spans="1:10">
      <c r="A151" s="117"/>
      <c r="B151" s="116" t="s">
        <v>859</v>
      </c>
      <c r="C151" s="115"/>
      <c r="D151" s="115">
        <f>C151</f>
        <v>0</v>
      </c>
      <c r="E151" s="115">
        <f>D151</f>
        <v>0</v>
      </c>
    </row>
    <row r="152" spans="1:10">
      <c r="A152" s="172" t="s">
        <v>581</v>
      </c>
      <c r="B152" s="173"/>
      <c r="C152" s="23">
        <f>C153+C163+C170</f>
        <v>300000</v>
      </c>
      <c r="D152" s="23">
        <f>D153+D163+D170</f>
        <v>300000</v>
      </c>
      <c r="E152" s="23">
        <f>E153+E163+E170</f>
        <v>300000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300000</v>
      </c>
      <c r="D153" s="21">
        <f>D154+D157+D160</f>
        <v>300000</v>
      </c>
      <c r="E153" s="21">
        <f>E154+E157+E160</f>
        <v>300000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300000</v>
      </c>
      <c r="D154" s="2">
        <f>D155+D156</f>
        <v>300000</v>
      </c>
      <c r="E154" s="2">
        <f>E155+E156</f>
        <v>300000</v>
      </c>
    </row>
    <row r="155" spans="1:10">
      <c r="A155" s="117"/>
      <c r="B155" s="116" t="s">
        <v>854</v>
      </c>
      <c r="C155" s="115"/>
      <c r="D155" s="115">
        <f>C155</f>
        <v>0</v>
      </c>
      <c r="E155" s="115">
        <f>D155</f>
        <v>0</v>
      </c>
    </row>
    <row r="156" spans="1:10">
      <c r="A156" s="117"/>
      <c r="B156" s="116" t="s">
        <v>859</v>
      </c>
      <c r="C156" s="115">
        <v>300000</v>
      </c>
      <c r="D156" s="115">
        <f>C156</f>
        <v>300000</v>
      </c>
      <c r="E156" s="115">
        <f>D156</f>
        <v>300000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17"/>
      <c r="B158" s="116" t="s">
        <v>854</v>
      </c>
      <c r="C158" s="115"/>
      <c r="D158" s="115">
        <f>C158</f>
        <v>0</v>
      </c>
      <c r="E158" s="115">
        <f>D158</f>
        <v>0</v>
      </c>
    </row>
    <row r="159" spans="1:10">
      <c r="A159" s="117"/>
      <c r="B159" s="116" t="s">
        <v>859</v>
      </c>
      <c r="C159" s="115"/>
      <c r="D159" s="115">
        <f>C159</f>
        <v>0</v>
      </c>
      <c r="E159" s="115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17"/>
      <c r="B161" s="116" t="s">
        <v>854</v>
      </c>
      <c r="C161" s="115"/>
      <c r="D161" s="115">
        <f>C161</f>
        <v>0</v>
      </c>
      <c r="E161" s="115">
        <f>D161</f>
        <v>0</v>
      </c>
    </row>
    <row r="162" spans="1:10">
      <c r="A162" s="117"/>
      <c r="B162" s="116" t="s">
        <v>859</v>
      </c>
      <c r="C162" s="115"/>
      <c r="D162" s="115">
        <f>C162</f>
        <v>0</v>
      </c>
      <c r="E162" s="115">
        <f>D162</f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17"/>
      <c r="B165" s="116" t="s">
        <v>854</v>
      </c>
      <c r="C165" s="115"/>
      <c r="D165" s="115">
        <f>C165</f>
        <v>0</v>
      </c>
      <c r="E165" s="115">
        <f>D165</f>
        <v>0</v>
      </c>
    </row>
    <row r="166" spans="1:10">
      <c r="A166" s="117"/>
      <c r="B166" s="116" t="s">
        <v>859</v>
      </c>
      <c r="C166" s="115"/>
      <c r="D166" s="115">
        <f>C166</f>
        <v>0</v>
      </c>
      <c r="E166" s="115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17"/>
      <c r="B168" s="116" t="s">
        <v>854</v>
      </c>
      <c r="C168" s="115"/>
      <c r="D168" s="115">
        <f>C168</f>
        <v>0</v>
      </c>
      <c r="E168" s="115">
        <f>D168</f>
        <v>0</v>
      </c>
    </row>
    <row r="169" spans="1:10">
      <c r="A169" s="117"/>
      <c r="B169" s="116" t="s">
        <v>859</v>
      </c>
      <c r="C169" s="115"/>
      <c r="D169" s="115">
        <f>C169</f>
        <v>0</v>
      </c>
      <c r="E169" s="115">
        <f>D169</f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17"/>
      <c r="B172" s="116" t="s">
        <v>854</v>
      </c>
      <c r="C172" s="115"/>
      <c r="D172" s="115">
        <f>C172</f>
        <v>0</v>
      </c>
      <c r="E172" s="115">
        <f>D172</f>
        <v>0</v>
      </c>
    </row>
    <row r="173" spans="1:10">
      <c r="A173" s="117"/>
      <c r="B173" s="116" t="s">
        <v>859</v>
      </c>
      <c r="C173" s="115"/>
      <c r="D173" s="115">
        <f>C173</f>
        <v>0</v>
      </c>
      <c r="E173" s="115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17"/>
      <c r="B175" s="116" t="s">
        <v>854</v>
      </c>
      <c r="C175" s="115"/>
      <c r="D175" s="115">
        <f>C175</f>
        <v>0</v>
      </c>
      <c r="E175" s="115">
        <f>D175</f>
        <v>0</v>
      </c>
    </row>
    <row r="176" spans="1:10">
      <c r="A176" s="117"/>
      <c r="B176" s="116" t="s">
        <v>859</v>
      </c>
      <c r="C176" s="115"/>
      <c r="D176" s="115">
        <f>C176</f>
        <v>0</v>
      </c>
      <c r="E176" s="115">
        <f>D176</f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6" t="s">
        <v>848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17">
        <v>3</v>
      </c>
      <c r="B180" s="116" t="s">
        <v>856</v>
      </c>
      <c r="C180" s="115"/>
      <c r="D180" s="115">
        <f>D181</f>
        <v>0</v>
      </c>
      <c r="E180" s="115">
        <f>E181</f>
        <v>0</v>
      </c>
    </row>
    <row r="181" spans="1:10">
      <c r="A181" s="75"/>
      <c r="B181" s="74" t="s">
        <v>854</v>
      </c>
      <c r="C181" s="114"/>
      <c r="D181" s="114">
        <f>C181</f>
        <v>0</v>
      </c>
      <c r="E181" s="114">
        <f>D181</f>
        <v>0</v>
      </c>
    </row>
    <row r="182" spans="1:10">
      <c r="A182" s="117">
        <v>4</v>
      </c>
      <c r="B182" s="116" t="s">
        <v>857</v>
      </c>
      <c r="C182" s="115"/>
      <c r="D182" s="115">
        <f>D183</f>
        <v>0</v>
      </c>
      <c r="E182" s="115">
        <f>E183</f>
        <v>0</v>
      </c>
    </row>
    <row r="183" spans="1:10">
      <c r="A183" s="75"/>
      <c r="B183" s="74" t="s">
        <v>854</v>
      </c>
      <c r="C183" s="114"/>
      <c r="D183" s="114">
        <f>C183</f>
        <v>0</v>
      </c>
      <c r="E183" s="114">
        <f>D183</f>
        <v>0</v>
      </c>
    </row>
    <row r="184" spans="1:10">
      <c r="A184" s="176" t="s">
        <v>847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17">
        <v>2</v>
      </c>
      <c r="B185" s="116" t="s">
        <v>855</v>
      </c>
      <c r="C185" s="115">
        <f>C186+C187</f>
        <v>0</v>
      </c>
      <c r="D185" s="115">
        <f>D186+D187</f>
        <v>0</v>
      </c>
      <c r="E185" s="115">
        <f>E186+E187</f>
        <v>0</v>
      </c>
    </row>
    <row r="186" spans="1:10">
      <c r="A186" s="75"/>
      <c r="B186" s="74" t="s">
        <v>854</v>
      </c>
      <c r="C186" s="114"/>
      <c r="D186" s="114">
        <f>C186</f>
        <v>0</v>
      </c>
      <c r="E186" s="114">
        <f>D186</f>
        <v>0</v>
      </c>
    </row>
    <row r="187" spans="1:10">
      <c r="A187" s="75"/>
      <c r="B187" s="74" t="s">
        <v>846</v>
      </c>
      <c r="C187" s="114"/>
      <c r="D187" s="114">
        <f>C187</f>
        <v>0</v>
      </c>
      <c r="E187" s="114">
        <f>D187</f>
        <v>0</v>
      </c>
    </row>
    <row r="188" spans="1:10">
      <c r="A188" s="176" t="s">
        <v>845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17">
        <v>1</v>
      </c>
      <c r="B189" s="116" t="s">
        <v>858</v>
      </c>
      <c r="C189" s="115">
        <f>C190+C191+C192</f>
        <v>0</v>
      </c>
      <c r="D189" s="115">
        <f>D190+D191+D192</f>
        <v>0</v>
      </c>
      <c r="E189" s="115">
        <f>E190+E191+E192</f>
        <v>0</v>
      </c>
    </row>
    <row r="190" spans="1:10">
      <c r="A190" s="75"/>
      <c r="B190" s="74" t="s">
        <v>854</v>
      </c>
      <c r="C190" s="114">
        <v>0</v>
      </c>
      <c r="D190" s="114">
        <f t="shared" ref="D190:E192" si="10">C190</f>
        <v>0</v>
      </c>
      <c r="E190" s="114">
        <f t="shared" si="10"/>
        <v>0</v>
      </c>
    </row>
    <row r="191" spans="1:10">
      <c r="A191" s="75"/>
      <c r="B191" s="74" t="s">
        <v>844</v>
      </c>
      <c r="C191" s="114">
        <v>0</v>
      </c>
      <c r="D191" s="114">
        <f t="shared" si="10"/>
        <v>0</v>
      </c>
      <c r="E191" s="114">
        <f t="shared" si="10"/>
        <v>0</v>
      </c>
    </row>
    <row r="192" spans="1:10">
      <c r="A192" s="75"/>
      <c r="B192" s="74" t="s">
        <v>843</v>
      </c>
      <c r="C192" s="114">
        <v>0</v>
      </c>
      <c r="D192" s="114">
        <f t="shared" si="10"/>
        <v>0</v>
      </c>
      <c r="E192" s="114">
        <f t="shared" si="10"/>
        <v>0</v>
      </c>
    </row>
    <row r="193" spans="1:5">
      <c r="A193" s="117">
        <v>3</v>
      </c>
      <c r="B193" s="116" t="s">
        <v>856</v>
      </c>
      <c r="C193" s="115">
        <f>C194</f>
        <v>0</v>
      </c>
      <c r="D193" s="115">
        <f>D194</f>
        <v>0</v>
      </c>
      <c r="E193" s="115">
        <f>E194</f>
        <v>0</v>
      </c>
    </row>
    <row r="194" spans="1:5">
      <c r="A194" s="75"/>
      <c r="B194" s="74" t="s">
        <v>854</v>
      </c>
      <c r="C194" s="114">
        <v>0</v>
      </c>
      <c r="D194" s="114">
        <f>C194</f>
        <v>0</v>
      </c>
      <c r="E194" s="114">
        <f>D194</f>
        <v>0</v>
      </c>
    </row>
    <row r="195" spans="1:5">
      <c r="A195" s="117">
        <v>4</v>
      </c>
      <c r="B195" s="116" t="s">
        <v>857</v>
      </c>
      <c r="C195" s="115">
        <f>C196</f>
        <v>0</v>
      </c>
      <c r="D195" s="115">
        <f>D196</f>
        <v>0</v>
      </c>
      <c r="E195" s="115">
        <f>E196</f>
        <v>0</v>
      </c>
    </row>
    <row r="196" spans="1:5">
      <c r="A196" s="75"/>
      <c r="B196" s="74" t="s">
        <v>854</v>
      </c>
      <c r="C196" s="114">
        <v>0</v>
      </c>
      <c r="D196" s="114">
        <f>C196</f>
        <v>0</v>
      </c>
      <c r="E196" s="114">
        <f>D196</f>
        <v>0</v>
      </c>
    </row>
    <row r="197" spans="1:5">
      <c r="A197" s="176" t="s">
        <v>842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17">
        <v>4</v>
      </c>
      <c r="B198" s="116" t="s">
        <v>857</v>
      </c>
      <c r="C198" s="115">
        <f t="shared" si="11"/>
        <v>0</v>
      </c>
      <c r="D198" s="115">
        <f t="shared" si="11"/>
        <v>0</v>
      </c>
      <c r="E198" s="115">
        <f t="shared" si="11"/>
        <v>0</v>
      </c>
    </row>
    <row r="199" spans="1:5">
      <c r="A199" s="75"/>
      <c r="B199" s="74" t="s">
        <v>854</v>
      </c>
      <c r="C199" s="114">
        <v>0</v>
      </c>
      <c r="D199" s="114">
        <f>C199</f>
        <v>0</v>
      </c>
      <c r="E199" s="114">
        <f>D199</f>
        <v>0</v>
      </c>
    </row>
    <row r="200" spans="1:5">
      <c r="A200" s="176" t="s">
        <v>841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17">
        <v>3</v>
      </c>
      <c r="B201" s="116" t="s">
        <v>856</v>
      </c>
      <c r="C201" s="115">
        <f>C202</f>
        <v>0</v>
      </c>
      <c r="D201" s="115">
        <f>D202</f>
        <v>0</v>
      </c>
      <c r="E201" s="115">
        <f>E202</f>
        <v>0</v>
      </c>
    </row>
    <row r="202" spans="1:5">
      <c r="A202" s="75"/>
      <c r="B202" s="74" t="s">
        <v>854</v>
      </c>
      <c r="C202" s="114">
        <v>0</v>
      </c>
      <c r="D202" s="114">
        <f>C202</f>
        <v>0</v>
      </c>
      <c r="E202" s="114">
        <f>D202</f>
        <v>0</v>
      </c>
    </row>
    <row r="203" spans="1:5">
      <c r="A203" s="176" t="s">
        <v>840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17">
        <v>1</v>
      </c>
      <c r="B204" s="116" t="s">
        <v>858</v>
      </c>
      <c r="C204" s="115">
        <f>C205+C206</f>
        <v>0</v>
      </c>
      <c r="D204" s="115">
        <f>D205+D206</f>
        <v>0</v>
      </c>
      <c r="E204" s="115">
        <f>E205+E206</f>
        <v>0</v>
      </c>
    </row>
    <row r="205" spans="1:5">
      <c r="A205" s="75"/>
      <c r="B205" s="74" t="s">
        <v>854</v>
      </c>
      <c r="C205" s="114">
        <v>0</v>
      </c>
      <c r="D205" s="114">
        <f>C205</f>
        <v>0</v>
      </c>
      <c r="E205" s="114">
        <f>D205</f>
        <v>0</v>
      </c>
    </row>
    <row r="206" spans="1:5">
      <c r="A206" s="75"/>
      <c r="B206" s="74" t="s">
        <v>838</v>
      </c>
      <c r="C206" s="114">
        <v>0</v>
      </c>
      <c r="D206" s="114">
        <f>C206</f>
        <v>0</v>
      </c>
      <c r="E206" s="114">
        <f>D206</f>
        <v>0</v>
      </c>
    </row>
    <row r="207" spans="1:5">
      <c r="A207" s="117">
        <v>2</v>
      </c>
      <c r="B207" s="116" t="s">
        <v>855</v>
      </c>
      <c r="C207" s="115">
        <f>C209+C208+C210</f>
        <v>0</v>
      </c>
      <c r="D207" s="115">
        <f>D209+D208+D210</f>
        <v>0</v>
      </c>
      <c r="E207" s="115">
        <f>E209+E208+E210</f>
        <v>0</v>
      </c>
    </row>
    <row r="208" spans="1:5">
      <c r="A208" s="75"/>
      <c r="B208" s="74" t="s">
        <v>854</v>
      </c>
      <c r="C208" s="114">
        <v>0</v>
      </c>
      <c r="D208" s="114">
        <f t="shared" ref="D208:E210" si="12">C208</f>
        <v>0</v>
      </c>
      <c r="E208" s="114">
        <f t="shared" si="12"/>
        <v>0</v>
      </c>
    </row>
    <row r="209" spans="1:11">
      <c r="A209" s="75"/>
      <c r="B209" s="74" t="s">
        <v>837</v>
      </c>
      <c r="C209" s="114"/>
      <c r="D209" s="114">
        <f t="shared" si="12"/>
        <v>0</v>
      </c>
      <c r="E209" s="114">
        <f t="shared" si="12"/>
        <v>0</v>
      </c>
    </row>
    <row r="210" spans="1:11">
      <c r="A210" s="75"/>
      <c r="B210" s="74" t="s">
        <v>854</v>
      </c>
      <c r="C210" s="114">
        <v>0</v>
      </c>
      <c r="D210" s="114">
        <f t="shared" si="12"/>
        <v>0</v>
      </c>
      <c r="E210" s="114">
        <f t="shared" si="12"/>
        <v>0</v>
      </c>
    </row>
    <row r="211" spans="1:11">
      <c r="A211" s="117">
        <v>3</v>
      </c>
      <c r="B211" s="116" t="s">
        <v>856</v>
      </c>
      <c r="C211" s="115">
        <f>C212</f>
        <v>0</v>
      </c>
      <c r="D211" s="115">
        <f>D212</f>
        <v>0</v>
      </c>
      <c r="E211" s="115">
        <f>E212</f>
        <v>0</v>
      </c>
    </row>
    <row r="212" spans="1:11">
      <c r="A212" s="75"/>
      <c r="B212" s="74" t="s">
        <v>854</v>
      </c>
      <c r="C212" s="114">
        <v>0</v>
      </c>
      <c r="D212" s="114">
        <f>C212</f>
        <v>0</v>
      </c>
      <c r="E212" s="114">
        <f>D212</f>
        <v>0</v>
      </c>
    </row>
    <row r="213" spans="1:11">
      <c r="A213" s="117">
        <v>4</v>
      </c>
      <c r="B213" s="116" t="s">
        <v>857</v>
      </c>
      <c r="C213" s="115">
        <f>C214</f>
        <v>0</v>
      </c>
      <c r="D213" s="115">
        <f>D214</f>
        <v>0</v>
      </c>
      <c r="E213" s="115">
        <f>E214</f>
        <v>0</v>
      </c>
    </row>
    <row r="214" spans="1:11">
      <c r="A214" s="75"/>
      <c r="B214" s="74" t="s">
        <v>854</v>
      </c>
      <c r="C214" s="114">
        <v>0</v>
      </c>
      <c r="D214" s="114">
        <f>C214</f>
        <v>0</v>
      </c>
      <c r="E214" s="114">
        <f>D214</f>
        <v>0</v>
      </c>
    </row>
    <row r="215" spans="1:11">
      <c r="A215" s="176" t="s">
        <v>835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17">
        <v>2</v>
      </c>
      <c r="B216" s="116" t="s">
        <v>855</v>
      </c>
      <c r="C216" s="115">
        <f>C219+C218+C217</f>
        <v>0</v>
      </c>
      <c r="D216" s="115">
        <f>D219+D218+D217</f>
        <v>0</v>
      </c>
      <c r="E216" s="115">
        <f>E219+E218+E217</f>
        <v>0</v>
      </c>
    </row>
    <row r="217" spans="1:11">
      <c r="A217" s="75"/>
      <c r="B217" s="74" t="s">
        <v>854</v>
      </c>
      <c r="C217" s="114">
        <v>0</v>
      </c>
      <c r="D217" s="114">
        <f t="shared" ref="D217:E219" si="13">C217</f>
        <v>0</v>
      </c>
      <c r="E217" s="114">
        <f t="shared" si="13"/>
        <v>0</v>
      </c>
    </row>
    <row r="218" spans="1:11">
      <c r="A218" s="120"/>
      <c r="B218" s="119" t="s">
        <v>834</v>
      </c>
      <c r="C218" s="118"/>
      <c r="D218" s="118">
        <f t="shared" si="13"/>
        <v>0</v>
      </c>
      <c r="E218" s="118">
        <f t="shared" si="13"/>
        <v>0</v>
      </c>
      <c r="F218" s="110"/>
      <c r="G218" s="110"/>
      <c r="H218" s="110"/>
      <c r="I218" s="110"/>
      <c r="J218" s="110"/>
      <c r="K218" s="110"/>
    </row>
    <row r="219" spans="1:11">
      <c r="A219" s="120"/>
      <c r="B219" s="119" t="s">
        <v>820</v>
      </c>
      <c r="C219" s="118"/>
      <c r="D219" s="118">
        <f t="shared" si="13"/>
        <v>0</v>
      </c>
      <c r="E219" s="118">
        <f t="shared" si="13"/>
        <v>0</v>
      </c>
      <c r="F219" s="110"/>
      <c r="G219" s="110"/>
      <c r="H219" s="110"/>
      <c r="I219" s="110"/>
      <c r="J219" s="110"/>
      <c r="K219" s="110"/>
    </row>
    <row r="220" spans="1:11">
      <c r="A220" s="117">
        <v>3</v>
      </c>
      <c r="B220" s="116" t="s">
        <v>856</v>
      </c>
      <c r="C220" s="115">
        <f>C221</f>
        <v>0</v>
      </c>
      <c r="D220" s="115">
        <f>D221</f>
        <v>0</v>
      </c>
      <c r="E220" s="115">
        <f>E221</f>
        <v>0</v>
      </c>
    </row>
    <row r="221" spans="1:11">
      <c r="A221" s="75"/>
      <c r="B221" s="74" t="s">
        <v>854</v>
      </c>
      <c r="C221" s="114">
        <v>0</v>
      </c>
      <c r="D221" s="114">
        <f>C221</f>
        <v>0</v>
      </c>
      <c r="E221" s="114">
        <f>D221</f>
        <v>0</v>
      </c>
    </row>
    <row r="222" spans="1:11">
      <c r="A222" s="176" t="s">
        <v>833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17">
        <v>2</v>
      </c>
      <c r="B223" s="116" t="s">
        <v>855</v>
      </c>
      <c r="C223" s="115">
        <f>C225+C226+C227+C224</f>
        <v>0</v>
      </c>
      <c r="D223" s="115">
        <f>D225+D226+D227+D224</f>
        <v>0</v>
      </c>
      <c r="E223" s="115">
        <f>E225+E226+E227+E224</f>
        <v>0</v>
      </c>
    </row>
    <row r="224" spans="1:11">
      <c r="A224" s="75"/>
      <c r="B224" s="74" t="s">
        <v>854</v>
      </c>
      <c r="C224" s="114">
        <v>0</v>
      </c>
      <c r="D224" s="114">
        <f>C224</f>
        <v>0</v>
      </c>
      <c r="E224" s="114">
        <f>D224</f>
        <v>0</v>
      </c>
    </row>
    <row r="225" spans="1:5">
      <c r="A225" s="75"/>
      <c r="B225" s="74" t="s">
        <v>832</v>
      </c>
      <c r="C225" s="114"/>
      <c r="D225" s="114">
        <f t="shared" ref="D225:E227" si="14">C225</f>
        <v>0</v>
      </c>
      <c r="E225" s="114">
        <f t="shared" si="14"/>
        <v>0</v>
      </c>
    </row>
    <row r="226" spans="1:5">
      <c r="A226" s="75"/>
      <c r="B226" s="74" t="s">
        <v>831</v>
      </c>
      <c r="C226" s="114"/>
      <c r="D226" s="114">
        <f t="shared" si="14"/>
        <v>0</v>
      </c>
      <c r="E226" s="114">
        <f t="shared" si="14"/>
        <v>0</v>
      </c>
    </row>
    <row r="227" spans="1:5">
      <c r="A227" s="75"/>
      <c r="B227" s="74" t="s">
        <v>830</v>
      </c>
      <c r="C227" s="114"/>
      <c r="D227" s="114">
        <f t="shared" si="14"/>
        <v>0</v>
      </c>
      <c r="E227" s="114">
        <f t="shared" si="14"/>
        <v>0</v>
      </c>
    </row>
    <row r="228" spans="1:5">
      <c r="A228" s="176" t="s">
        <v>829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17">
        <v>2</v>
      </c>
      <c r="B229" s="116" t="s">
        <v>855</v>
      </c>
      <c r="C229" s="115">
        <f>C231+C232+C230</f>
        <v>0</v>
      </c>
      <c r="D229" s="115">
        <f>D231+D232+D230</f>
        <v>0</v>
      </c>
      <c r="E229" s="115">
        <f>E231+E232+E230</f>
        <v>0</v>
      </c>
    </row>
    <row r="230" spans="1:5">
      <c r="A230" s="75"/>
      <c r="B230" s="74" t="s">
        <v>854</v>
      </c>
      <c r="C230" s="114">
        <v>0</v>
      </c>
      <c r="D230" s="114">
        <f>C230</f>
        <v>0</v>
      </c>
      <c r="E230" s="114">
        <f>D230</f>
        <v>0</v>
      </c>
    </row>
    <row r="231" spans="1:5">
      <c r="A231" s="75"/>
      <c r="B231" s="74" t="s">
        <v>828</v>
      </c>
      <c r="C231" s="114">
        <v>0</v>
      </c>
      <c r="D231" s="114">
        <f t="shared" ref="D231:E232" si="15">C231</f>
        <v>0</v>
      </c>
      <c r="E231" s="114">
        <f t="shared" si="15"/>
        <v>0</v>
      </c>
    </row>
    <row r="232" spans="1:5">
      <c r="A232" s="75"/>
      <c r="B232" s="74" t="s">
        <v>818</v>
      </c>
      <c r="C232" s="114"/>
      <c r="D232" s="114">
        <f t="shared" si="15"/>
        <v>0</v>
      </c>
      <c r="E232" s="114">
        <f t="shared" si="15"/>
        <v>0</v>
      </c>
    </row>
    <row r="233" spans="1:5">
      <c r="A233" s="117">
        <v>3</v>
      </c>
      <c r="B233" s="116" t="s">
        <v>856</v>
      </c>
      <c r="C233" s="115">
        <f>C234</f>
        <v>0</v>
      </c>
      <c r="D233" s="115">
        <f>D234</f>
        <v>0</v>
      </c>
      <c r="E233" s="115">
        <f>E234</f>
        <v>0</v>
      </c>
    </row>
    <row r="234" spans="1:5">
      <c r="A234" s="75"/>
      <c r="B234" s="74" t="s">
        <v>854</v>
      </c>
      <c r="C234" s="114">
        <v>0</v>
      </c>
      <c r="D234" s="114">
        <f>C234</f>
        <v>0</v>
      </c>
      <c r="E234" s="114">
        <f>D234</f>
        <v>0</v>
      </c>
    </row>
    <row r="235" spans="1:5">
      <c r="A235" s="176" t="s">
        <v>827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17">
        <v>3</v>
      </c>
      <c r="B236" s="116" t="s">
        <v>856</v>
      </c>
      <c r="C236" s="115">
        <f>C237</f>
        <v>0</v>
      </c>
      <c r="D236" s="115">
        <f>D237</f>
        <v>0</v>
      </c>
      <c r="E236" s="115">
        <f>E237</f>
        <v>0</v>
      </c>
    </row>
    <row r="237" spans="1:5">
      <c r="A237" s="75"/>
      <c r="B237" s="74" t="s">
        <v>854</v>
      </c>
      <c r="C237" s="114">
        <v>0</v>
      </c>
      <c r="D237" s="114">
        <f>C237</f>
        <v>0</v>
      </c>
      <c r="E237" s="114">
        <f>D237</f>
        <v>0</v>
      </c>
    </row>
    <row r="238" spans="1:5">
      <c r="A238" s="176" t="s">
        <v>825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17">
        <v>2</v>
      </c>
      <c r="B239" s="116" t="s">
        <v>855</v>
      </c>
      <c r="C239" s="115">
        <f>C241+C242+C240</f>
        <v>0</v>
      </c>
      <c r="D239" s="115">
        <f>D241+D242+D240</f>
        <v>0</v>
      </c>
      <c r="E239" s="115">
        <f>E241+E242+E240</f>
        <v>0</v>
      </c>
    </row>
    <row r="240" spans="1:5">
      <c r="A240" s="75"/>
      <c r="B240" s="74" t="s">
        <v>854</v>
      </c>
      <c r="C240" s="114">
        <v>0</v>
      </c>
      <c r="D240" s="114">
        <f>C240</f>
        <v>0</v>
      </c>
      <c r="E240" s="114">
        <f>D240</f>
        <v>0</v>
      </c>
    </row>
    <row r="241" spans="1:10">
      <c r="A241" s="75"/>
      <c r="B241" s="74" t="s">
        <v>824</v>
      </c>
      <c r="C241" s="114"/>
      <c r="D241" s="114">
        <f t="shared" ref="D241:E242" si="16">C241</f>
        <v>0</v>
      </c>
      <c r="E241" s="114">
        <f t="shared" si="16"/>
        <v>0</v>
      </c>
    </row>
    <row r="242" spans="1:10">
      <c r="A242" s="75"/>
      <c r="B242" s="74" t="s">
        <v>823</v>
      </c>
      <c r="C242" s="114"/>
      <c r="D242" s="114">
        <f t="shared" si="16"/>
        <v>0</v>
      </c>
      <c r="E242" s="114">
        <f t="shared" si="16"/>
        <v>0</v>
      </c>
    </row>
    <row r="243" spans="1:10">
      <c r="A243" s="176" t="s">
        <v>822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17">
        <v>2</v>
      </c>
      <c r="B244" s="116" t="s">
        <v>855</v>
      </c>
      <c r="C244" s="115">
        <f>C246+C247+C248+C249+C245</f>
        <v>0</v>
      </c>
      <c r="D244" s="115">
        <f>D246+D247+D248+D249+D245</f>
        <v>0</v>
      </c>
      <c r="E244" s="115">
        <f>E246+E247+E248+E249+E245</f>
        <v>0</v>
      </c>
    </row>
    <row r="245" spans="1:10">
      <c r="A245" s="75"/>
      <c r="B245" s="74" t="s">
        <v>854</v>
      </c>
      <c r="C245" s="114">
        <v>0</v>
      </c>
      <c r="D245" s="114">
        <f>C245</f>
        <v>0</v>
      </c>
      <c r="E245" s="114">
        <f>D245</f>
        <v>0</v>
      </c>
    </row>
    <row r="246" spans="1:10">
      <c r="A246" s="75"/>
      <c r="B246" s="74" t="s">
        <v>820</v>
      </c>
      <c r="C246" s="114"/>
      <c r="D246" s="114">
        <f t="shared" ref="D246:E249" si="17">C246</f>
        <v>0</v>
      </c>
      <c r="E246" s="114">
        <f t="shared" si="17"/>
        <v>0</v>
      </c>
    </row>
    <row r="247" spans="1:10">
      <c r="A247" s="75"/>
      <c r="B247" s="74" t="s">
        <v>819</v>
      </c>
      <c r="C247" s="114"/>
      <c r="D247" s="114">
        <f t="shared" si="17"/>
        <v>0</v>
      </c>
      <c r="E247" s="114">
        <f t="shared" si="17"/>
        <v>0</v>
      </c>
    </row>
    <row r="248" spans="1:10">
      <c r="A248" s="75"/>
      <c r="B248" s="74" t="s">
        <v>818</v>
      </c>
      <c r="C248" s="114"/>
      <c r="D248" s="114">
        <f t="shared" si="17"/>
        <v>0</v>
      </c>
      <c r="E248" s="114">
        <f t="shared" si="17"/>
        <v>0</v>
      </c>
    </row>
    <row r="249" spans="1:10">
      <c r="A249" s="75"/>
      <c r="B249" s="74" t="s">
        <v>817</v>
      </c>
      <c r="C249" s="114"/>
      <c r="D249" s="114">
        <f t="shared" si="17"/>
        <v>0</v>
      </c>
      <c r="E249" s="114">
        <f t="shared" si="17"/>
        <v>0</v>
      </c>
    </row>
    <row r="250" spans="1:10">
      <c r="A250" s="176" t="s">
        <v>816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75"/>
      <c r="B251" s="74" t="s">
        <v>854</v>
      </c>
      <c r="C251" s="114">
        <v>0</v>
      </c>
      <c r="D251" s="114">
        <f>C251</f>
        <v>0</v>
      </c>
      <c r="E251" s="114">
        <f>D251</f>
        <v>0</v>
      </c>
    </row>
    <row r="252" spans="1:10">
      <c r="A252" s="75"/>
      <c r="B252" s="74" t="s">
        <v>853</v>
      </c>
      <c r="C252" s="114">
        <v>0</v>
      </c>
      <c r="D252" s="114">
        <f>C252</f>
        <v>0</v>
      </c>
      <c r="E252" s="114">
        <f>D252</f>
        <v>0</v>
      </c>
    </row>
    <row r="256" spans="1:10" ht="18.5">
      <c r="A256" s="167" t="s">
        <v>67</v>
      </c>
      <c r="B256" s="167"/>
      <c r="C256" s="167"/>
      <c r="D256" s="155" t="s">
        <v>852</v>
      </c>
      <c r="E256" s="155" t="s">
        <v>851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2" t="s">
        <v>60</v>
      </c>
      <c r="B257" s="183"/>
      <c r="C257" s="37">
        <f>C258+C550</f>
        <v>4313000</v>
      </c>
      <c r="D257" s="37">
        <f>D258+D550</f>
        <v>4313000</v>
      </c>
      <c r="E257" s="37">
        <f>E258+E550</f>
        <v>4313000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4" t="s">
        <v>266</v>
      </c>
      <c r="B258" s="185"/>
      <c r="C258" s="36">
        <f>C259+C339+C483+C547</f>
        <v>4111466</v>
      </c>
      <c r="D258" s="36">
        <f>D259+D339+D483+D547</f>
        <v>4111466</v>
      </c>
      <c r="E258" s="36">
        <f>E259+E339+E483+E547</f>
        <v>4111466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0" t="s">
        <v>267</v>
      </c>
      <c r="B259" s="181"/>
      <c r="C259" s="33">
        <f>C260+C263+C314</f>
        <v>1801543</v>
      </c>
      <c r="D259" s="33">
        <v>1801543</v>
      </c>
      <c r="E259" s="33">
        <v>1801543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8" t="s">
        <v>268</v>
      </c>
      <c r="B260" s="179"/>
      <c r="C260" s="32">
        <f>SUM(C261:C262)</f>
        <v>1090</v>
      </c>
      <c r="D260" s="32">
        <f>SUM(D261:D262)</f>
        <v>1090</v>
      </c>
      <c r="E260" s="32">
        <f>SUM(E261:E262)</f>
        <v>1090</v>
      </c>
    </row>
    <row r="261" spans="1:10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8" t="s">
        <v>269</v>
      </c>
      <c r="B263" s="179"/>
      <c r="C263" s="32">
        <f>C264+C265+C289+C296+C298+C302+C305+C308+C313</f>
        <v>1764453</v>
      </c>
      <c r="D263" s="32">
        <f>D264+D265+D289+D296+D298+D302+D305+D308+D313</f>
        <v>529800</v>
      </c>
      <c r="E263" s="32">
        <f>E264+E265+E289+E296+E298+E302+E305+E308+E313</f>
        <v>529800</v>
      </c>
    </row>
    <row r="264" spans="1:10">
      <c r="A264" s="6">
        <v>1101</v>
      </c>
      <c r="B264" s="4" t="s">
        <v>34</v>
      </c>
      <c r="C264" s="5">
        <v>529800</v>
      </c>
      <c r="D264" s="5">
        <f>C264</f>
        <v>529800</v>
      </c>
      <c r="E264" s="5">
        <f>D264</f>
        <v>529800</v>
      </c>
    </row>
    <row r="265" spans="1:10">
      <c r="A265" s="6">
        <v>1101</v>
      </c>
      <c r="B265" s="4" t="s">
        <v>35</v>
      </c>
      <c r="C265" s="5">
        <v>854060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32593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2000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56200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13000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19000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257800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8" t="s">
        <v>601</v>
      </c>
      <c r="B314" s="179"/>
      <c r="C314" s="32">
        <f>C315+C325+C331+C336+C337+C338+C328</f>
        <v>36000</v>
      </c>
      <c r="D314" s="32">
        <f>D315+D325+D331+D336+D337+D338+D328</f>
        <v>1000</v>
      </c>
      <c r="E314" s="32">
        <f>E315+E325+E331+E336+E337+E338+E328</f>
        <v>1000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v>30000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v>5000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1000</v>
      </c>
      <c r="D336" s="5">
        <f>C336</f>
        <v>1000</v>
      </c>
      <c r="E336" s="5">
        <f>D336</f>
        <v>1000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0" t="s">
        <v>270</v>
      </c>
      <c r="B339" s="181"/>
      <c r="C339" s="33">
        <f>C340+C444+C482</f>
        <v>1992093</v>
      </c>
      <c r="D339" s="33">
        <f>D340+D444+D482</f>
        <v>1992093</v>
      </c>
      <c r="E339" s="33">
        <f>E340+E444+E482</f>
        <v>1992093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8" t="s">
        <v>271</v>
      </c>
      <c r="B340" s="179"/>
      <c r="C340" s="32">
        <f>C341+C342+C343+C344+C347+C348+C353+C356+C357+C362+C367+BG290668+C371+C372+C373+C376+C377+C378+C382+C388+C391+C392+C395+C398+C399+C404+C407+C408+C409+C412+C415+C416+C419+C420+C421+C422+C429+C443</f>
        <v>1195593</v>
      </c>
      <c r="D340" s="32">
        <f>D341+D342+D343+D344+D347+D348+D353+D356+D357+D362+D367+BH290668+D371+D372+D373+D376+D377+D378+D382+D388+D391+D392+D395+D398+D399+D404+D407+D408+D409+D412+D415+D416+D419+D420+D421+D422+D429+D443</f>
        <v>1195593</v>
      </c>
      <c r="E340" s="32">
        <f>E341+E342+E343+E344+E347+E348+E353+E356+E357+E362+E367+BI290668+E371+E372+E373+E376+E377+E378+E382+E388+E391+E392+E395+E398+E399+E404+E407+E408+E409+E412+E415+E416+E419+E420+E421+E422+E429+E443</f>
        <v>1195593</v>
      </c>
    </row>
    <row r="341" spans="1:10">
      <c r="A341" s="6">
        <v>2201</v>
      </c>
      <c r="B341" s="34" t="s">
        <v>272</v>
      </c>
      <c r="C341" s="5">
        <v>18000</v>
      </c>
      <c r="D341" s="5">
        <f>C341</f>
        <v>18000</v>
      </c>
      <c r="E341" s="5">
        <f>D341</f>
        <v>18000</v>
      </c>
    </row>
    <row r="342" spans="1:10">
      <c r="A342" s="6">
        <v>2201</v>
      </c>
      <c r="B342" s="4" t="s">
        <v>40</v>
      </c>
      <c r="C342" s="5">
        <v>21750</v>
      </c>
      <c r="D342" s="5">
        <f t="shared" ref="D342:E343" si="26">C342</f>
        <v>21750</v>
      </c>
      <c r="E342" s="5">
        <f t="shared" si="26"/>
        <v>21750</v>
      </c>
    </row>
    <row r="343" spans="1:10">
      <c r="A343" s="6">
        <v>2201</v>
      </c>
      <c r="B343" s="4" t="s">
        <v>41</v>
      </c>
      <c r="C343" s="5">
        <v>550000</v>
      </c>
      <c r="D343" s="5">
        <f t="shared" si="26"/>
        <v>550000</v>
      </c>
      <c r="E343" s="5">
        <f t="shared" si="26"/>
        <v>550000</v>
      </c>
    </row>
    <row r="344" spans="1:10">
      <c r="A344" s="6">
        <v>2201</v>
      </c>
      <c r="B344" s="4" t="s">
        <v>273</v>
      </c>
      <c r="C344" s="5">
        <f>SUM(C345:C346)</f>
        <v>9500</v>
      </c>
      <c r="D344" s="5">
        <f>SUM(D345:D346)</f>
        <v>9500</v>
      </c>
      <c r="E344" s="5">
        <f>SUM(E345:E346)</f>
        <v>9500</v>
      </c>
    </row>
    <row r="345" spans="1:10">
      <c r="A345" s="29"/>
      <c r="B345" s="28" t="s">
        <v>274</v>
      </c>
      <c r="C345" s="30">
        <v>6000</v>
      </c>
      <c r="D345" s="30">
        <f t="shared" ref="D345:E347" si="27">C345</f>
        <v>6000</v>
      </c>
      <c r="E345" s="30">
        <f t="shared" si="27"/>
        <v>6000</v>
      </c>
    </row>
    <row r="346" spans="1:10">
      <c r="A346" s="29"/>
      <c r="B346" s="28" t="s">
        <v>275</v>
      </c>
      <c r="C346" s="30">
        <v>3500</v>
      </c>
      <c r="D346" s="30">
        <f t="shared" si="27"/>
        <v>3500</v>
      </c>
      <c r="E346" s="30">
        <f t="shared" si="27"/>
        <v>3500</v>
      </c>
    </row>
    <row r="347" spans="1:10">
      <c r="A347" s="6">
        <v>2201</v>
      </c>
      <c r="B347" s="4" t="s">
        <v>276</v>
      </c>
      <c r="C347" s="5">
        <v>3000</v>
      </c>
      <c r="D347" s="5">
        <f t="shared" si="27"/>
        <v>3000</v>
      </c>
      <c r="E347" s="5">
        <f t="shared" si="27"/>
        <v>3000</v>
      </c>
    </row>
    <row r="348" spans="1:10">
      <c r="A348" s="6">
        <v>2201</v>
      </c>
      <c r="B348" s="4" t="s">
        <v>277</v>
      </c>
      <c r="C348" s="5">
        <f>SUM(C349:C352)</f>
        <v>143000</v>
      </c>
      <c r="D348" s="5">
        <f>SUM(D349:D352)</f>
        <v>143000</v>
      </c>
      <c r="E348" s="5">
        <f>SUM(E349:E352)</f>
        <v>143000</v>
      </c>
    </row>
    <row r="349" spans="1:10">
      <c r="A349" s="29"/>
      <c r="B349" s="28" t="s">
        <v>278</v>
      </c>
      <c r="C349" s="30">
        <v>115000</v>
      </c>
      <c r="D349" s="30">
        <f>C349</f>
        <v>115000</v>
      </c>
      <c r="E349" s="30">
        <f>D349</f>
        <v>115000</v>
      </c>
    </row>
    <row r="350" spans="1:10">
      <c r="A350" s="29"/>
      <c r="B350" s="28" t="s">
        <v>279</v>
      </c>
      <c r="C350" s="30">
        <v>7000</v>
      </c>
      <c r="D350" s="30">
        <f t="shared" ref="D350:E352" si="28">C350</f>
        <v>7000</v>
      </c>
      <c r="E350" s="30">
        <f t="shared" si="28"/>
        <v>7000</v>
      </c>
    </row>
    <row r="351" spans="1:10">
      <c r="A351" s="29"/>
      <c r="B351" s="28" t="s">
        <v>280</v>
      </c>
      <c r="C351" s="30">
        <v>15000</v>
      </c>
      <c r="D351" s="30">
        <f t="shared" si="28"/>
        <v>15000</v>
      </c>
      <c r="E351" s="30">
        <f t="shared" si="28"/>
        <v>15000</v>
      </c>
    </row>
    <row r="352" spans="1:10">
      <c r="A352" s="29"/>
      <c r="B352" s="28" t="s">
        <v>281</v>
      </c>
      <c r="C352" s="30">
        <v>6000</v>
      </c>
      <c r="D352" s="30">
        <f t="shared" si="28"/>
        <v>6000</v>
      </c>
      <c r="E352" s="30">
        <f t="shared" si="28"/>
        <v>6000</v>
      </c>
    </row>
    <row r="353" spans="1:5">
      <c r="A353" s="6">
        <v>2201</v>
      </c>
      <c r="B353" s="4" t="s">
        <v>282</v>
      </c>
      <c r="C353" s="5">
        <f>SUM(C354:C355)</f>
        <v>2500</v>
      </c>
      <c r="D353" s="5">
        <f>SUM(D354:D355)</f>
        <v>2500</v>
      </c>
      <c r="E353" s="5">
        <f>SUM(E354:E355)</f>
        <v>2500</v>
      </c>
    </row>
    <row r="354" spans="1:5">
      <c r="A354" s="29"/>
      <c r="B354" s="28" t="s">
        <v>42</v>
      </c>
      <c r="C354" s="30">
        <v>2000</v>
      </c>
      <c r="D354" s="30">
        <f t="shared" ref="D354:E356" si="29">C354</f>
        <v>2000</v>
      </c>
      <c r="E354" s="30">
        <f t="shared" si="29"/>
        <v>2000</v>
      </c>
    </row>
    <row r="355" spans="1:5">
      <c r="A355" s="29"/>
      <c r="B355" s="28" t="s">
        <v>283</v>
      </c>
      <c r="C355" s="30">
        <v>500</v>
      </c>
      <c r="D355" s="30">
        <f t="shared" si="29"/>
        <v>500</v>
      </c>
      <c r="E355" s="30">
        <f t="shared" si="29"/>
        <v>500</v>
      </c>
    </row>
    <row r="356" spans="1:5">
      <c r="A356" s="6">
        <v>2201</v>
      </c>
      <c r="B356" s="4" t="s">
        <v>284</v>
      </c>
      <c r="C356" s="5">
        <v>3000</v>
      </c>
      <c r="D356" s="5">
        <f t="shared" si="29"/>
        <v>3000</v>
      </c>
      <c r="E356" s="5">
        <f t="shared" si="29"/>
        <v>3000</v>
      </c>
    </row>
    <row r="357" spans="1:5">
      <c r="A357" s="6">
        <v>2201</v>
      </c>
      <c r="B357" s="4" t="s">
        <v>285</v>
      </c>
      <c r="C357" s="5">
        <f>SUM(C358:C361)</f>
        <v>24000</v>
      </c>
      <c r="D357" s="5">
        <f>SUM(D358:D361)</f>
        <v>24000</v>
      </c>
      <c r="E357" s="5">
        <f>SUM(E358:E361)</f>
        <v>24000</v>
      </c>
    </row>
    <row r="358" spans="1:5">
      <c r="A358" s="29"/>
      <c r="B358" s="28" t="s">
        <v>286</v>
      </c>
      <c r="C358" s="30">
        <v>22000</v>
      </c>
      <c r="D358" s="30">
        <f>C358</f>
        <v>22000</v>
      </c>
      <c r="E358" s="30">
        <f>D358</f>
        <v>22000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>
        <v>2000</v>
      </c>
      <c r="D360" s="30">
        <f t="shared" si="30"/>
        <v>2000</v>
      </c>
      <c r="E360" s="30">
        <f t="shared" si="30"/>
        <v>2000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178000</v>
      </c>
      <c r="D362" s="5">
        <f>SUM(D363:D366)</f>
        <v>178000</v>
      </c>
      <c r="E362" s="5">
        <f>SUM(E363:E366)</f>
        <v>178000</v>
      </c>
    </row>
    <row r="363" spans="1:5">
      <c r="A363" s="29"/>
      <c r="B363" s="28" t="s">
        <v>291</v>
      </c>
      <c r="C363" s="30">
        <v>25000</v>
      </c>
      <c r="D363" s="30">
        <f>C363</f>
        <v>25000</v>
      </c>
      <c r="E363" s="30">
        <f>D363</f>
        <v>25000</v>
      </c>
    </row>
    <row r="364" spans="1:5">
      <c r="A364" s="29"/>
      <c r="B364" s="28" t="s">
        <v>292</v>
      </c>
      <c r="C364" s="30">
        <v>150000</v>
      </c>
      <c r="D364" s="30">
        <f t="shared" ref="D364:E366" si="31">C364</f>
        <v>150000</v>
      </c>
      <c r="E364" s="30">
        <f t="shared" si="31"/>
        <v>150000</v>
      </c>
    </row>
    <row r="365" spans="1:5">
      <c r="A365" s="29"/>
      <c r="B365" s="28" t="s">
        <v>293</v>
      </c>
      <c r="C365" s="30">
        <v>3000</v>
      </c>
      <c r="D365" s="30">
        <f t="shared" si="31"/>
        <v>3000</v>
      </c>
      <c r="E365" s="30">
        <f t="shared" si="31"/>
        <v>3000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8000</v>
      </c>
      <c r="D371" s="5">
        <f t="shared" si="32"/>
        <v>8000</v>
      </c>
      <c r="E371" s="5">
        <f t="shared" si="32"/>
        <v>8000</v>
      </c>
    </row>
    <row r="372" spans="1:5">
      <c r="A372" s="6">
        <v>2201</v>
      </c>
      <c r="B372" s="4" t="s">
        <v>45</v>
      </c>
      <c r="C372" s="5">
        <v>16000</v>
      </c>
      <c r="D372" s="5">
        <f t="shared" si="32"/>
        <v>16000</v>
      </c>
      <c r="E372" s="5">
        <f t="shared" si="32"/>
        <v>16000</v>
      </c>
    </row>
    <row r="373" spans="1:5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</row>
    <row r="374" spans="1:5">
      <c r="A374" s="29"/>
      <c r="B374" s="28" t="s">
        <v>299</v>
      </c>
      <c r="C374" s="30">
        <v>500</v>
      </c>
      <c r="D374" s="30">
        <f t="shared" ref="D374:E377" si="33">C374</f>
        <v>500</v>
      </c>
      <c r="E374" s="30">
        <f t="shared" si="33"/>
        <v>500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2700</v>
      </c>
      <c r="D376" s="5">
        <f t="shared" si="33"/>
        <v>2700</v>
      </c>
      <c r="E376" s="5">
        <f t="shared" si="33"/>
        <v>2700</v>
      </c>
    </row>
    <row r="377" spans="1:5">
      <c r="A377" s="6">
        <v>2201</v>
      </c>
      <c r="B377" s="4" t="s">
        <v>302</v>
      </c>
      <c r="C377" s="5">
        <v>8000</v>
      </c>
      <c r="D377" s="5">
        <f t="shared" si="33"/>
        <v>8000</v>
      </c>
      <c r="E377" s="5">
        <f t="shared" si="33"/>
        <v>8000</v>
      </c>
    </row>
    <row r="378" spans="1:5">
      <c r="A378" s="6">
        <v>2201</v>
      </c>
      <c r="B378" s="4" t="s">
        <v>303</v>
      </c>
      <c r="C378" s="5">
        <f>SUM(C379:C381)</f>
        <v>17130</v>
      </c>
      <c r="D378" s="5">
        <f>SUM(D379:D381)</f>
        <v>17130</v>
      </c>
      <c r="E378" s="5">
        <f>SUM(E379:E381)</f>
        <v>17130</v>
      </c>
    </row>
    <row r="379" spans="1:5">
      <c r="A379" s="29"/>
      <c r="B379" s="28" t="s">
        <v>46</v>
      </c>
      <c r="C379" s="30">
        <v>13130</v>
      </c>
      <c r="D379" s="30">
        <f>C379</f>
        <v>13130</v>
      </c>
      <c r="E379" s="30">
        <f>D379</f>
        <v>13130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>
        <v>4000</v>
      </c>
      <c r="D381" s="30">
        <f t="shared" si="34"/>
        <v>4000</v>
      </c>
      <c r="E381" s="30">
        <f t="shared" si="34"/>
        <v>4000</v>
      </c>
    </row>
    <row r="382" spans="1:5">
      <c r="A382" s="6">
        <v>2201</v>
      </c>
      <c r="B382" s="4" t="s">
        <v>114</v>
      </c>
      <c r="C382" s="5">
        <f>SUM(C383:C387)</f>
        <v>7363</v>
      </c>
      <c r="D382" s="5">
        <f>SUM(D383:D387)</f>
        <v>7363</v>
      </c>
      <c r="E382" s="5">
        <f>SUM(E383:E387)</f>
        <v>7363</v>
      </c>
    </row>
    <row r="383" spans="1:5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</row>
    <row r="384" spans="1:5">
      <c r="A384" s="29"/>
      <c r="B384" s="28" t="s">
        <v>305</v>
      </c>
      <c r="C384" s="30">
        <v>2000</v>
      </c>
      <c r="D384" s="30">
        <f t="shared" ref="D384:E387" si="35">C384</f>
        <v>2000</v>
      </c>
      <c r="E384" s="30">
        <f t="shared" si="35"/>
        <v>2000</v>
      </c>
    </row>
    <row r="385" spans="1:5">
      <c r="A385" s="29"/>
      <c r="B385" s="28" t="s">
        <v>306</v>
      </c>
      <c r="C385" s="30">
        <v>23</v>
      </c>
      <c r="D385" s="30">
        <f t="shared" si="35"/>
        <v>23</v>
      </c>
      <c r="E385" s="30">
        <f t="shared" si="35"/>
        <v>23</v>
      </c>
    </row>
    <row r="386" spans="1:5">
      <c r="A386" s="29"/>
      <c r="B386" s="28" t="s">
        <v>307</v>
      </c>
      <c r="C386" s="30">
        <v>2840</v>
      </c>
      <c r="D386" s="30">
        <f t="shared" si="35"/>
        <v>2840</v>
      </c>
      <c r="E386" s="30">
        <f t="shared" si="35"/>
        <v>2840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</row>
    <row r="389" spans="1:5">
      <c r="A389" s="29"/>
      <c r="B389" s="28" t="s">
        <v>48</v>
      </c>
      <c r="C389" s="30">
        <v>3000</v>
      </c>
      <c r="D389" s="30">
        <f t="shared" ref="D389:E391" si="36">C389</f>
        <v>3000</v>
      </c>
      <c r="E389" s="30">
        <f t="shared" si="36"/>
        <v>3000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3000</v>
      </c>
      <c r="D391" s="5">
        <f t="shared" si="36"/>
        <v>3000</v>
      </c>
      <c r="E391" s="5">
        <f t="shared" si="36"/>
        <v>3000</v>
      </c>
    </row>
    <row r="392" spans="1:5">
      <c r="A392" s="6">
        <v>2201</v>
      </c>
      <c r="B392" s="4" t="s">
        <v>312</v>
      </c>
      <c r="C392" s="5">
        <f>SUM(C393:C394)</f>
        <v>25000</v>
      </c>
      <c r="D392" s="5">
        <f>SUM(D393:D394)</f>
        <v>25000</v>
      </c>
      <c r="E392" s="5">
        <f>SUM(E393:E394)</f>
        <v>25000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25000</v>
      </c>
      <c r="D394" s="30">
        <f>C394</f>
        <v>25000</v>
      </c>
      <c r="E394" s="30">
        <f>D394</f>
        <v>25000</v>
      </c>
    </row>
    <row r="395" spans="1:5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</row>
    <row r="396" spans="1:5">
      <c r="A396" s="29"/>
      <c r="B396" s="28" t="s">
        <v>315</v>
      </c>
      <c r="C396" s="30">
        <v>1500</v>
      </c>
      <c r="D396" s="30">
        <f t="shared" ref="D396:E398" si="37">C396</f>
        <v>1500</v>
      </c>
      <c r="E396" s="30">
        <f t="shared" si="37"/>
        <v>1500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300</v>
      </c>
      <c r="D398" s="5">
        <f t="shared" si="37"/>
        <v>300</v>
      </c>
      <c r="E398" s="5">
        <f t="shared" si="37"/>
        <v>300</v>
      </c>
    </row>
    <row r="399" spans="1:5">
      <c r="A399" s="6">
        <v>2201</v>
      </c>
      <c r="B399" s="4" t="s">
        <v>116</v>
      </c>
      <c r="C399" s="5">
        <f>SUM(C400:C403)</f>
        <v>3000</v>
      </c>
      <c r="D399" s="5">
        <f>SUM(D400:D403)</f>
        <v>3000</v>
      </c>
      <c r="E399" s="5">
        <f>SUM(E400:E403)</f>
        <v>3000</v>
      </c>
    </row>
    <row r="400" spans="1:5">
      <c r="A400" s="29"/>
      <c r="B400" s="28" t="s">
        <v>318</v>
      </c>
      <c r="C400" s="30">
        <v>3000</v>
      </c>
      <c r="D400" s="30">
        <f>C400</f>
        <v>3000</v>
      </c>
      <c r="E400" s="30">
        <f>D400</f>
        <v>3000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3500</v>
      </c>
      <c r="D404" s="5">
        <f>SUM(D405:D406)</f>
        <v>3500</v>
      </c>
      <c r="E404" s="5">
        <f>SUM(E405:E406)</f>
        <v>3500</v>
      </c>
    </row>
    <row r="405" spans="1:5">
      <c r="A405" s="29"/>
      <c r="B405" s="28" t="s">
        <v>323</v>
      </c>
      <c r="C405" s="30">
        <v>500</v>
      </c>
      <c r="D405" s="30">
        <f t="shared" ref="D405:E408" si="39">C405</f>
        <v>500</v>
      </c>
      <c r="E405" s="30">
        <f t="shared" si="39"/>
        <v>500</v>
      </c>
    </row>
    <row r="406" spans="1:5">
      <c r="A406" s="29"/>
      <c r="B406" s="28" t="s">
        <v>324</v>
      </c>
      <c r="C406" s="30">
        <v>3000</v>
      </c>
      <c r="D406" s="30">
        <f t="shared" si="39"/>
        <v>3000</v>
      </c>
      <c r="E406" s="30">
        <f t="shared" si="39"/>
        <v>3000</v>
      </c>
    </row>
    <row r="407" spans="1:5">
      <c r="A407" s="6">
        <v>2201</v>
      </c>
      <c r="B407" s="4" t="s">
        <v>325</v>
      </c>
      <c r="C407" s="5">
        <v>1000</v>
      </c>
      <c r="D407" s="5">
        <f t="shared" si="39"/>
        <v>1000</v>
      </c>
      <c r="E407" s="5">
        <f t="shared" si="39"/>
        <v>1000</v>
      </c>
    </row>
    <row r="408" spans="1:5">
      <c r="A408" s="6">
        <v>2201</v>
      </c>
      <c r="B408" s="4" t="s">
        <v>326</v>
      </c>
      <c r="C408" s="5">
        <v>500</v>
      </c>
      <c r="D408" s="5">
        <f t="shared" si="39"/>
        <v>500</v>
      </c>
      <c r="E408" s="5">
        <f t="shared" si="39"/>
        <v>500</v>
      </c>
    </row>
    <row r="409" spans="1:5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</row>
    <row r="410" spans="1:5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98000</v>
      </c>
      <c r="D412" s="5">
        <f>SUM(D413:D414)</f>
        <v>98000</v>
      </c>
      <c r="E412" s="5">
        <f>SUM(E413:E414)</f>
        <v>98000</v>
      </c>
    </row>
    <row r="413" spans="1:5">
      <c r="A413" s="29"/>
      <c r="B413" s="28" t="s">
        <v>328</v>
      </c>
      <c r="C413" s="30">
        <v>8000</v>
      </c>
      <c r="D413" s="30">
        <f t="shared" ref="D413:E415" si="40">C413</f>
        <v>8000</v>
      </c>
      <c r="E413" s="30">
        <f t="shared" si="40"/>
        <v>8000</v>
      </c>
    </row>
    <row r="414" spans="1:5">
      <c r="A414" s="29"/>
      <c r="B414" s="28" t="s">
        <v>329</v>
      </c>
      <c r="C414" s="30">
        <v>90000</v>
      </c>
      <c r="D414" s="30">
        <f t="shared" si="40"/>
        <v>90000</v>
      </c>
      <c r="E414" s="30">
        <f t="shared" si="40"/>
        <v>90000</v>
      </c>
    </row>
    <row r="415" spans="1:5">
      <c r="A415" s="6">
        <v>2201</v>
      </c>
      <c r="B415" s="4" t="s">
        <v>118</v>
      </c>
      <c r="C415" s="5">
        <v>5000</v>
      </c>
      <c r="D415" s="5">
        <f t="shared" si="40"/>
        <v>5000</v>
      </c>
      <c r="E415" s="5">
        <f t="shared" si="40"/>
        <v>5000</v>
      </c>
    </row>
    <row r="416" spans="1:5">
      <c r="A416" s="6">
        <v>2201</v>
      </c>
      <c r="B416" s="4" t="s">
        <v>332</v>
      </c>
      <c r="C416" s="5">
        <f>SUM(C417:C418)</f>
        <v>10000</v>
      </c>
      <c r="D416" s="5">
        <f>SUM(D417:D418)</f>
        <v>10000</v>
      </c>
      <c r="E416" s="5">
        <f>SUM(E417:E418)</f>
        <v>10000</v>
      </c>
    </row>
    <row r="417" spans="1:5">
      <c r="A417" s="29"/>
      <c r="B417" s="28" t="s">
        <v>330</v>
      </c>
      <c r="C417" s="30">
        <v>9900</v>
      </c>
      <c r="D417" s="30">
        <f t="shared" ref="D417:E421" si="41">C417</f>
        <v>9900</v>
      </c>
      <c r="E417" s="30">
        <f t="shared" si="41"/>
        <v>9900</v>
      </c>
    </row>
    <row r="418" spans="1:5">
      <c r="A418" s="29"/>
      <c r="B418" s="28" t="s">
        <v>331</v>
      </c>
      <c r="C418" s="30">
        <v>100</v>
      </c>
      <c r="D418" s="30">
        <f t="shared" si="41"/>
        <v>100</v>
      </c>
      <c r="E418" s="30">
        <f t="shared" si="41"/>
        <v>100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4000</v>
      </c>
      <c r="D420" s="5">
        <f t="shared" si="41"/>
        <v>4000</v>
      </c>
      <c r="E420" s="5">
        <f t="shared" si="41"/>
        <v>4000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12350</v>
      </c>
      <c r="D422" s="5">
        <f>SUM(D423:D428)</f>
        <v>12350</v>
      </c>
      <c r="E422" s="5">
        <f>SUM(E423:E428)</f>
        <v>12350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>
        <v>2000</v>
      </c>
      <c r="D424" s="30">
        <f t="shared" ref="D424:E428" si="42">C424</f>
        <v>2000</v>
      </c>
      <c r="E424" s="30">
        <f t="shared" si="42"/>
        <v>2000</v>
      </c>
    </row>
    <row r="425" spans="1:5">
      <c r="A425" s="29"/>
      <c r="B425" s="28" t="s">
        <v>338</v>
      </c>
      <c r="C425" s="30">
        <v>10000</v>
      </c>
      <c r="D425" s="30">
        <f t="shared" si="42"/>
        <v>10000</v>
      </c>
      <c r="E425" s="30">
        <f t="shared" si="42"/>
        <v>10000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>
        <v>350</v>
      </c>
      <c r="D427" s="30">
        <f t="shared" si="42"/>
        <v>350</v>
      </c>
      <c r="E427" s="30">
        <f t="shared" si="42"/>
        <v>350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5000</v>
      </c>
      <c r="D429" s="5">
        <f>SUM(D430:D442)</f>
        <v>5000</v>
      </c>
      <c r="E429" s="5">
        <f>SUM(E430:E442)</f>
        <v>5000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>
        <v>5000</v>
      </c>
      <c r="D442" s="30">
        <f t="shared" si="43"/>
        <v>5000</v>
      </c>
      <c r="E442" s="30">
        <f t="shared" si="43"/>
        <v>5000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8" t="s">
        <v>357</v>
      </c>
      <c r="B444" s="179"/>
      <c r="C444" s="32">
        <f>C445+C454+C455+C459+C462+C463+C468+C474+C477+C480+C481+C450</f>
        <v>796500</v>
      </c>
      <c r="D444" s="32">
        <f>D445+D454+D455+D459+D462+D463+D468+D474+D477+D480+D481+D450</f>
        <v>796500</v>
      </c>
      <c r="E444" s="32">
        <f>E445+E454+E455+E459+E462+E463+E468+E474+E477+E480+E481+E450</f>
        <v>796500</v>
      </c>
    </row>
    <row r="445" spans="1:5">
      <c r="A445" s="6">
        <v>2202</v>
      </c>
      <c r="B445" s="4" t="s">
        <v>358</v>
      </c>
      <c r="C445" s="5">
        <f>SUM(C446:C449)</f>
        <v>16500</v>
      </c>
      <c r="D445" s="5">
        <f>SUM(D446:D449)</f>
        <v>16500</v>
      </c>
      <c r="E445" s="5">
        <f>SUM(E446:E449)</f>
        <v>16500</v>
      </c>
    </row>
    <row r="446" spans="1:5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</row>
    <row r="447" spans="1:5">
      <c r="A447" s="28"/>
      <c r="B447" s="28" t="s">
        <v>360</v>
      </c>
      <c r="C447" s="30">
        <v>8000</v>
      </c>
      <c r="D447" s="30">
        <f t="shared" ref="D447:E449" si="44">C447</f>
        <v>8000</v>
      </c>
      <c r="E447" s="30">
        <f t="shared" si="44"/>
        <v>8000</v>
      </c>
    </row>
    <row r="448" spans="1:5">
      <c r="A448" s="28"/>
      <c r="B448" s="28" t="s">
        <v>361</v>
      </c>
      <c r="C448" s="30">
        <v>8000</v>
      </c>
      <c r="D448" s="30">
        <f t="shared" si="44"/>
        <v>8000</v>
      </c>
      <c r="E448" s="30">
        <f t="shared" si="44"/>
        <v>8000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657000</v>
      </c>
      <c r="D450" s="5">
        <f>SUM(D451:D453)</f>
        <v>657000</v>
      </c>
      <c r="E450" s="5">
        <f>SUM(E451:E453)</f>
        <v>657000</v>
      </c>
    </row>
    <row r="451" spans="1:5">
      <c r="A451" s="28"/>
      <c r="B451" s="28" t="s">
        <v>364</v>
      </c>
      <c r="C451" s="30">
        <v>657000</v>
      </c>
      <c r="D451" s="30">
        <f>C451</f>
        <v>657000</v>
      </c>
      <c r="E451" s="30">
        <f>D451</f>
        <v>657000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32000</v>
      </c>
      <c r="D454" s="5">
        <f>C454</f>
        <v>32000</v>
      </c>
      <c r="E454" s="5">
        <f>D454</f>
        <v>32000</v>
      </c>
    </row>
    <row r="455" spans="1:5">
      <c r="A455" s="6">
        <v>2202</v>
      </c>
      <c r="B455" s="4" t="s">
        <v>120</v>
      </c>
      <c r="C455" s="5">
        <f>SUM(C456:C458)</f>
        <v>61000</v>
      </c>
      <c r="D455" s="5">
        <f>SUM(D456:D458)</f>
        <v>61000</v>
      </c>
      <c r="E455" s="5">
        <f>SUM(E456:E458)</f>
        <v>61000</v>
      </c>
    </row>
    <row r="456" spans="1:5">
      <c r="A456" s="28"/>
      <c r="B456" s="28" t="s">
        <v>367</v>
      </c>
      <c r="C456" s="30">
        <v>60000</v>
      </c>
      <c r="D456" s="30">
        <f>C456</f>
        <v>60000</v>
      </c>
      <c r="E456" s="30">
        <f>D456</f>
        <v>60000</v>
      </c>
    </row>
    <row r="457" spans="1:5">
      <c r="A457" s="28"/>
      <c r="B457" s="28" t="s">
        <v>368</v>
      </c>
      <c r="C457" s="30">
        <v>1000</v>
      </c>
      <c r="D457" s="30">
        <f t="shared" ref="D457:E458" si="46">C457</f>
        <v>1000</v>
      </c>
      <c r="E457" s="30">
        <f t="shared" si="46"/>
        <v>1000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</row>
    <row r="460" spans="1:5">
      <c r="A460" s="28"/>
      <c r="B460" s="28" t="s">
        <v>369</v>
      </c>
      <c r="C460" s="30">
        <v>5000</v>
      </c>
      <c r="D460" s="30">
        <f t="shared" ref="D460:E462" si="47">C460</f>
        <v>5000</v>
      </c>
      <c r="E460" s="30">
        <f t="shared" si="47"/>
        <v>5000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/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7000</v>
      </c>
      <c r="D474" s="5">
        <f>SUM(D475:D476)</f>
        <v>7000</v>
      </c>
      <c r="E474" s="5">
        <f>SUM(E475:E476)</f>
        <v>7000</v>
      </c>
    </row>
    <row r="475" spans="1:5">
      <c r="A475" s="28"/>
      <c r="B475" s="28" t="s">
        <v>383</v>
      </c>
      <c r="C475" s="30">
        <v>7000</v>
      </c>
      <c r="D475" s="30">
        <f>C475</f>
        <v>7000</v>
      </c>
      <c r="E475" s="30">
        <f>D475</f>
        <v>7000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6000</v>
      </c>
      <c r="D477" s="5">
        <f>SUM(D478:D479)</f>
        <v>6000</v>
      </c>
      <c r="E477" s="5">
        <f>SUM(E478:E479)</f>
        <v>6000</v>
      </c>
    </row>
    <row r="478" spans="1:5">
      <c r="A478" s="28"/>
      <c r="B478" s="28" t="s">
        <v>383</v>
      </c>
      <c r="C478" s="30">
        <v>6000</v>
      </c>
      <c r="D478" s="30">
        <f t="shared" ref="D478:E481" si="50">C478</f>
        <v>6000</v>
      </c>
      <c r="E478" s="30">
        <f t="shared" si="50"/>
        <v>6000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12000</v>
      </c>
      <c r="D480" s="5">
        <f t="shared" si="50"/>
        <v>12000</v>
      </c>
      <c r="E480" s="5">
        <f t="shared" si="50"/>
        <v>12000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8" t="s">
        <v>388</v>
      </c>
      <c r="B482" s="179"/>
      <c r="C482" s="32">
        <v>0</v>
      </c>
      <c r="D482" s="32">
        <v>0</v>
      </c>
      <c r="E482" s="32">
        <v>0</v>
      </c>
    </row>
    <row r="483" spans="1:10">
      <c r="A483" s="188" t="s">
        <v>389</v>
      </c>
      <c r="B483" s="189"/>
      <c r="C483" s="35">
        <f>C484+C504+C509+C522+C528+C538</f>
        <v>317830</v>
      </c>
      <c r="D483" s="35">
        <f>D484+D504+D509+D522+D528+D538</f>
        <v>317830</v>
      </c>
      <c r="E483" s="35">
        <f>E484+E504+E509+E522+E528+E538</f>
        <v>317830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8" t="s">
        <v>390</v>
      </c>
      <c r="B484" s="179"/>
      <c r="C484" s="32">
        <f>C485+C486+C490+C491+C494+C497+C500+C501+C502+C503</f>
        <v>155000</v>
      </c>
      <c r="D484" s="32">
        <f>D485+D486+D490+D491+D494+D497+D500+D501+D502+D503</f>
        <v>155000</v>
      </c>
      <c r="E484" s="32">
        <f>E485+E486+E490+E491+E494+E497+E500+E501+E502+E503</f>
        <v>155000</v>
      </c>
    </row>
    <row r="485" spans="1:10">
      <c r="A485" s="6">
        <v>3302</v>
      </c>
      <c r="B485" s="4" t="s">
        <v>391</v>
      </c>
      <c r="C485" s="5">
        <v>90000</v>
      </c>
      <c r="D485" s="5">
        <f>C485</f>
        <v>90000</v>
      </c>
      <c r="E485" s="5">
        <f>D485</f>
        <v>90000</v>
      </c>
    </row>
    <row r="486" spans="1:10">
      <c r="A486" s="6">
        <v>3302</v>
      </c>
      <c r="B486" s="4" t="s">
        <v>392</v>
      </c>
      <c r="C486" s="5">
        <f>SUM(C487:C489)</f>
        <v>20000</v>
      </c>
      <c r="D486" s="5">
        <f>SUM(D487:D489)</f>
        <v>20000</v>
      </c>
      <c r="E486" s="5">
        <f>SUM(E487:E489)</f>
        <v>20000</v>
      </c>
    </row>
    <row r="487" spans="1:10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</row>
    <row r="488" spans="1:10">
      <c r="A488" s="28"/>
      <c r="B488" s="28" t="s">
        <v>394</v>
      </c>
      <c r="C488" s="30">
        <v>10000</v>
      </c>
      <c r="D488" s="30">
        <f t="shared" ref="D488:E489" si="51">C488</f>
        <v>10000</v>
      </c>
      <c r="E488" s="30">
        <f t="shared" si="51"/>
        <v>10000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</row>
    <row r="492" spans="1:10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8000</v>
      </c>
      <c r="D494" s="5">
        <f>SUM(D495:D496)</f>
        <v>8000</v>
      </c>
      <c r="E494" s="5">
        <f>SUM(E495:E496)</f>
        <v>8000</v>
      </c>
    </row>
    <row r="495" spans="1:10">
      <c r="A495" s="28"/>
      <c r="B495" s="28" t="s">
        <v>401</v>
      </c>
      <c r="C495" s="30">
        <v>6000</v>
      </c>
      <c r="D495" s="30">
        <f>C495</f>
        <v>6000</v>
      </c>
      <c r="E495" s="30">
        <f>D495</f>
        <v>6000</v>
      </c>
    </row>
    <row r="496" spans="1:10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</row>
    <row r="497" spans="1:6">
      <c r="A497" s="6">
        <v>3302</v>
      </c>
      <c r="B497" s="4" t="s">
        <v>403</v>
      </c>
      <c r="C497" s="5">
        <f>SUM(C498:C499)</f>
        <v>8000</v>
      </c>
      <c r="D497" s="5">
        <f>SUM(D498:D499)</f>
        <v>8000</v>
      </c>
      <c r="E497" s="5">
        <f>SUM(E498:E499)</f>
        <v>8000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8000</v>
      </c>
      <c r="D499" s="30">
        <f t="shared" si="52"/>
        <v>8000</v>
      </c>
      <c r="E499" s="30">
        <f t="shared" si="52"/>
        <v>8000</v>
      </c>
    </row>
    <row r="500" spans="1:6">
      <c r="A500" s="6">
        <v>3302</v>
      </c>
      <c r="B500" s="4" t="s">
        <v>406</v>
      </c>
      <c r="C500" s="5">
        <v>28000</v>
      </c>
      <c r="D500" s="5">
        <f t="shared" si="52"/>
        <v>28000</v>
      </c>
      <c r="E500" s="5">
        <f t="shared" si="52"/>
        <v>28000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8" t="s">
        <v>410</v>
      </c>
      <c r="B504" s="179"/>
      <c r="C504" s="32">
        <f>SUM(C505:C508)</f>
        <v>13100</v>
      </c>
      <c r="D504" s="32">
        <f>SUM(D505:D508)</f>
        <v>13100</v>
      </c>
      <c r="E504" s="32">
        <f>SUM(E505:E508)</f>
        <v>13100</v>
      </c>
    </row>
    <row r="505" spans="1:6">
      <c r="A505" s="6">
        <v>3303</v>
      </c>
      <c r="B505" s="4" t="s">
        <v>411</v>
      </c>
      <c r="C505" s="5">
        <v>8100</v>
      </c>
      <c r="D505" s="5">
        <f>C505</f>
        <v>8100</v>
      </c>
      <c r="E505" s="5">
        <f>D505</f>
        <v>8100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5000</v>
      </c>
      <c r="D507" s="5">
        <f t="shared" si="53"/>
        <v>5000</v>
      </c>
      <c r="E507" s="5">
        <f t="shared" si="53"/>
        <v>5000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78" t="s">
        <v>414</v>
      </c>
      <c r="B509" s="179"/>
      <c r="C509" s="32">
        <f>C510+C511+C512+C513+C517+C518+C519+C520+C521</f>
        <v>145000</v>
      </c>
      <c r="D509" s="32">
        <f>D510+D511+D512+D513+D517+D518+D519+D520+D521</f>
        <v>145000</v>
      </c>
      <c r="E509" s="32">
        <f>E510+E511+E512+E513+E517+E518+E519+E520+E521</f>
        <v>145000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25000</v>
      </c>
      <c r="D513" s="5">
        <f>SUM(D514:D516)</f>
        <v>25000</v>
      </c>
      <c r="E513" s="5">
        <f>SUM(E514:E516)</f>
        <v>25000</v>
      </c>
    </row>
    <row r="514" spans="1:5">
      <c r="A514" s="29"/>
      <c r="B514" s="28" t="s">
        <v>419</v>
      </c>
      <c r="C514" s="30">
        <v>25000</v>
      </c>
      <c r="D514" s="30">
        <f t="shared" ref="D514:E521" si="55">C514</f>
        <v>25000</v>
      </c>
      <c r="E514" s="30">
        <f t="shared" si="55"/>
        <v>25000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4000</v>
      </c>
      <c r="D518" s="5">
        <f t="shared" si="55"/>
        <v>4000</v>
      </c>
      <c r="E518" s="5">
        <f t="shared" si="55"/>
        <v>4000</v>
      </c>
    </row>
    <row r="519" spans="1:5">
      <c r="A519" s="6">
        <v>3305</v>
      </c>
      <c r="B519" s="4" t="s">
        <v>424</v>
      </c>
      <c r="C519" s="5">
        <v>1500</v>
      </c>
      <c r="D519" s="5">
        <f t="shared" si="55"/>
        <v>1500</v>
      </c>
      <c r="E519" s="5">
        <f t="shared" si="55"/>
        <v>1500</v>
      </c>
    </row>
    <row r="520" spans="1:5">
      <c r="A520" s="6">
        <v>3305</v>
      </c>
      <c r="B520" s="4" t="s">
        <v>425</v>
      </c>
      <c r="C520" s="5">
        <v>114500</v>
      </c>
      <c r="D520" s="5">
        <f t="shared" si="55"/>
        <v>114500</v>
      </c>
      <c r="E520" s="5">
        <f t="shared" si="55"/>
        <v>114500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8" t="s">
        <v>426</v>
      </c>
      <c r="B522" s="17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8" t="s">
        <v>432</v>
      </c>
      <c r="B528" s="17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8" t="s">
        <v>441</v>
      </c>
      <c r="B538" s="179"/>
      <c r="C538" s="32">
        <f>SUM(C539:C544)</f>
        <v>4730</v>
      </c>
      <c r="D538" s="32">
        <f>SUM(D539:D544)</f>
        <v>4730</v>
      </c>
      <c r="E538" s="32">
        <f>SUM(E539:E544)</f>
        <v>4730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4730</v>
      </c>
      <c r="D540" s="5">
        <f t="shared" ref="D540:E543" si="58">C540</f>
        <v>4730</v>
      </c>
      <c r="E540" s="5">
        <f t="shared" si="58"/>
        <v>4730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6" t="s">
        <v>449</v>
      </c>
      <c r="B547" s="18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8" t="s">
        <v>450</v>
      </c>
      <c r="B548" s="179"/>
      <c r="C548" s="32"/>
      <c r="D548" s="32">
        <f>C548</f>
        <v>0</v>
      </c>
      <c r="E548" s="32">
        <f>D548</f>
        <v>0</v>
      </c>
    </row>
    <row r="549" spans="1:10">
      <c r="A549" s="178" t="s">
        <v>451</v>
      </c>
      <c r="B549" s="179"/>
      <c r="C549" s="32">
        <v>0</v>
      </c>
      <c r="D549" s="32">
        <f>C549</f>
        <v>0</v>
      </c>
      <c r="E549" s="32">
        <f>D549</f>
        <v>0</v>
      </c>
    </row>
    <row r="550" spans="1:10">
      <c r="A550" s="184" t="s">
        <v>455</v>
      </c>
      <c r="B550" s="185"/>
      <c r="C550" s="36">
        <f>C551</f>
        <v>201534</v>
      </c>
      <c r="D550" s="36">
        <f>D551</f>
        <v>201534</v>
      </c>
      <c r="E550" s="36">
        <f>E551</f>
        <v>201534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0" t="s">
        <v>456</v>
      </c>
      <c r="B551" s="181"/>
      <c r="C551" s="33">
        <f>C552+C556</f>
        <v>201534</v>
      </c>
      <c r="D551" s="33">
        <f>D552+D556</f>
        <v>201534</v>
      </c>
      <c r="E551" s="33">
        <f>E552+E556</f>
        <v>201534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8" t="s">
        <v>457</v>
      </c>
      <c r="B552" s="179"/>
      <c r="C552" s="32">
        <f>SUM(C553:C555)</f>
        <v>201534</v>
      </c>
      <c r="D552" s="32">
        <f>SUM(D553:D555)</f>
        <v>201534</v>
      </c>
      <c r="E552" s="32">
        <f>SUM(E553:E555)</f>
        <v>201534</v>
      </c>
    </row>
    <row r="553" spans="1:10">
      <c r="A553" s="6">
        <v>5500</v>
      </c>
      <c r="B553" s="4" t="s">
        <v>458</v>
      </c>
      <c r="C553" s="5">
        <v>201534</v>
      </c>
      <c r="D553" s="5">
        <f t="shared" ref="D553:E555" si="59">C553</f>
        <v>201534</v>
      </c>
      <c r="E553" s="5">
        <f t="shared" si="59"/>
        <v>201534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8" t="s">
        <v>461</v>
      </c>
      <c r="B556" s="17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2" t="s">
        <v>62</v>
      </c>
      <c r="B559" s="183"/>
      <c r="C559" s="37">
        <f>C560+C716+C725</f>
        <v>2226125</v>
      </c>
      <c r="D559" s="37">
        <v>2392300.2549999999</v>
      </c>
      <c r="E559" s="37">
        <v>2392300.2549999999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4" t="s">
        <v>464</v>
      </c>
      <c r="B560" s="185"/>
      <c r="C560" s="36">
        <f>C561+C638+C642+C645</f>
        <v>1922281</v>
      </c>
      <c r="D560" s="36">
        <f>D561+D638+D642+D645</f>
        <v>1922281</v>
      </c>
      <c r="E560" s="36">
        <f>E561+E638+E642+E645</f>
        <v>1922281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0" t="s">
        <v>465</v>
      </c>
      <c r="B561" s="181"/>
      <c r="C561" s="38">
        <f>C562+C567+C568+C569+C576+C577+C581+C584+C585+C586+C587+C592+C595+C599+C603+C610+C616+C628</f>
        <v>1772281</v>
      </c>
      <c r="D561" s="38">
        <f>D562+D567+D568+D569+D576+D577+D581+D584+D585+D586+D587+D592+D595+D599+D603+D610+D616+D628</f>
        <v>1772281</v>
      </c>
      <c r="E561" s="38">
        <f>E562+E567+E568+E569+E576+E577+E581+E584+E585+E586+E587+E592+E595+E599+E603+E610+E616+E628</f>
        <v>1772281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8" t="s">
        <v>466</v>
      </c>
      <c r="B562" s="179"/>
      <c r="C562" s="32">
        <f>SUM(C563:C566)</f>
        <v>60000</v>
      </c>
      <c r="D562" s="32">
        <f>SUM(D563:D566)</f>
        <v>60000</v>
      </c>
      <c r="E562" s="32">
        <f>SUM(E563:E566)</f>
        <v>60000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165"/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60000</v>
      </c>
      <c r="D566" s="5">
        <f t="shared" si="60"/>
        <v>60000</v>
      </c>
      <c r="E566" s="5">
        <f t="shared" si="60"/>
        <v>60000</v>
      </c>
    </row>
    <row r="567" spans="1:10">
      <c r="A567" s="178" t="s">
        <v>467</v>
      </c>
      <c r="B567" s="179"/>
      <c r="C567" s="31">
        <v>120000</v>
      </c>
      <c r="D567" s="31">
        <f>C567</f>
        <v>120000</v>
      </c>
      <c r="E567" s="31">
        <f>D567</f>
        <v>120000</v>
      </c>
    </row>
    <row r="568" spans="1:10">
      <c r="A568" s="178" t="s">
        <v>472</v>
      </c>
      <c r="B568" s="179"/>
      <c r="C568" s="32">
        <v>0</v>
      </c>
      <c r="D568" s="32">
        <f>C568</f>
        <v>0</v>
      </c>
      <c r="E568" s="32">
        <f>D568</f>
        <v>0</v>
      </c>
    </row>
    <row r="569" spans="1:10">
      <c r="A569" s="178" t="s">
        <v>473</v>
      </c>
      <c r="B569" s="179"/>
      <c r="C569" s="32">
        <f>SUM(C570:C575)</f>
        <v>143000</v>
      </c>
      <c r="D569" s="32">
        <f>SUM(D570:D575)</f>
        <v>143000</v>
      </c>
      <c r="E569" s="32">
        <f>SUM(E570:E575)</f>
        <v>143000</v>
      </c>
    </row>
    <row r="570" spans="1:10">
      <c r="A570" s="7">
        <v>6603</v>
      </c>
      <c r="B570" s="4" t="s">
        <v>474</v>
      </c>
      <c r="C570" s="5">
        <v>23000</v>
      </c>
      <c r="D570" s="5">
        <f>C570</f>
        <v>23000</v>
      </c>
      <c r="E570" s="5">
        <f>D570</f>
        <v>23000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100000</v>
      </c>
      <c r="D572" s="5">
        <f t="shared" si="61"/>
        <v>100000</v>
      </c>
      <c r="E572" s="5">
        <f t="shared" si="61"/>
        <v>100000</v>
      </c>
    </row>
    <row r="573" spans="1:10">
      <c r="A573" s="7">
        <v>6603</v>
      </c>
      <c r="B573" s="4" t="s">
        <v>477</v>
      </c>
      <c r="C573" s="5">
        <v>10000</v>
      </c>
      <c r="D573" s="5">
        <f t="shared" si="61"/>
        <v>10000</v>
      </c>
      <c r="E573" s="5">
        <f t="shared" si="61"/>
        <v>10000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10000</v>
      </c>
      <c r="D575" s="5">
        <f t="shared" si="61"/>
        <v>10000</v>
      </c>
      <c r="E575" s="5">
        <f t="shared" si="61"/>
        <v>10000</v>
      </c>
    </row>
    <row r="576" spans="1:10">
      <c r="A576" s="178" t="s">
        <v>480</v>
      </c>
      <c r="B576" s="179"/>
      <c r="C576" s="32">
        <v>15000</v>
      </c>
      <c r="D576" s="32">
        <f>C576</f>
        <v>15000</v>
      </c>
      <c r="E576" s="32">
        <f>D576</f>
        <v>15000</v>
      </c>
    </row>
    <row r="577" spans="1:5">
      <c r="A577" s="178" t="s">
        <v>481</v>
      </c>
      <c r="B577" s="179"/>
      <c r="C577" s="32">
        <f>SUM(C578:C580)</f>
        <v>15000</v>
      </c>
      <c r="D577" s="32">
        <f>SUM(D578:D580)</f>
        <v>15000</v>
      </c>
      <c r="E577" s="32">
        <f>SUM(E578:E580)</f>
        <v>15000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15000</v>
      </c>
      <c r="D580" s="5">
        <f t="shared" si="62"/>
        <v>15000</v>
      </c>
      <c r="E580" s="5">
        <f t="shared" si="62"/>
        <v>15000</v>
      </c>
    </row>
    <row r="581" spans="1:5">
      <c r="A581" s="178" t="s">
        <v>485</v>
      </c>
      <c r="B581" s="179"/>
      <c r="C581" s="32">
        <f>SUM(C582:C583)</f>
        <v>71781</v>
      </c>
      <c r="D581" s="32">
        <f>SUM(D582:D583)</f>
        <v>71781</v>
      </c>
      <c r="E581" s="32">
        <f>SUM(E582:E583)</f>
        <v>71781</v>
      </c>
    </row>
    <row r="582" spans="1:5">
      <c r="A582" s="7">
        <v>6606</v>
      </c>
      <c r="B582" s="4" t="s">
        <v>486</v>
      </c>
      <c r="C582" s="5">
        <v>60000</v>
      </c>
      <c r="D582" s="5">
        <f t="shared" ref="D582:E586" si="63">C582</f>
        <v>60000</v>
      </c>
      <c r="E582" s="5">
        <f t="shared" si="63"/>
        <v>60000</v>
      </c>
    </row>
    <row r="583" spans="1:5">
      <c r="A583" s="7">
        <v>6606</v>
      </c>
      <c r="B583" s="4" t="s">
        <v>487</v>
      </c>
      <c r="C583" s="5">
        <v>11781</v>
      </c>
      <c r="D583" s="5">
        <f t="shared" si="63"/>
        <v>11781</v>
      </c>
      <c r="E583" s="5">
        <f t="shared" si="63"/>
        <v>11781</v>
      </c>
    </row>
    <row r="584" spans="1:5">
      <c r="A584" s="178" t="s">
        <v>488</v>
      </c>
      <c r="B584" s="179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8" t="s">
        <v>489</v>
      </c>
      <c r="B585" s="179"/>
      <c r="C585" s="32">
        <v>10000</v>
      </c>
      <c r="D585" s="32">
        <f t="shared" si="63"/>
        <v>10000</v>
      </c>
      <c r="E585" s="32">
        <f t="shared" si="63"/>
        <v>10000</v>
      </c>
    </row>
    <row r="586" spans="1:5">
      <c r="A586" s="178" t="s">
        <v>490</v>
      </c>
      <c r="B586" s="179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8" t="s">
        <v>491</v>
      </c>
      <c r="B587" s="179"/>
      <c r="C587" s="32">
        <f>SUM(C588:C591)</f>
        <v>115000</v>
      </c>
      <c r="D587" s="32">
        <f>SUM(D588:D591)</f>
        <v>115000</v>
      </c>
      <c r="E587" s="32">
        <f>SUM(E588:E591)</f>
        <v>115000</v>
      </c>
    </row>
    <row r="588" spans="1:5">
      <c r="A588" s="7">
        <v>6610</v>
      </c>
      <c r="B588" s="4" t="s">
        <v>492</v>
      </c>
      <c r="C588" s="5">
        <v>115000</v>
      </c>
      <c r="D588" s="5">
        <f>C588</f>
        <v>115000</v>
      </c>
      <c r="E588" s="5">
        <f>D588</f>
        <v>115000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8" t="s">
        <v>498</v>
      </c>
      <c r="B592" s="17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8" t="s">
        <v>502</v>
      </c>
      <c r="B595" s="179"/>
      <c r="C595" s="32">
        <f>SUM(C596:C598)</f>
        <v>132000</v>
      </c>
      <c r="D595" s="32">
        <f>SUM(D596:D598)</f>
        <v>132000</v>
      </c>
      <c r="E595" s="32">
        <f>SUM(E596:E598)</f>
        <v>132000</v>
      </c>
    </row>
    <row r="596" spans="1:5">
      <c r="A596" s="7">
        <v>6612</v>
      </c>
      <c r="B596" s="4" t="s">
        <v>499</v>
      </c>
      <c r="C596" s="5">
        <v>132000</v>
      </c>
      <c r="D596" s="5">
        <f>C596</f>
        <v>132000</v>
      </c>
      <c r="E596" s="5">
        <f>D596</f>
        <v>132000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8" t="s">
        <v>503</v>
      </c>
      <c r="B599" s="179"/>
      <c r="C599" s="32">
        <f>SUM(C600:C602)</f>
        <v>898730</v>
      </c>
      <c r="D599" s="32">
        <f>SUM(D600:D602)</f>
        <v>898730</v>
      </c>
      <c r="E599" s="32">
        <f>SUM(E600:E602)</f>
        <v>898730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785000</v>
      </c>
      <c r="D601" s="5">
        <f t="shared" si="66"/>
        <v>785000</v>
      </c>
      <c r="E601" s="5">
        <f t="shared" si="66"/>
        <v>785000</v>
      </c>
    </row>
    <row r="602" spans="1:5">
      <c r="A602" s="7">
        <v>6613</v>
      </c>
      <c r="B602" s="4" t="s">
        <v>501</v>
      </c>
      <c r="C602" s="5">
        <v>113730</v>
      </c>
      <c r="D602" s="5">
        <f t="shared" si="66"/>
        <v>113730</v>
      </c>
      <c r="E602" s="5">
        <f t="shared" si="66"/>
        <v>113730</v>
      </c>
    </row>
    <row r="603" spans="1:5">
      <c r="A603" s="178" t="s">
        <v>506</v>
      </c>
      <c r="B603" s="179"/>
      <c r="C603" s="32">
        <f>SUM(C604:C609)</f>
        <v>15000</v>
      </c>
      <c r="D603" s="32">
        <f>SUM(D604:D609)</f>
        <v>15000</v>
      </c>
      <c r="E603" s="32">
        <f>SUM(E604:E609)</f>
        <v>15000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15000</v>
      </c>
      <c r="D606" s="5">
        <f t="shared" si="67"/>
        <v>15000</v>
      </c>
      <c r="E606" s="5">
        <f t="shared" si="67"/>
        <v>15000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8" t="s">
        <v>513</v>
      </c>
      <c r="B610" s="179"/>
      <c r="C610" s="32">
        <f>SUM(C611:C615)</f>
        <v>36270</v>
      </c>
      <c r="D610" s="32">
        <f>SUM(D611:D615)</f>
        <v>36270</v>
      </c>
      <c r="E610" s="32">
        <f>SUM(E611:E615)</f>
        <v>36270</v>
      </c>
    </row>
    <row r="611" spans="1:5">
      <c r="A611" s="7">
        <v>6615</v>
      </c>
      <c r="B611" s="4" t="s">
        <v>514</v>
      </c>
      <c r="C611" s="5">
        <v>10000</v>
      </c>
      <c r="D611" s="5">
        <f>C611</f>
        <v>10000</v>
      </c>
      <c r="E611" s="5">
        <f>D611</f>
        <v>10000</v>
      </c>
    </row>
    <row r="612" spans="1:5">
      <c r="A612" s="7">
        <v>6615</v>
      </c>
      <c r="B612" s="4" t="s">
        <v>515</v>
      </c>
      <c r="C612" s="5">
        <v>26270</v>
      </c>
      <c r="D612" s="5">
        <f t="shared" ref="D612:E615" si="68">C612</f>
        <v>26270</v>
      </c>
      <c r="E612" s="5">
        <f t="shared" si="68"/>
        <v>26270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8" t="s">
        <v>519</v>
      </c>
      <c r="B616" s="179"/>
      <c r="C616" s="32">
        <f>SUM(C617:C627)</f>
        <v>130500</v>
      </c>
      <c r="D616" s="32">
        <f>SUM(D617:D627)</f>
        <v>130500</v>
      </c>
      <c r="E616" s="32">
        <f>SUM(E617:E627)</f>
        <v>130500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120500</v>
      </c>
      <c r="D620" s="5">
        <f t="shared" si="69"/>
        <v>120500</v>
      </c>
      <c r="E620" s="5">
        <f t="shared" si="69"/>
        <v>120500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10000</v>
      </c>
      <c r="D624" s="5">
        <f t="shared" si="69"/>
        <v>10000</v>
      </c>
      <c r="E624" s="5">
        <f t="shared" si="69"/>
        <v>10000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8" t="s">
        <v>531</v>
      </c>
      <c r="B628" s="179"/>
      <c r="C628" s="32">
        <f>SUM(C629:C637)</f>
        <v>10000</v>
      </c>
      <c r="D628" s="32">
        <f>SUM(D629:D637)</f>
        <v>10000</v>
      </c>
      <c r="E628" s="32">
        <f>SUM(E629:E637)</f>
        <v>10000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10000</v>
      </c>
      <c r="D637" s="5">
        <f t="shared" si="70"/>
        <v>10000</v>
      </c>
      <c r="E637" s="5">
        <f t="shared" si="70"/>
        <v>10000</v>
      </c>
    </row>
    <row r="638" spans="1:10">
      <c r="A638" s="180" t="s">
        <v>541</v>
      </c>
      <c r="B638" s="181"/>
      <c r="C638" s="38">
        <f>C639+C640+C641</f>
        <v>150000</v>
      </c>
      <c r="D638" s="38">
        <f>D639+D640+D641</f>
        <v>150000</v>
      </c>
      <c r="E638" s="38">
        <f>E639+E640+E641</f>
        <v>150000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8" t="s">
        <v>542</v>
      </c>
      <c r="B639" s="17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8" t="s">
        <v>543</v>
      </c>
      <c r="B640" s="179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8" t="s">
        <v>544</v>
      </c>
      <c r="B641" s="179"/>
      <c r="C641" s="32">
        <v>150000</v>
      </c>
      <c r="D641" s="32">
        <f t="shared" si="71"/>
        <v>150000</v>
      </c>
      <c r="E641" s="32">
        <f t="shared" si="71"/>
        <v>150000</v>
      </c>
    </row>
    <row r="642" spans="1:10">
      <c r="A642" s="180" t="s">
        <v>545</v>
      </c>
      <c r="B642" s="18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8" t="s">
        <v>546</v>
      </c>
      <c r="B643" s="179"/>
      <c r="C643" s="32">
        <v>0</v>
      </c>
      <c r="D643" s="32">
        <f>C643</f>
        <v>0</v>
      </c>
      <c r="E643" s="32">
        <f>D643</f>
        <v>0</v>
      </c>
    </row>
    <row r="644" spans="1:10">
      <c r="A644" s="178" t="s">
        <v>547</v>
      </c>
      <c r="B644" s="179"/>
      <c r="C644" s="32">
        <v>0</v>
      </c>
      <c r="D644" s="32">
        <f>C644</f>
        <v>0</v>
      </c>
      <c r="E644" s="32">
        <f>D644</f>
        <v>0</v>
      </c>
    </row>
    <row r="645" spans="1:10">
      <c r="A645" s="180" t="s">
        <v>548</v>
      </c>
      <c r="B645" s="18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8" t="s">
        <v>549</v>
      </c>
      <c r="B646" s="17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8" t="s">
        <v>550</v>
      </c>
      <c r="B651" s="179"/>
      <c r="C651" s="31">
        <v>0</v>
      </c>
      <c r="D651" s="31">
        <f>C651</f>
        <v>0</v>
      </c>
      <c r="E651" s="31">
        <f>D651</f>
        <v>0</v>
      </c>
    </row>
    <row r="652" spans="1:10">
      <c r="A652" s="178" t="s">
        <v>551</v>
      </c>
      <c r="B652" s="179"/>
      <c r="C652" s="32">
        <v>0</v>
      </c>
      <c r="D652" s="32">
        <f>C652</f>
        <v>0</v>
      </c>
      <c r="E652" s="32">
        <f>D652</f>
        <v>0</v>
      </c>
    </row>
    <row r="653" spans="1:10">
      <c r="A653" s="178" t="s">
        <v>552</v>
      </c>
      <c r="B653" s="17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8" t="s">
        <v>553</v>
      </c>
      <c r="B660" s="179"/>
      <c r="C660" s="32">
        <v>0</v>
      </c>
      <c r="D660" s="32">
        <f>C660</f>
        <v>0</v>
      </c>
      <c r="E660" s="32">
        <f>D660</f>
        <v>0</v>
      </c>
    </row>
    <row r="661" spans="1:5">
      <c r="A661" s="178" t="s">
        <v>554</v>
      </c>
      <c r="B661" s="17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8" t="s">
        <v>555</v>
      </c>
      <c r="B665" s="17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8" t="s">
        <v>556</v>
      </c>
      <c r="B668" s="179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8" t="s">
        <v>557</v>
      </c>
      <c r="B669" s="179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8" t="s">
        <v>558</v>
      </c>
      <c r="B670" s="179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8" t="s">
        <v>559</v>
      </c>
      <c r="B671" s="17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8" t="s">
        <v>560</v>
      </c>
      <c r="B676" s="17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8" t="s">
        <v>561</v>
      </c>
      <c r="B679" s="17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8" t="s">
        <v>562</v>
      </c>
      <c r="B683" s="17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8" t="s">
        <v>563</v>
      </c>
      <c r="B687" s="17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8" t="s">
        <v>564</v>
      </c>
      <c r="B694" s="17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8" t="s">
        <v>565</v>
      </c>
      <c r="B700" s="17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8" t="s">
        <v>566</v>
      </c>
      <c r="B712" s="179"/>
      <c r="C712" s="31">
        <v>0</v>
      </c>
      <c r="D712" s="31">
        <f>C712</f>
        <v>0</v>
      </c>
      <c r="E712" s="31">
        <f>D712</f>
        <v>0</v>
      </c>
    </row>
    <row r="713" spans="1:10">
      <c r="A713" s="178" t="s">
        <v>567</v>
      </c>
      <c r="B713" s="17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8" t="s">
        <v>568</v>
      </c>
      <c r="B714" s="179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8" t="s">
        <v>569</v>
      </c>
      <c r="B715" s="17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4" t="s">
        <v>570</v>
      </c>
      <c r="B716" s="185"/>
      <c r="C716" s="36">
        <f>C717</f>
        <v>303844</v>
      </c>
      <c r="D716" s="36">
        <f>D717</f>
        <v>303844</v>
      </c>
      <c r="E716" s="36">
        <f>E717</f>
        <v>303844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0" t="s">
        <v>571</v>
      </c>
      <c r="B717" s="181"/>
      <c r="C717" s="33">
        <f>C718+C722</f>
        <v>303844</v>
      </c>
      <c r="D717" s="33">
        <f>D718+D722</f>
        <v>303844</v>
      </c>
      <c r="E717" s="33">
        <f>E718+E722</f>
        <v>303844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90" t="s">
        <v>850</v>
      </c>
      <c r="B718" s="191"/>
      <c r="C718" s="31">
        <f>SUM(C719:C721)</f>
        <v>303844</v>
      </c>
      <c r="D718" s="31">
        <f>SUM(D719:D721)</f>
        <v>303844</v>
      </c>
      <c r="E718" s="31">
        <f>SUM(E719:E721)</f>
        <v>303844</v>
      </c>
    </row>
    <row r="719" spans="1:10">
      <c r="A719" s="6">
        <v>10950</v>
      </c>
      <c r="B719" s="4" t="s">
        <v>572</v>
      </c>
      <c r="C719" s="5">
        <v>303844</v>
      </c>
      <c r="D719" s="5">
        <f>C719</f>
        <v>303844</v>
      </c>
      <c r="E719" s="5">
        <f>D719</f>
        <v>303844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90" t="s">
        <v>849</v>
      </c>
      <c r="B722" s="191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4" t="s">
        <v>577</v>
      </c>
      <c r="B725" s="18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0" t="s">
        <v>588</v>
      </c>
      <c r="B726" s="18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90" t="s">
        <v>848</v>
      </c>
      <c r="B727" s="19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826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836</v>
      </c>
      <c r="C729" s="5"/>
      <c r="D729" s="5">
        <f>C729</f>
        <v>0</v>
      </c>
      <c r="E729" s="5">
        <f>D729</f>
        <v>0</v>
      </c>
    </row>
    <row r="730" spans="1:10">
      <c r="A730" s="190" t="s">
        <v>847</v>
      </c>
      <c r="B730" s="191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821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846</v>
      </c>
      <c r="C732" s="30"/>
      <c r="D732" s="30">
        <f>C732</f>
        <v>0</v>
      </c>
      <c r="E732" s="30">
        <f>D732</f>
        <v>0</v>
      </c>
    </row>
    <row r="733" spans="1:10">
      <c r="A733" s="190" t="s">
        <v>845</v>
      </c>
      <c r="B733" s="19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839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844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843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826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836</v>
      </c>
      <c r="C738" s="5"/>
      <c r="D738" s="5">
        <f t="shared" si="85"/>
        <v>0</v>
      </c>
      <c r="E738" s="5">
        <f t="shared" si="85"/>
        <v>0</v>
      </c>
    </row>
    <row r="739" spans="1:11">
      <c r="A739" s="190" t="s">
        <v>842</v>
      </c>
      <c r="B739" s="191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836</v>
      </c>
      <c r="C740" s="5"/>
      <c r="D740" s="5">
        <f>C740</f>
        <v>0</v>
      </c>
      <c r="E740" s="5">
        <f>D740</f>
        <v>0</v>
      </c>
    </row>
    <row r="741" spans="1:11">
      <c r="A741" s="190" t="s">
        <v>841</v>
      </c>
      <c r="B741" s="191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826</v>
      </c>
      <c r="C742" s="5"/>
      <c r="D742" s="5">
        <f>C742</f>
        <v>0</v>
      </c>
      <c r="E742" s="5">
        <f>D742</f>
        <v>0</v>
      </c>
    </row>
    <row r="743" spans="1:11">
      <c r="A743" s="190" t="s">
        <v>840</v>
      </c>
      <c r="B743" s="19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839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838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821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837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826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836</v>
      </c>
      <c r="C749" s="5"/>
      <c r="D749" s="5">
        <f t="shared" si="86"/>
        <v>0</v>
      </c>
      <c r="E749" s="5">
        <f t="shared" si="86"/>
        <v>0</v>
      </c>
    </row>
    <row r="750" spans="1:11">
      <c r="A750" s="190" t="s">
        <v>835</v>
      </c>
      <c r="B750" s="19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13"/>
      <c r="B752" s="112" t="s">
        <v>834</v>
      </c>
      <c r="C752" s="111"/>
      <c r="D752" s="111">
        <f t="shared" ref="D752:E754" si="87">C752</f>
        <v>0</v>
      </c>
      <c r="E752" s="111">
        <f t="shared" si="87"/>
        <v>0</v>
      </c>
      <c r="F752" s="110"/>
      <c r="G752" s="110"/>
      <c r="H752" s="110"/>
      <c r="I752" s="110"/>
      <c r="J752" s="110"/>
      <c r="K752" s="110"/>
    </row>
    <row r="753" spans="1:11">
      <c r="A753" s="113"/>
      <c r="B753" s="112" t="s">
        <v>820</v>
      </c>
      <c r="C753" s="111"/>
      <c r="D753" s="111">
        <f t="shared" si="87"/>
        <v>0</v>
      </c>
      <c r="E753" s="111">
        <f t="shared" si="87"/>
        <v>0</v>
      </c>
      <c r="F753" s="110"/>
      <c r="G753" s="110"/>
      <c r="H753" s="110"/>
      <c r="I753" s="110"/>
      <c r="J753" s="110"/>
      <c r="K753" s="110"/>
    </row>
    <row r="754" spans="1:11">
      <c r="A754" s="6">
        <v>3</v>
      </c>
      <c r="B754" s="4" t="s">
        <v>826</v>
      </c>
      <c r="C754" s="5"/>
      <c r="D754" s="5">
        <f t="shared" si="87"/>
        <v>0</v>
      </c>
      <c r="E754" s="5">
        <f t="shared" si="87"/>
        <v>0</v>
      </c>
    </row>
    <row r="755" spans="1:11">
      <c r="A755" s="190" t="s">
        <v>833</v>
      </c>
      <c r="B755" s="191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832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831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830</v>
      </c>
      <c r="C759" s="30"/>
      <c r="D759" s="30">
        <f t="shared" si="88"/>
        <v>0</v>
      </c>
      <c r="E759" s="30">
        <f t="shared" si="88"/>
        <v>0</v>
      </c>
    </row>
    <row r="760" spans="1:11">
      <c r="A760" s="190" t="s">
        <v>829</v>
      </c>
      <c r="B760" s="191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828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818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826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90" t="s">
        <v>827</v>
      </c>
      <c r="B765" s="191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826</v>
      </c>
      <c r="C766" s="5"/>
      <c r="D766" s="5">
        <f>C766</f>
        <v>0</v>
      </c>
      <c r="E766" s="5">
        <f>D766</f>
        <v>0</v>
      </c>
    </row>
    <row r="767" spans="1:11">
      <c r="A767" s="190" t="s">
        <v>825</v>
      </c>
      <c r="B767" s="191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824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823</v>
      </c>
      <c r="C770" s="30"/>
      <c r="D770" s="30">
        <f>C770</f>
        <v>0</v>
      </c>
      <c r="E770" s="30">
        <f>D770</f>
        <v>0</v>
      </c>
    </row>
    <row r="771" spans="1:5">
      <c r="A771" s="190" t="s">
        <v>822</v>
      </c>
      <c r="B771" s="191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820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819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818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817</v>
      </c>
      <c r="C776" s="30"/>
      <c r="D776" s="30">
        <f t="shared" si="90"/>
        <v>0</v>
      </c>
      <c r="E776" s="30">
        <f t="shared" si="90"/>
        <v>0</v>
      </c>
    </row>
    <row r="777" spans="1:5">
      <c r="A777" s="190" t="s">
        <v>816</v>
      </c>
      <c r="B777" s="191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500-000000000000}">
      <formula1>0</formula1>
    </dataValidation>
    <dataValidation type="custom" allowBlank="1" showInputMessage="1" showErrorMessage="1" sqref="J1:J4 J550:J551 J560:J561 J339 J547" xr:uid="{00000000-0002-0000-0500-000001000000}">
      <formula1>C2+C114</formula1>
    </dataValidation>
    <dataValidation type="custom" allowBlank="1" showInputMessage="1" showErrorMessage="1" sqref="J559" xr:uid="{00000000-0002-0000-0500-000002000000}">
      <formula1>C259+C374</formula1>
    </dataValidation>
    <dataValidation type="custom" allowBlank="1" showInputMessage="1" showErrorMessage="1" sqref="J483" xr:uid="{00000000-0002-0000-0500-000003000000}">
      <formula1>C484+C595</formula1>
    </dataValidation>
    <dataValidation type="custom" allowBlank="1" showInputMessage="1" showErrorMessage="1" sqref="J256:J259" xr:uid="{00000000-0002-0000-0500-000004000000}">
      <formula1>C257+C372</formula1>
    </dataValidation>
    <dataValidation type="custom" allowBlank="1" showInputMessage="1" showErrorMessage="1" sqref="J11" xr:uid="{00000000-0002-0000-0500-000005000000}">
      <formula1>C12+C136</formula1>
    </dataValidation>
    <dataValidation type="custom" allowBlank="1" showInputMessage="1" showErrorMessage="1" sqref="J638 J642 J716:J717 J645 J725:J726" xr:uid="{00000000-0002-0000-0500-000006000000}">
      <formula1>C639+C793</formula1>
    </dataValidation>
    <dataValidation type="custom" allowBlank="1" showInputMessage="1" showErrorMessage="1" sqref="J97 J38 J61 J67:J68" xr:uid="{00000000-0002-0000-0500-000007000000}">
      <formula1>C39+C261</formula1>
    </dataValidation>
    <dataValidation type="custom" allowBlank="1" showInputMessage="1" showErrorMessage="1" sqref="J135" xr:uid="{00000000-0002-0000-0500-000008000000}">
      <formula1>C136+C349</formula1>
    </dataValidation>
    <dataValidation type="custom" allowBlank="1" showInputMessage="1" showErrorMessage="1" sqref="J163" xr:uid="{00000000-0002-0000-0500-000009000000}">
      <formula1>C164+C360</formula1>
    </dataValidation>
    <dataValidation type="custom" allowBlank="1" showInputMessage="1" showErrorMessage="1" sqref="J170" xr:uid="{00000000-0002-0000-0500-00000A000000}">
      <formula1>C171+C363</formula1>
    </dataValidation>
    <dataValidation type="custom" allowBlank="1" showInputMessage="1" showErrorMessage="1" sqref="J177:J178" xr:uid="{00000000-0002-0000-0500-00000B000000}">
      <formula1>C178+C366</formula1>
    </dataValidation>
    <dataValidation type="custom" allowBlank="1" showInputMessage="1" showErrorMessage="1" sqref="J152:J153" xr:uid="{00000000-0002-0000-0500-00000C000000}">
      <formula1>C153+C355</formula1>
    </dataValidation>
    <dataValidation type="custom" allowBlank="1" showInputMessage="1" showErrorMessage="1" sqref="J114:J116" xr:uid="{00000000-0002-0000-0500-00000D000000}">
      <formula1>C115+C340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78"/>
  <sheetViews>
    <sheetView rightToLeft="1" tabSelected="1" topLeftCell="A708" workbookViewId="0">
      <selection activeCell="C720" sqref="C720"/>
    </sheetView>
  </sheetViews>
  <sheetFormatPr defaultColWidth="9.1796875" defaultRowHeight="14.5"/>
  <cols>
    <col min="1" max="1" width="30.7265625" customWidth="1"/>
    <col min="2" max="2" width="108.1796875" customWidth="1"/>
    <col min="3" max="3" width="24.81640625" customWidth="1"/>
    <col min="4" max="4" width="37.54296875" customWidth="1"/>
    <col min="5" max="5" width="34.453125" customWidth="1"/>
  </cols>
  <sheetData>
    <row r="1" spans="1:11" ht="18.5">
      <c r="A1" s="167" t="s">
        <v>30</v>
      </c>
      <c r="B1" s="167"/>
      <c r="C1" s="167"/>
      <c r="D1" s="155" t="s">
        <v>852</v>
      </c>
      <c r="E1" s="155" t="s">
        <v>851</v>
      </c>
      <c r="G1" s="43" t="s">
        <v>31</v>
      </c>
      <c r="H1" s="44"/>
      <c r="I1" s="45"/>
      <c r="J1" s="46" t="b">
        <f>AND(H1=I1)</f>
        <v>1</v>
      </c>
    </row>
    <row r="2" spans="1:11">
      <c r="A2" s="168" t="s">
        <v>60</v>
      </c>
      <c r="B2" s="168"/>
      <c r="C2" s="26">
        <f>C3+C67</f>
        <v>5200000</v>
      </c>
      <c r="D2" s="26">
        <f>D3+D67</f>
        <v>5200000</v>
      </c>
      <c r="E2" s="26">
        <f>E3+E67</f>
        <v>5200000</v>
      </c>
      <c r="G2" s="39" t="s">
        <v>60</v>
      </c>
      <c r="H2" s="41"/>
      <c r="I2" s="42"/>
      <c r="J2" s="40" t="b">
        <f>AND(H2=I2)</f>
        <v>1</v>
      </c>
    </row>
    <row r="3" spans="1:11">
      <c r="A3" s="169" t="s">
        <v>578</v>
      </c>
      <c r="B3" s="169"/>
      <c r="C3" s="23">
        <f>C4+C11+C38+C61</f>
        <v>2954000</v>
      </c>
      <c r="D3" s="23">
        <f>D4+D11+D38+D61</f>
        <v>2954000</v>
      </c>
      <c r="E3" s="23">
        <f>E4+E11+E38+E61</f>
        <v>2954000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70" t="s">
        <v>124</v>
      </c>
      <c r="B4" s="171"/>
      <c r="C4" s="21">
        <f>SUM(C5:C10)</f>
        <v>1473000</v>
      </c>
      <c r="D4" s="21">
        <f>SUM(D5:D10)</f>
        <v>1473000</v>
      </c>
      <c r="E4" s="21">
        <f>SUM(E5:E10)</f>
        <v>1473000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450000</v>
      </c>
      <c r="D5" s="2">
        <f>C5</f>
        <v>450000</v>
      </c>
      <c r="E5" s="2">
        <f>D5</f>
        <v>450000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175000</v>
      </c>
      <c r="D6" s="2">
        <f t="shared" ref="D6:E10" si="0">C6</f>
        <v>175000</v>
      </c>
      <c r="E6" s="2">
        <f t="shared" si="0"/>
        <v>175000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585000</v>
      </c>
      <c r="D7" s="2">
        <f t="shared" si="0"/>
        <v>585000</v>
      </c>
      <c r="E7" s="2">
        <f t="shared" si="0"/>
        <v>585000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223000</v>
      </c>
      <c r="D8" s="2">
        <f t="shared" si="0"/>
        <v>223000</v>
      </c>
      <c r="E8" s="2">
        <f t="shared" si="0"/>
        <v>223000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>
        <v>35000</v>
      </c>
      <c r="D9" s="2">
        <f t="shared" si="0"/>
        <v>35000</v>
      </c>
      <c r="E9" s="2">
        <f t="shared" si="0"/>
        <v>35000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5000</v>
      </c>
      <c r="D10" s="2">
        <f t="shared" si="0"/>
        <v>5000</v>
      </c>
      <c r="E10" s="2">
        <f t="shared" si="0"/>
        <v>5000</v>
      </c>
      <c r="F10" s="17"/>
      <c r="G10" s="17"/>
      <c r="H10" s="17"/>
      <c r="I10" s="17"/>
      <c r="J10" s="17"/>
      <c r="K10" s="17"/>
    </row>
    <row r="11" spans="1:11" ht="21" customHeight="1">
      <c r="A11" s="170" t="s">
        <v>125</v>
      </c>
      <c r="B11" s="171"/>
      <c r="C11" s="21">
        <f>SUM(C12:C37)</f>
        <v>943000</v>
      </c>
      <c r="D11" s="21">
        <f>SUM(D12:D37)</f>
        <v>943000</v>
      </c>
      <c r="E11" s="21">
        <f>SUM(E12:E37)</f>
        <v>943000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110000</v>
      </c>
      <c r="D12" s="2">
        <f>C12</f>
        <v>110000</v>
      </c>
      <c r="E12" s="2">
        <f>D12</f>
        <v>110000</v>
      </c>
    </row>
    <row r="13" spans="1:11">
      <c r="A13" s="3">
        <v>2102</v>
      </c>
      <c r="B13" s="1" t="s">
        <v>126</v>
      </c>
      <c r="C13" s="2">
        <v>674000</v>
      </c>
      <c r="D13" s="2">
        <f t="shared" ref="D13:E28" si="1">C13</f>
        <v>674000</v>
      </c>
      <c r="E13" s="2">
        <f t="shared" si="1"/>
        <v>674000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>
        <v>18000</v>
      </c>
      <c r="D22" s="2">
        <f t="shared" si="1"/>
        <v>18000</v>
      </c>
      <c r="E22" s="2">
        <f t="shared" si="1"/>
        <v>18000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>
        <v>20000</v>
      </c>
      <c r="D29" s="2">
        <f t="shared" ref="D29:E37" si="2">C29</f>
        <v>20000</v>
      </c>
      <c r="E29" s="2">
        <f t="shared" si="2"/>
        <v>20000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>
        <v>10000</v>
      </c>
      <c r="D31" s="2">
        <f t="shared" si="2"/>
        <v>10000</v>
      </c>
      <c r="E31" s="2">
        <f t="shared" si="2"/>
        <v>10000</v>
      </c>
    </row>
    <row r="32" spans="1:5">
      <c r="A32" s="3">
        <v>2402</v>
      </c>
      <c r="B32" s="1" t="s">
        <v>6</v>
      </c>
      <c r="C32" s="2">
        <v>8000</v>
      </c>
      <c r="D32" s="2">
        <f t="shared" si="2"/>
        <v>8000</v>
      </c>
      <c r="E32" s="2">
        <f t="shared" si="2"/>
        <v>8000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40000</v>
      </c>
      <c r="D34" s="2">
        <f t="shared" si="2"/>
        <v>40000</v>
      </c>
      <c r="E34" s="2">
        <f t="shared" si="2"/>
        <v>40000</v>
      </c>
    </row>
    <row r="35" spans="1:10">
      <c r="A35" s="3">
        <v>2405</v>
      </c>
      <c r="B35" s="1" t="s">
        <v>8</v>
      </c>
      <c r="C35" s="2">
        <v>3000</v>
      </c>
      <c r="D35" s="2">
        <f t="shared" si="2"/>
        <v>3000</v>
      </c>
      <c r="E35" s="2">
        <f t="shared" si="2"/>
        <v>3000</v>
      </c>
    </row>
    <row r="36" spans="1:10">
      <c r="A36" s="3">
        <v>2406</v>
      </c>
      <c r="B36" s="1" t="s">
        <v>9</v>
      </c>
      <c r="C36" s="2">
        <v>60000</v>
      </c>
      <c r="D36" s="2">
        <f t="shared" si="2"/>
        <v>60000</v>
      </c>
      <c r="E36" s="2">
        <f t="shared" si="2"/>
        <v>60000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0" t="s">
        <v>145</v>
      </c>
      <c r="B38" s="171"/>
      <c r="C38" s="21">
        <f>SUM(C39:C60)</f>
        <v>498000</v>
      </c>
      <c r="D38" s="21">
        <f>SUM(D39:D60)</f>
        <v>498000</v>
      </c>
      <c r="E38" s="21">
        <f>SUM(E39:E60)</f>
        <v>498000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35000</v>
      </c>
      <c r="D39" s="2">
        <f>C39</f>
        <v>35000</v>
      </c>
      <c r="E39" s="2">
        <f>D39</f>
        <v>35000</v>
      </c>
    </row>
    <row r="40" spans="1:10">
      <c r="A40" s="20">
        <v>3102</v>
      </c>
      <c r="B40" s="20" t="s">
        <v>12</v>
      </c>
      <c r="C40" s="2">
        <v>20000</v>
      </c>
      <c r="D40" s="2">
        <f t="shared" ref="D40:E55" si="3">C40</f>
        <v>20000</v>
      </c>
      <c r="E40" s="2">
        <f t="shared" si="3"/>
        <v>20000</v>
      </c>
    </row>
    <row r="41" spans="1:10">
      <c r="A41" s="20">
        <v>3103</v>
      </c>
      <c r="B41" s="20" t="s">
        <v>13</v>
      </c>
      <c r="C41" s="2">
        <v>40000</v>
      </c>
      <c r="D41" s="2">
        <f t="shared" si="3"/>
        <v>40000</v>
      </c>
      <c r="E41" s="2">
        <f t="shared" si="3"/>
        <v>40000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15000</v>
      </c>
      <c r="D44" s="2">
        <f t="shared" si="3"/>
        <v>15000</v>
      </c>
      <c r="E44" s="2">
        <f t="shared" si="3"/>
        <v>15000</v>
      </c>
    </row>
    <row r="45" spans="1:10">
      <c r="A45" s="20">
        <v>3203</v>
      </c>
      <c r="B45" s="20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35000</v>
      </c>
      <c r="D48" s="2">
        <f t="shared" si="3"/>
        <v>35000</v>
      </c>
      <c r="E48" s="2">
        <f t="shared" si="3"/>
        <v>35000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>
        <v>1000</v>
      </c>
      <c r="D50" s="2">
        <f t="shared" si="3"/>
        <v>1000</v>
      </c>
      <c r="E50" s="2">
        <f t="shared" si="3"/>
        <v>1000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>
        <v>9000</v>
      </c>
      <c r="D52" s="2">
        <f t="shared" si="3"/>
        <v>9000</v>
      </c>
      <c r="E52" s="2">
        <f t="shared" si="3"/>
        <v>9000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13000</v>
      </c>
      <c r="D54" s="2">
        <f t="shared" si="3"/>
        <v>13000</v>
      </c>
      <c r="E54" s="2">
        <f t="shared" si="3"/>
        <v>13000</v>
      </c>
    </row>
    <row r="55" spans="1:10">
      <c r="A55" s="20">
        <v>3303</v>
      </c>
      <c r="B55" s="20" t="s">
        <v>153</v>
      </c>
      <c r="C55" s="2">
        <v>160000</v>
      </c>
      <c r="D55" s="2">
        <f t="shared" si="3"/>
        <v>160000</v>
      </c>
      <c r="E55" s="2">
        <f t="shared" si="3"/>
        <v>160000</v>
      </c>
    </row>
    <row r="56" spans="1:10">
      <c r="A56" s="20">
        <v>3303</v>
      </c>
      <c r="B56" s="20" t="s">
        <v>154</v>
      </c>
      <c r="C56" s="2">
        <v>130000</v>
      </c>
      <c r="D56" s="2">
        <f t="shared" ref="D56:E60" si="4">C56</f>
        <v>130000</v>
      </c>
      <c r="E56" s="2">
        <f t="shared" si="4"/>
        <v>130000</v>
      </c>
    </row>
    <row r="57" spans="1:10">
      <c r="A57" s="20">
        <v>3304</v>
      </c>
      <c r="B57" s="20" t="s">
        <v>155</v>
      </c>
      <c r="C57" s="2">
        <v>15000</v>
      </c>
      <c r="D57" s="2">
        <f t="shared" si="4"/>
        <v>15000</v>
      </c>
      <c r="E57" s="2">
        <f t="shared" si="4"/>
        <v>15000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>
        <v>20000</v>
      </c>
      <c r="D60" s="2">
        <f t="shared" si="4"/>
        <v>20000</v>
      </c>
      <c r="E60" s="2">
        <f t="shared" si="4"/>
        <v>20000</v>
      </c>
    </row>
    <row r="61" spans="1:10">
      <c r="A61" s="170" t="s">
        <v>158</v>
      </c>
      <c r="B61" s="171"/>
      <c r="C61" s="22">
        <f>SUM(C62:C66)</f>
        <v>40000</v>
      </c>
      <c r="D61" s="22">
        <f>SUM(D62:D66)</f>
        <v>40000</v>
      </c>
      <c r="E61" s="22">
        <f>SUM(E62:E66)</f>
        <v>40000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>
        <v>30000</v>
      </c>
      <c r="D65" s="2">
        <f t="shared" si="5"/>
        <v>30000</v>
      </c>
      <c r="E65" s="2">
        <f t="shared" si="5"/>
        <v>30000</v>
      </c>
    </row>
    <row r="66" spans="1:10">
      <c r="A66" s="14">
        <v>4099</v>
      </c>
      <c r="B66" s="1" t="s">
        <v>162</v>
      </c>
      <c r="C66" s="2">
        <v>10000</v>
      </c>
      <c r="D66" s="2">
        <f t="shared" si="5"/>
        <v>10000</v>
      </c>
      <c r="E66" s="2">
        <f t="shared" si="5"/>
        <v>10000</v>
      </c>
    </row>
    <row r="67" spans="1:10">
      <c r="A67" s="169" t="s">
        <v>579</v>
      </c>
      <c r="B67" s="169"/>
      <c r="C67" s="25">
        <f>C97+C68</f>
        <v>2246000</v>
      </c>
      <c r="D67" s="25">
        <f>D97+D68</f>
        <v>2246000</v>
      </c>
      <c r="E67" s="25">
        <f>E97+E68</f>
        <v>2246000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0" t="s">
        <v>163</v>
      </c>
      <c r="B68" s="171"/>
      <c r="C68" s="21">
        <f>SUM(C69:C96)</f>
        <v>294000</v>
      </c>
      <c r="D68" s="21">
        <f>SUM(D69:D96)</f>
        <v>294000</v>
      </c>
      <c r="E68" s="21">
        <f>SUM(E69:E96)</f>
        <v>294000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240000</v>
      </c>
      <c r="D79" s="2">
        <f t="shared" si="6"/>
        <v>240000</v>
      </c>
      <c r="E79" s="2">
        <f t="shared" si="6"/>
        <v>240000</v>
      </c>
    </row>
    <row r="80" spans="1:10">
      <c r="A80" s="3">
        <v>5202</v>
      </c>
      <c r="B80" s="2" t="s">
        <v>172</v>
      </c>
      <c r="C80" s="2">
        <v>2200</v>
      </c>
      <c r="D80" s="2">
        <f t="shared" si="6"/>
        <v>2200</v>
      </c>
      <c r="E80" s="2">
        <f t="shared" si="6"/>
        <v>2200</v>
      </c>
    </row>
    <row r="81" spans="1:11">
      <c r="A81" s="3">
        <v>5203</v>
      </c>
      <c r="B81" s="2" t="s">
        <v>21</v>
      </c>
      <c r="C81" s="2">
        <v>8700</v>
      </c>
      <c r="D81" s="2">
        <f t="shared" si="6"/>
        <v>8700</v>
      </c>
      <c r="E81" s="2">
        <f t="shared" si="6"/>
        <v>8700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>
        <v>10600</v>
      </c>
      <c r="D85" s="2">
        <f t="shared" si="6"/>
        <v>10600</v>
      </c>
      <c r="E85" s="2">
        <f t="shared" si="6"/>
        <v>10600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>
        <v>3000</v>
      </c>
      <c r="D87" s="2">
        <f t="shared" si="7"/>
        <v>3000</v>
      </c>
      <c r="E87" s="2">
        <f t="shared" si="7"/>
        <v>3000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>
        <v>10000</v>
      </c>
      <c r="D90" s="2">
        <f t="shared" si="7"/>
        <v>10000</v>
      </c>
      <c r="E90" s="2">
        <f t="shared" si="7"/>
        <v>10000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>
        <v>19500</v>
      </c>
      <c r="D93" s="2">
        <f t="shared" si="7"/>
        <v>19500</v>
      </c>
      <c r="E93" s="2">
        <f t="shared" si="7"/>
        <v>19500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1952000</v>
      </c>
      <c r="D97" s="21">
        <f>SUM(D98:D113)</f>
        <v>1952000</v>
      </c>
      <c r="E97" s="21">
        <f>SUM(E98:E113)</f>
        <v>1952000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1900000</v>
      </c>
      <c r="D98" s="2">
        <f>C98</f>
        <v>1900000</v>
      </c>
      <c r="E98" s="2">
        <f>D98</f>
        <v>1900000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34000</v>
      </c>
      <c r="D106" s="2">
        <f t="shared" si="8"/>
        <v>34000</v>
      </c>
      <c r="E106" s="2">
        <f t="shared" si="8"/>
        <v>34000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15000</v>
      </c>
      <c r="D109" s="2">
        <f t="shared" si="8"/>
        <v>15000</v>
      </c>
      <c r="E109" s="2">
        <f t="shared" si="8"/>
        <v>15000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>
        <v>2000</v>
      </c>
      <c r="D111" s="2">
        <f t="shared" si="8"/>
        <v>2000</v>
      </c>
      <c r="E111" s="2">
        <f t="shared" si="8"/>
        <v>2000</v>
      </c>
    </row>
    <row r="112" spans="1:10">
      <c r="A112" s="3">
        <v>6099</v>
      </c>
      <c r="B112" s="1" t="s">
        <v>194</v>
      </c>
      <c r="C112" s="2">
        <v>1000</v>
      </c>
      <c r="D112" s="2">
        <f t="shared" si="8"/>
        <v>1000</v>
      </c>
      <c r="E112" s="2">
        <f t="shared" si="8"/>
        <v>1000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4" t="s">
        <v>62</v>
      </c>
      <c r="B114" s="175"/>
      <c r="C114" s="26">
        <f>C115+C152+C177</f>
        <v>455074.11</v>
      </c>
      <c r="D114" s="26">
        <f>D115+D152+D177</f>
        <v>455074.11</v>
      </c>
      <c r="E114" s="26">
        <f>E115+E152+E177</f>
        <v>455074.11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2" t="s">
        <v>580</v>
      </c>
      <c r="B115" s="173"/>
      <c r="C115" s="23">
        <f>C116+C135</f>
        <v>428683.11</v>
      </c>
      <c r="D115" s="23">
        <f>D116+D135</f>
        <v>428683.11</v>
      </c>
      <c r="E115" s="23">
        <f>E116+E135</f>
        <v>428683.11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70" t="s">
        <v>195</v>
      </c>
      <c r="B116" s="171"/>
      <c r="C116" s="21">
        <f>C117+C120+C123+C126+C129+C132</f>
        <v>55038</v>
      </c>
      <c r="D116" s="21">
        <f>D117+D120+D123+D126+D129+D132</f>
        <v>55038</v>
      </c>
      <c r="E116" s="21">
        <f>E117+E120+E123+E126+E129+E132</f>
        <v>55038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55038</v>
      </c>
      <c r="D117" s="2">
        <f>D118+D119</f>
        <v>55038</v>
      </c>
      <c r="E117" s="2">
        <f>E118+E119</f>
        <v>55038</v>
      </c>
    </row>
    <row r="118" spans="1:10">
      <c r="A118" s="117"/>
      <c r="B118" s="116" t="s">
        <v>854</v>
      </c>
      <c r="C118" s="115">
        <v>55038</v>
      </c>
      <c r="D118" s="115">
        <f>C118</f>
        <v>55038</v>
      </c>
      <c r="E118" s="115">
        <f>D118</f>
        <v>55038</v>
      </c>
    </row>
    <row r="119" spans="1:10">
      <c r="A119" s="117"/>
      <c r="B119" s="116" t="s">
        <v>859</v>
      </c>
      <c r="C119" s="115"/>
      <c r="D119" s="115">
        <f>C119</f>
        <v>0</v>
      </c>
      <c r="E119" s="115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17"/>
      <c r="B121" s="116" t="s">
        <v>854</v>
      </c>
      <c r="C121" s="115"/>
      <c r="D121" s="115">
        <f>C121</f>
        <v>0</v>
      </c>
      <c r="E121" s="115">
        <f>D121</f>
        <v>0</v>
      </c>
    </row>
    <row r="122" spans="1:10">
      <c r="A122" s="117"/>
      <c r="B122" s="116" t="s">
        <v>859</v>
      </c>
      <c r="C122" s="115"/>
      <c r="D122" s="115">
        <f>C122</f>
        <v>0</v>
      </c>
      <c r="E122" s="115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17"/>
      <c r="B124" s="116" t="s">
        <v>854</v>
      </c>
      <c r="C124" s="115"/>
      <c r="D124" s="115">
        <f>C124</f>
        <v>0</v>
      </c>
      <c r="E124" s="115">
        <f>D124</f>
        <v>0</v>
      </c>
    </row>
    <row r="125" spans="1:10">
      <c r="A125" s="117"/>
      <c r="B125" s="116" t="s">
        <v>859</v>
      </c>
      <c r="C125" s="115"/>
      <c r="D125" s="115">
        <f>C125</f>
        <v>0</v>
      </c>
      <c r="E125" s="115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17"/>
      <c r="B127" s="116" t="s">
        <v>854</v>
      </c>
      <c r="C127" s="115"/>
      <c r="D127" s="115">
        <f>C127</f>
        <v>0</v>
      </c>
      <c r="E127" s="115">
        <f>D127</f>
        <v>0</v>
      </c>
    </row>
    <row r="128" spans="1:10">
      <c r="A128" s="117"/>
      <c r="B128" s="116" t="s">
        <v>859</v>
      </c>
      <c r="C128" s="115"/>
      <c r="D128" s="115">
        <f>C128</f>
        <v>0</v>
      </c>
      <c r="E128" s="115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17"/>
      <c r="B130" s="116" t="s">
        <v>854</v>
      </c>
      <c r="C130" s="115"/>
      <c r="D130" s="115">
        <f>C130</f>
        <v>0</v>
      </c>
      <c r="E130" s="115">
        <f>D130</f>
        <v>0</v>
      </c>
    </row>
    <row r="131" spans="1:10">
      <c r="A131" s="117"/>
      <c r="B131" s="116" t="s">
        <v>859</v>
      </c>
      <c r="C131" s="115"/>
      <c r="D131" s="115">
        <f>C131</f>
        <v>0</v>
      </c>
      <c r="E131" s="115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17"/>
      <c r="B133" s="116" t="s">
        <v>854</v>
      </c>
      <c r="C133" s="115"/>
      <c r="D133" s="115">
        <f>C133</f>
        <v>0</v>
      </c>
      <c r="E133" s="115">
        <f>D133</f>
        <v>0</v>
      </c>
    </row>
    <row r="134" spans="1:10">
      <c r="A134" s="117"/>
      <c r="B134" s="116" t="s">
        <v>859</v>
      </c>
      <c r="C134" s="115"/>
      <c r="D134" s="115">
        <f>C134</f>
        <v>0</v>
      </c>
      <c r="E134" s="115">
        <f>D134</f>
        <v>0</v>
      </c>
    </row>
    <row r="135" spans="1:10">
      <c r="A135" s="170" t="s">
        <v>202</v>
      </c>
      <c r="B135" s="171"/>
      <c r="C135" s="21">
        <f>C136+C140+C143+C146+C149</f>
        <v>373645.11</v>
      </c>
      <c r="D135" s="21">
        <f>D136+D140+D143+D146+D149</f>
        <v>373645.11</v>
      </c>
      <c r="E135" s="21">
        <f>E136+E140+E143+E146+E149</f>
        <v>373645.11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372461</v>
      </c>
      <c r="D136" s="2">
        <f>D137+D138+D139</f>
        <v>372461</v>
      </c>
      <c r="E136" s="2">
        <f>E137+E138+E139</f>
        <v>372461</v>
      </c>
    </row>
    <row r="137" spans="1:10">
      <c r="A137" s="117"/>
      <c r="B137" s="116" t="s">
        <v>854</v>
      </c>
      <c r="C137" s="115"/>
      <c r="D137" s="115">
        <f>C137</f>
        <v>0</v>
      </c>
      <c r="E137" s="115">
        <f>D137</f>
        <v>0</v>
      </c>
    </row>
    <row r="138" spans="1:10">
      <c r="A138" s="117"/>
      <c r="B138" s="116" t="s">
        <v>861</v>
      </c>
      <c r="C138" s="115">
        <v>250000</v>
      </c>
      <c r="D138" s="115">
        <f t="shared" ref="D138:E139" si="9">C138</f>
        <v>250000</v>
      </c>
      <c r="E138" s="115">
        <f t="shared" si="9"/>
        <v>250000</v>
      </c>
    </row>
    <row r="139" spans="1:10">
      <c r="A139" s="117"/>
      <c r="B139" s="116" t="s">
        <v>860</v>
      </c>
      <c r="C139" s="115">
        <v>122461</v>
      </c>
      <c r="D139" s="115">
        <f t="shared" si="9"/>
        <v>122461</v>
      </c>
      <c r="E139" s="115">
        <f t="shared" si="9"/>
        <v>122461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17"/>
      <c r="B141" s="116" t="s">
        <v>854</v>
      </c>
      <c r="C141" s="115"/>
      <c r="D141" s="115">
        <f>C141</f>
        <v>0</v>
      </c>
      <c r="E141" s="115">
        <f>D141</f>
        <v>0</v>
      </c>
    </row>
    <row r="142" spans="1:10">
      <c r="A142" s="117"/>
      <c r="B142" s="116" t="s">
        <v>859</v>
      </c>
      <c r="C142" s="115"/>
      <c r="D142" s="115">
        <f>C142</f>
        <v>0</v>
      </c>
      <c r="E142" s="115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17"/>
      <c r="B144" s="116" t="s">
        <v>854</v>
      </c>
      <c r="C144" s="115"/>
      <c r="D144" s="115">
        <f>C144</f>
        <v>0</v>
      </c>
      <c r="E144" s="115">
        <f>D144</f>
        <v>0</v>
      </c>
    </row>
    <row r="145" spans="1:10">
      <c r="A145" s="117"/>
      <c r="B145" s="116" t="s">
        <v>859</v>
      </c>
      <c r="C145" s="115"/>
      <c r="D145" s="115">
        <f>C145</f>
        <v>0</v>
      </c>
      <c r="E145" s="115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17"/>
      <c r="B147" s="116" t="s">
        <v>854</v>
      </c>
      <c r="C147" s="115"/>
      <c r="D147" s="115">
        <f>C147</f>
        <v>0</v>
      </c>
      <c r="E147" s="115">
        <f>D147</f>
        <v>0</v>
      </c>
    </row>
    <row r="148" spans="1:10">
      <c r="A148" s="117"/>
      <c r="B148" s="116" t="s">
        <v>859</v>
      </c>
      <c r="C148" s="115"/>
      <c r="D148" s="115">
        <f>C148</f>
        <v>0</v>
      </c>
      <c r="E148" s="115">
        <f>D148</f>
        <v>0</v>
      </c>
    </row>
    <row r="149" spans="1:10">
      <c r="A149" s="3">
        <v>8005</v>
      </c>
      <c r="B149" s="1" t="s">
        <v>207</v>
      </c>
      <c r="C149" s="2">
        <f>C150+C151</f>
        <v>1184.1099999999999</v>
      </c>
      <c r="D149" s="2">
        <f>D150+D151</f>
        <v>1184.1099999999999</v>
      </c>
      <c r="E149" s="2">
        <f>E150+E151</f>
        <v>1184.1099999999999</v>
      </c>
    </row>
    <row r="150" spans="1:10">
      <c r="A150" s="117"/>
      <c r="B150" s="116" t="s">
        <v>854</v>
      </c>
      <c r="C150" s="115">
        <v>1184.1099999999999</v>
      </c>
      <c r="D150" s="115">
        <f>C150</f>
        <v>1184.1099999999999</v>
      </c>
      <c r="E150" s="115">
        <f>D150</f>
        <v>1184.1099999999999</v>
      </c>
    </row>
    <row r="151" spans="1:10">
      <c r="A151" s="117"/>
      <c r="B151" s="116" t="s">
        <v>859</v>
      </c>
      <c r="C151" s="115"/>
      <c r="D151" s="115">
        <f>C151</f>
        <v>0</v>
      </c>
      <c r="E151" s="115">
        <f>D151</f>
        <v>0</v>
      </c>
    </row>
    <row r="152" spans="1:10">
      <c r="A152" s="172" t="s">
        <v>581</v>
      </c>
      <c r="B152" s="173"/>
      <c r="C152" s="23">
        <f>C153+C163+C170</f>
        <v>26391</v>
      </c>
      <c r="D152" s="23">
        <f>D153+D163+D170</f>
        <v>26391</v>
      </c>
      <c r="E152" s="23">
        <f>E153+E163+E170</f>
        <v>26391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26391</v>
      </c>
      <c r="D153" s="21">
        <f>D154+D157+D160</f>
        <v>26391</v>
      </c>
      <c r="E153" s="21">
        <f>E154+E157+E160</f>
        <v>26391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26391</v>
      </c>
      <c r="D154" s="2">
        <f>D155+D156</f>
        <v>26391</v>
      </c>
      <c r="E154" s="2">
        <f>E155+E156</f>
        <v>26391</v>
      </c>
    </row>
    <row r="155" spans="1:10">
      <c r="A155" s="117"/>
      <c r="B155" s="116" t="s">
        <v>854</v>
      </c>
      <c r="C155" s="115">
        <v>26391</v>
      </c>
      <c r="D155" s="115">
        <f>C155</f>
        <v>26391</v>
      </c>
      <c r="E155" s="115">
        <f>D155</f>
        <v>26391</v>
      </c>
    </row>
    <row r="156" spans="1:10">
      <c r="A156" s="117"/>
      <c r="B156" s="116" t="s">
        <v>859</v>
      </c>
      <c r="C156" s="115"/>
      <c r="D156" s="115">
        <f>C156</f>
        <v>0</v>
      </c>
      <c r="E156" s="115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17"/>
      <c r="B158" s="116" t="s">
        <v>854</v>
      </c>
      <c r="C158" s="115"/>
      <c r="D158" s="115">
        <f>C158</f>
        <v>0</v>
      </c>
      <c r="E158" s="115">
        <f>D158</f>
        <v>0</v>
      </c>
    </row>
    <row r="159" spans="1:10">
      <c r="A159" s="117"/>
      <c r="B159" s="116" t="s">
        <v>859</v>
      </c>
      <c r="C159" s="115"/>
      <c r="D159" s="115">
        <f>C159</f>
        <v>0</v>
      </c>
      <c r="E159" s="115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17"/>
      <c r="B161" s="116" t="s">
        <v>854</v>
      </c>
      <c r="C161" s="115"/>
      <c r="D161" s="115">
        <f>C161</f>
        <v>0</v>
      </c>
      <c r="E161" s="115">
        <f>D161</f>
        <v>0</v>
      </c>
    </row>
    <row r="162" spans="1:10">
      <c r="A162" s="117"/>
      <c r="B162" s="116" t="s">
        <v>859</v>
      </c>
      <c r="C162" s="115"/>
      <c r="D162" s="115">
        <f>C162</f>
        <v>0</v>
      </c>
      <c r="E162" s="115">
        <f>D162</f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17"/>
      <c r="B165" s="116" t="s">
        <v>854</v>
      </c>
      <c r="C165" s="115"/>
      <c r="D165" s="115">
        <f>C165</f>
        <v>0</v>
      </c>
      <c r="E165" s="115">
        <f>D165</f>
        <v>0</v>
      </c>
    </row>
    <row r="166" spans="1:10">
      <c r="A166" s="117"/>
      <c r="B166" s="116" t="s">
        <v>859</v>
      </c>
      <c r="C166" s="115"/>
      <c r="D166" s="115">
        <f>C166</f>
        <v>0</v>
      </c>
      <c r="E166" s="115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17"/>
      <c r="B168" s="116" t="s">
        <v>854</v>
      </c>
      <c r="C168" s="115"/>
      <c r="D168" s="115">
        <f>C168</f>
        <v>0</v>
      </c>
      <c r="E168" s="115">
        <f>D168</f>
        <v>0</v>
      </c>
    </row>
    <row r="169" spans="1:10">
      <c r="A169" s="117"/>
      <c r="B169" s="116" t="s">
        <v>859</v>
      </c>
      <c r="C169" s="115"/>
      <c r="D169" s="115">
        <f>C169</f>
        <v>0</v>
      </c>
      <c r="E169" s="115">
        <f>D169</f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17"/>
      <c r="B172" s="116" t="s">
        <v>854</v>
      </c>
      <c r="C172" s="115"/>
      <c r="D172" s="115">
        <f>C172</f>
        <v>0</v>
      </c>
      <c r="E172" s="115">
        <f>D172</f>
        <v>0</v>
      </c>
    </row>
    <row r="173" spans="1:10">
      <c r="A173" s="117"/>
      <c r="B173" s="116" t="s">
        <v>859</v>
      </c>
      <c r="C173" s="115"/>
      <c r="D173" s="115">
        <f>C173</f>
        <v>0</v>
      </c>
      <c r="E173" s="115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17"/>
      <c r="B175" s="116" t="s">
        <v>854</v>
      </c>
      <c r="C175" s="115"/>
      <c r="D175" s="115">
        <f>C175</f>
        <v>0</v>
      </c>
      <c r="E175" s="115">
        <f>D175</f>
        <v>0</v>
      </c>
    </row>
    <row r="176" spans="1:10">
      <c r="A176" s="117"/>
      <c r="B176" s="116" t="s">
        <v>859</v>
      </c>
      <c r="C176" s="115"/>
      <c r="D176" s="115">
        <f>C176</f>
        <v>0</v>
      </c>
      <c r="E176" s="115">
        <f>D176</f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6" t="s">
        <v>848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17">
        <v>3</v>
      </c>
      <c r="B180" s="116" t="s">
        <v>856</v>
      </c>
      <c r="C180" s="115"/>
      <c r="D180" s="115">
        <f>D181</f>
        <v>0</v>
      </c>
      <c r="E180" s="115">
        <f>E181</f>
        <v>0</v>
      </c>
    </row>
    <row r="181" spans="1:10">
      <c r="A181" s="75"/>
      <c r="B181" s="74" t="s">
        <v>854</v>
      </c>
      <c r="C181" s="114"/>
      <c r="D181" s="114">
        <f>C181</f>
        <v>0</v>
      </c>
      <c r="E181" s="114">
        <f>D181</f>
        <v>0</v>
      </c>
    </row>
    <row r="182" spans="1:10">
      <c r="A182" s="117">
        <v>4</v>
      </c>
      <c r="B182" s="116" t="s">
        <v>857</v>
      </c>
      <c r="C182" s="115"/>
      <c r="D182" s="115">
        <f>D183</f>
        <v>0</v>
      </c>
      <c r="E182" s="115">
        <f>E183</f>
        <v>0</v>
      </c>
    </row>
    <row r="183" spans="1:10">
      <c r="A183" s="75"/>
      <c r="B183" s="74" t="s">
        <v>854</v>
      </c>
      <c r="C183" s="114"/>
      <c r="D183" s="114">
        <f>C183</f>
        <v>0</v>
      </c>
      <c r="E183" s="114">
        <f>D183</f>
        <v>0</v>
      </c>
    </row>
    <row r="184" spans="1:10">
      <c r="A184" s="176" t="s">
        <v>847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17">
        <v>2</v>
      </c>
      <c r="B185" s="116" t="s">
        <v>855</v>
      </c>
      <c r="C185" s="115">
        <f>C186+C187</f>
        <v>0</v>
      </c>
      <c r="D185" s="115">
        <f>D186+D187</f>
        <v>0</v>
      </c>
      <c r="E185" s="115">
        <f>E186+E187</f>
        <v>0</v>
      </c>
    </row>
    <row r="186" spans="1:10">
      <c r="A186" s="75"/>
      <c r="B186" s="74" t="s">
        <v>854</v>
      </c>
      <c r="C186" s="114"/>
      <c r="D186" s="114">
        <f>C186</f>
        <v>0</v>
      </c>
      <c r="E186" s="114">
        <f>D186</f>
        <v>0</v>
      </c>
    </row>
    <row r="187" spans="1:10">
      <c r="A187" s="75"/>
      <c r="B187" s="74" t="s">
        <v>846</v>
      </c>
      <c r="C187" s="114"/>
      <c r="D187" s="114">
        <f>C187</f>
        <v>0</v>
      </c>
      <c r="E187" s="114">
        <f>D187</f>
        <v>0</v>
      </c>
    </row>
    <row r="188" spans="1:10">
      <c r="A188" s="176" t="s">
        <v>845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17">
        <v>1</v>
      </c>
      <c r="B189" s="116" t="s">
        <v>858</v>
      </c>
      <c r="C189" s="115">
        <f>C190+C191+C192</f>
        <v>0</v>
      </c>
      <c r="D189" s="115">
        <f>D190+D191+D192</f>
        <v>0</v>
      </c>
      <c r="E189" s="115">
        <f>E190+E191+E192</f>
        <v>0</v>
      </c>
    </row>
    <row r="190" spans="1:10">
      <c r="A190" s="75"/>
      <c r="B190" s="74" t="s">
        <v>854</v>
      </c>
      <c r="C190" s="114">
        <v>0</v>
      </c>
      <c r="D190" s="114">
        <f t="shared" ref="D190:E192" si="10">C190</f>
        <v>0</v>
      </c>
      <c r="E190" s="114">
        <f t="shared" si="10"/>
        <v>0</v>
      </c>
    </row>
    <row r="191" spans="1:10">
      <c r="A191" s="75"/>
      <c r="B191" s="74" t="s">
        <v>844</v>
      </c>
      <c r="C191" s="114">
        <v>0</v>
      </c>
      <c r="D191" s="114">
        <f t="shared" si="10"/>
        <v>0</v>
      </c>
      <c r="E191" s="114">
        <f t="shared" si="10"/>
        <v>0</v>
      </c>
    </row>
    <row r="192" spans="1:10">
      <c r="A192" s="75"/>
      <c r="B192" s="74" t="s">
        <v>843</v>
      </c>
      <c r="C192" s="114">
        <v>0</v>
      </c>
      <c r="D192" s="114">
        <f t="shared" si="10"/>
        <v>0</v>
      </c>
      <c r="E192" s="114">
        <f t="shared" si="10"/>
        <v>0</v>
      </c>
    </row>
    <row r="193" spans="1:5">
      <c r="A193" s="117">
        <v>3</v>
      </c>
      <c r="B193" s="116" t="s">
        <v>856</v>
      </c>
      <c r="C193" s="115">
        <f>C194</f>
        <v>0</v>
      </c>
      <c r="D193" s="115">
        <f>D194</f>
        <v>0</v>
      </c>
      <c r="E193" s="115">
        <f>E194</f>
        <v>0</v>
      </c>
    </row>
    <row r="194" spans="1:5">
      <c r="A194" s="75"/>
      <c r="B194" s="74" t="s">
        <v>854</v>
      </c>
      <c r="C194" s="114">
        <v>0</v>
      </c>
      <c r="D194" s="114">
        <f>C194</f>
        <v>0</v>
      </c>
      <c r="E194" s="114">
        <f>D194</f>
        <v>0</v>
      </c>
    </row>
    <row r="195" spans="1:5">
      <c r="A195" s="117">
        <v>4</v>
      </c>
      <c r="B195" s="116" t="s">
        <v>857</v>
      </c>
      <c r="C195" s="115">
        <f>C196</f>
        <v>0</v>
      </c>
      <c r="D195" s="115">
        <f>D196</f>
        <v>0</v>
      </c>
      <c r="E195" s="115">
        <f>E196</f>
        <v>0</v>
      </c>
    </row>
    <row r="196" spans="1:5">
      <c r="A196" s="75"/>
      <c r="B196" s="74" t="s">
        <v>854</v>
      </c>
      <c r="C196" s="114">
        <v>0</v>
      </c>
      <c r="D196" s="114">
        <f>C196</f>
        <v>0</v>
      </c>
      <c r="E196" s="114">
        <f>D196</f>
        <v>0</v>
      </c>
    </row>
    <row r="197" spans="1:5">
      <c r="A197" s="176" t="s">
        <v>842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17">
        <v>4</v>
      </c>
      <c r="B198" s="116" t="s">
        <v>857</v>
      </c>
      <c r="C198" s="115">
        <f t="shared" si="11"/>
        <v>0</v>
      </c>
      <c r="D198" s="115">
        <f t="shared" si="11"/>
        <v>0</v>
      </c>
      <c r="E198" s="115">
        <f t="shared" si="11"/>
        <v>0</v>
      </c>
    </row>
    <row r="199" spans="1:5">
      <c r="A199" s="75"/>
      <c r="B199" s="74" t="s">
        <v>854</v>
      </c>
      <c r="C199" s="114">
        <v>0</v>
      </c>
      <c r="D199" s="114">
        <f>C199</f>
        <v>0</v>
      </c>
      <c r="E199" s="114">
        <f>D199</f>
        <v>0</v>
      </c>
    </row>
    <row r="200" spans="1:5">
      <c r="A200" s="176" t="s">
        <v>841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17">
        <v>3</v>
      </c>
      <c r="B201" s="116" t="s">
        <v>856</v>
      </c>
      <c r="C201" s="115">
        <f>C202</f>
        <v>0</v>
      </c>
      <c r="D201" s="115">
        <f>D202</f>
        <v>0</v>
      </c>
      <c r="E201" s="115">
        <f>E202</f>
        <v>0</v>
      </c>
    </row>
    <row r="202" spans="1:5">
      <c r="A202" s="75"/>
      <c r="B202" s="74" t="s">
        <v>854</v>
      </c>
      <c r="C202" s="114">
        <v>0</v>
      </c>
      <c r="D202" s="114">
        <f>C202</f>
        <v>0</v>
      </c>
      <c r="E202" s="114">
        <f>D202</f>
        <v>0</v>
      </c>
    </row>
    <row r="203" spans="1:5">
      <c r="A203" s="176" t="s">
        <v>840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17">
        <v>1</v>
      </c>
      <c r="B204" s="116" t="s">
        <v>858</v>
      </c>
      <c r="C204" s="115">
        <f>C205+C206</f>
        <v>0</v>
      </c>
      <c r="D204" s="115">
        <f>D205+D206</f>
        <v>0</v>
      </c>
      <c r="E204" s="115">
        <f>E205+E206</f>
        <v>0</v>
      </c>
    </row>
    <row r="205" spans="1:5">
      <c r="A205" s="75"/>
      <c r="B205" s="74" t="s">
        <v>854</v>
      </c>
      <c r="C205" s="114">
        <v>0</v>
      </c>
      <c r="D205" s="114">
        <f>C205</f>
        <v>0</v>
      </c>
      <c r="E205" s="114">
        <f>D205</f>
        <v>0</v>
      </c>
    </row>
    <row r="206" spans="1:5">
      <c r="A206" s="75"/>
      <c r="B206" s="74" t="s">
        <v>838</v>
      </c>
      <c r="C206" s="114">
        <v>0</v>
      </c>
      <c r="D206" s="114">
        <f>C206</f>
        <v>0</v>
      </c>
      <c r="E206" s="114">
        <f>D206</f>
        <v>0</v>
      </c>
    </row>
    <row r="207" spans="1:5">
      <c r="A207" s="117">
        <v>2</v>
      </c>
      <c r="B207" s="116" t="s">
        <v>855</v>
      </c>
      <c r="C207" s="115">
        <f>C209+C208+C210</f>
        <v>0</v>
      </c>
      <c r="D207" s="115">
        <f>D209+D208+D210</f>
        <v>0</v>
      </c>
      <c r="E207" s="115">
        <f>E209+E208+E210</f>
        <v>0</v>
      </c>
    </row>
    <row r="208" spans="1:5">
      <c r="A208" s="75"/>
      <c r="B208" s="74" t="s">
        <v>854</v>
      </c>
      <c r="C208" s="114">
        <v>0</v>
      </c>
      <c r="D208" s="114">
        <f t="shared" ref="D208:E210" si="12">C208</f>
        <v>0</v>
      </c>
      <c r="E208" s="114">
        <f t="shared" si="12"/>
        <v>0</v>
      </c>
    </row>
    <row r="209" spans="1:11">
      <c r="A209" s="75"/>
      <c r="B209" s="74" t="s">
        <v>837</v>
      </c>
      <c r="C209" s="114"/>
      <c r="D209" s="114">
        <f t="shared" si="12"/>
        <v>0</v>
      </c>
      <c r="E209" s="114">
        <f t="shared" si="12"/>
        <v>0</v>
      </c>
    </row>
    <row r="210" spans="1:11">
      <c r="A210" s="75"/>
      <c r="B210" s="74" t="s">
        <v>854</v>
      </c>
      <c r="C210" s="114">
        <v>0</v>
      </c>
      <c r="D210" s="114">
        <f t="shared" si="12"/>
        <v>0</v>
      </c>
      <c r="E210" s="114">
        <f t="shared" si="12"/>
        <v>0</v>
      </c>
    </row>
    <row r="211" spans="1:11">
      <c r="A211" s="117">
        <v>3</v>
      </c>
      <c r="B211" s="116" t="s">
        <v>856</v>
      </c>
      <c r="C211" s="115">
        <f>C212</f>
        <v>0</v>
      </c>
      <c r="D211" s="115">
        <f>D212</f>
        <v>0</v>
      </c>
      <c r="E211" s="115">
        <f>E212</f>
        <v>0</v>
      </c>
    </row>
    <row r="212" spans="1:11">
      <c r="A212" s="75"/>
      <c r="B212" s="74" t="s">
        <v>854</v>
      </c>
      <c r="C212" s="114">
        <v>0</v>
      </c>
      <c r="D212" s="114">
        <f>C212</f>
        <v>0</v>
      </c>
      <c r="E212" s="114">
        <f>D212</f>
        <v>0</v>
      </c>
    </row>
    <row r="213" spans="1:11">
      <c r="A213" s="117">
        <v>4</v>
      </c>
      <c r="B213" s="116" t="s">
        <v>857</v>
      </c>
      <c r="C213" s="115">
        <f>C214</f>
        <v>0</v>
      </c>
      <c r="D213" s="115">
        <f>D214</f>
        <v>0</v>
      </c>
      <c r="E213" s="115">
        <f>E214</f>
        <v>0</v>
      </c>
    </row>
    <row r="214" spans="1:11">
      <c r="A214" s="75"/>
      <c r="B214" s="74" t="s">
        <v>854</v>
      </c>
      <c r="C214" s="114">
        <v>0</v>
      </c>
      <c r="D214" s="114">
        <f>C214</f>
        <v>0</v>
      </c>
      <c r="E214" s="114">
        <f>D214</f>
        <v>0</v>
      </c>
    </row>
    <row r="215" spans="1:11">
      <c r="A215" s="176" t="s">
        <v>835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17">
        <v>2</v>
      </c>
      <c r="B216" s="116" t="s">
        <v>855</v>
      </c>
      <c r="C216" s="115">
        <f>C219+C218+C217</f>
        <v>0</v>
      </c>
      <c r="D216" s="115">
        <f>D219+D218+D217</f>
        <v>0</v>
      </c>
      <c r="E216" s="115">
        <f>E219+E218+E217</f>
        <v>0</v>
      </c>
    </row>
    <row r="217" spans="1:11">
      <c r="A217" s="75"/>
      <c r="B217" s="74" t="s">
        <v>854</v>
      </c>
      <c r="C217" s="114">
        <v>0</v>
      </c>
      <c r="D217" s="114">
        <f t="shared" ref="D217:E219" si="13">C217</f>
        <v>0</v>
      </c>
      <c r="E217" s="114">
        <f t="shared" si="13"/>
        <v>0</v>
      </c>
    </row>
    <row r="218" spans="1:11">
      <c r="A218" s="120"/>
      <c r="B218" s="119" t="s">
        <v>834</v>
      </c>
      <c r="C218" s="118"/>
      <c r="D218" s="118">
        <f t="shared" si="13"/>
        <v>0</v>
      </c>
      <c r="E218" s="118">
        <f t="shared" si="13"/>
        <v>0</v>
      </c>
      <c r="F218" s="110"/>
      <c r="G218" s="110"/>
      <c r="H218" s="110"/>
      <c r="I218" s="110"/>
      <c r="J218" s="110"/>
      <c r="K218" s="110"/>
    </row>
    <row r="219" spans="1:11">
      <c r="A219" s="120"/>
      <c r="B219" s="119" t="s">
        <v>820</v>
      </c>
      <c r="C219" s="118"/>
      <c r="D219" s="118">
        <f t="shared" si="13"/>
        <v>0</v>
      </c>
      <c r="E219" s="118">
        <f t="shared" si="13"/>
        <v>0</v>
      </c>
      <c r="F219" s="110"/>
      <c r="G219" s="110"/>
      <c r="H219" s="110"/>
      <c r="I219" s="110"/>
      <c r="J219" s="110"/>
      <c r="K219" s="110"/>
    </row>
    <row r="220" spans="1:11">
      <c r="A220" s="117">
        <v>3</v>
      </c>
      <c r="B220" s="116" t="s">
        <v>856</v>
      </c>
      <c r="C220" s="115">
        <f>C221</f>
        <v>0</v>
      </c>
      <c r="D220" s="115">
        <f>D221</f>
        <v>0</v>
      </c>
      <c r="E220" s="115">
        <f>E221</f>
        <v>0</v>
      </c>
    </row>
    <row r="221" spans="1:11">
      <c r="A221" s="75"/>
      <c r="B221" s="74" t="s">
        <v>854</v>
      </c>
      <c r="C221" s="114">
        <v>0</v>
      </c>
      <c r="D221" s="114">
        <f>C221</f>
        <v>0</v>
      </c>
      <c r="E221" s="114">
        <f>D221</f>
        <v>0</v>
      </c>
    </row>
    <row r="222" spans="1:11">
      <c r="A222" s="176" t="s">
        <v>833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17">
        <v>2</v>
      </c>
      <c r="B223" s="116" t="s">
        <v>855</v>
      </c>
      <c r="C223" s="115">
        <f>C225+C226+C227+C224</f>
        <v>0</v>
      </c>
      <c r="D223" s="115">
        <f>D225+D226+D227+D224</f>
        <v>0</v>
      </c>
      <c r="E223" s="115">
        <f>E225+E226+E227+E224</f>
        <v>0</v>
      </c>
    </row>
    <row r="224" spans="1:11">
      <c r="A224" s="75"/>
      <c r="B224" s="74" t="s">
        <v>854</v>
      </c>
      <c r="C224" s="114">
        <v>0</v>
      </c>
      <c r="D224" s="114">
        <f>C224</f>
        <v>0</v>
      </c>
      <c r="E224" s="114">
        <f>D224</f>
        <v>0</v>
      </c>
    </row>
    <row r="225" spans="1:5">
      <c r="A225" s="75"/>
      <c r="B225" s="74" t="s">
        <v>832</v>
      </c>
      <c r="C225" s="114"/>
      <c r="D225" s="114">
        <f t="shared" ref="D225:E227" si="14">C225</f>
        <v>0</v>
      </c>
      <c r="E225" s="114">
        <f t="shared" si="14"/>
        <v>0</v>
      </c>
    </row>
    <row r="226" spans="1:5">
      <c r="A226" s="75"/>
      <c r="B226" s="74" t="s">
        <v>831</v>
      </c>
      <c r="C226" s="114"/>
      <c r="D226" s="114">
        <f t="shared" si="14"/>
        <v>0</v>
      </c>
      <c r="E226" s="114">
        <f t="shared" si="14"/>
        <v>0</v>
      </c>
    </row>
    <row r="227" spans="1:5">
      <c r="A227" s="75"/>
      <c r="B227" s="74" t="s">
        <v>830</v>
      </c>
      <c r="C227" s="114"/>
      <c r="D227" s="114">
        <f t="shared" si="14"/>
        <v>0</v>
      </c>
      <c r="E227" s="114">
        <f t="shared" si="14"/>
        <v>0</v>
      </c>
    </row>
    <row r="228" spans="1:5">
      <c r="A228" s="176" t="s">
        <v>829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17">
        <v>2</v>
      </c>
      <c r="B229" s="116" t="s">
        <v>855</v>
      </c>
      <c r="C229" s="115">
        <f>C231+C232+C230</f>
        <v>0</v>
      </c>
      <c r="D229" s="115">
        <f>D231+D232+D230</f>
        <v>0</v>
      </c>
      <c r="E229" s="115">
        <f>E231+E232+E230</f>
        <v>0</v>
      </c>
    </row>
    <row r="230" spans="1:5">
      <c r="A230" s="75"/>
      <c r="B230" s="74" t="s">
        <v>854</v>
      </c>
      <c r="C230" s="114">
        <v>0</v>
      </c>
      <c r="D230" s="114">
        <f>C230</f>
        <v>0</v>
      </c>
      <c r="E230" s="114">
        <f>D230</f>
        <v>0</v>
      </c>
    </row>
    <row r="231" spans="1:5">
      <c r="A231" s="75"/>
      <c r="B231" s="74" t="s">
        <v>828</v>
      </c>
      <c r="C231" s="114">
        <v>0</v>
      </c>
      <c r="D231" s="114">
        <f t="shared" ref="D231:E232" si="15">C231</f>
        <v>0</v>
      </c>
      <c r="E231" s="114">
        <f t="shared" si="15"/>
        <v>0</v>
      </c>
    </row>
    <row r="232" spans="1:5">
      <c r="A232" s="75"/>
      <c r="B232" s="74" t="s">
        <v>818</v>
      </c>
      <c r="C232" s="114"/>
      <c r="D232" s="114">
        <f t="shared" si="15"/>
        <v>0</v>
      </c>
      <c r="E232" s="114">
        <f t="shared" si="15"/>
        <v>0</v>
      </c>
    </row>
    <row r="233" spans="1:5">
      <c r="A233" s="117">
        <v>3</v>
      </c>
      <c r="B233" s="116" t="s">
        <v>856</v>
      </c>
      <c r="C233" s="115">
        <f>C234</f>
        <v>0</v>
      </c>
      <c r="D233" s="115">
        <f>D234</f>
        <v>0</v>
      </c>
      <c r="E233" s="115">
        <f>E234</f>
        <v>0</v>
      </c>
    </row>
    <row r="234" spans="1:5">
      <c r="A234" s="75"/>
      <c r="B234" s="74" t="s">
        <v>854</v>
      </c>
      <c r="C234" s="114">
        <v>0</v>
      </c>
      <c r="D234" s="114">
        <f>C234</f>
        <v>0</v>
      </c>
      <c r="E234" s="114">
        <f>D234</f>
        <v>0</v>
      </c>
    </row>
    <row r="235" spans="1:5">
      <c r="A235" s="176" t="s">
        <v>827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17">
        <v>3</v>
      </c>
      <c r="B236" s="116" t="s">
        <v>856</v>
      </c>
      <c r="C236" s="115">
        <f>C237</f>
        <v>0</v>
      </c>
      <c r="D236" s="115">
        <f>D237</f>
        <v>0</v>
      </c>
      <c r="E236" s="115">
        <f>E237</f>
        <v>0</v>
      </c>
    </row>
    <row r="237" spans="1:5">
      <c r="A237" s="75"/>
      <c r="B237" s="74" t="s">
        <v>854</v>
      </c>
      <c r="C237" s="114">
        <v>0</v>
      </c>
      <c r="D237" s="114">
        <f>C237</f>
        <v>0</v>
      </c>
      <c r="E237" s="114">
        <f>D237</f>
        <v>0</v>
      </c>
    </row>
    <row r="238" spans="1:5">
      <c r="A238" s="176" t="s">
        <v>825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17">
        <v>2</v>
      </c>
      <c r="B239" s="116" t="s">
        <v>855</v>
      </c>
      <c r="C239" s="115">
        <f>C241+C242+C240</f>
        <v>0</v>
      </c>
      <c r="D239" s="115">
        <f>D241+D242+D240</f>
        <v>0</v>
      </c>
      <c r="E239" s="115">
        <f>E241+E242+E240</f>
        <v>0</v>
      </c>
    </row>
    <row r="240" spans="1:5">
      <c r="A240" s="75"/>
      <c r="B240" s="74" t="s">
        <v>854</v>
      </c>
      <c r="C240" s="114">
        <v>0</v>
      </c>
      <c r="D240" s="114">
        <f>C240</f>
        <v>0</v>
      </c>
      <c r="E240" s="114">
        <f>D240</f>
        <v>0</v>
      </c>
    </row>
    <row r="241" spans="1:10">
      <c r="A241" s="75"/>
      <c r="B241" s="74" t="s">
        <v>824</v>
      </c>
      <c r="C241" s="114"/>
      <c r="D241" s="114">
        <f t="shared" ref="D241:E242" si="16">C241</f>
        <v>0</v>
      </c>
      <c r="E241" s="114">
        <f t="shared" si="16"/>
        <v>0</v>
      </c>
    </row>
    <row r="242" spans="1:10">
      <c r="A242" s="75"/>
      <c r="B242" s="74" t="s">
        <v>823</v>
      </c>
      <c r="C242" s="114"/>
      <c r="D242" s="114">
        <f t="shared" si="16"/>
        <v>0</v>
      </c>
      <c r="E242" s="114">
        <f t="shared" si="16"/>
        <v>0</v>
      </c>
    </row>
    <row r="243" spans="1:10">
      <c r="A243" s="176" t="s">
        <v>822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17">
        <v>2</v>
      </c>
      <c r="B244" s="116" t="s">
        <v>855</v>
      </c>
      <c r="C244" s="115">
        <f>C246+C247+C248+C249+C245</f>
        <v>0</v>
      </c>
      <c r="D244" s="115">
        <f>D246+D247+D248+D249+D245</f>
        <v>0</v>
      </c>
      <c r="E244" s="115">
        <f>E246+E247+E248+E249+E245</f>
        <v>0</v>
      </c>
    </row>
    <row r="245" spans="1:10">
      <c r="A245" s="75"/>
      <c r="B245" s="74" t="s">
        <v>854</v>
      </c>
      <c r="C245" s="114">
        <v>0</v>
      </c>
      <c r="D245" s="114">
        <f>C245</f>
        <v>0</v>
      </c>
      <c r="E245" s="114">
        <f>D245</f>
        <v>0</v>
      </c>
    </row>
    <row r="246" spans="1:10">
      <c r="A246" s="75"/>
      <c r="B246" s="74" t="s">
        <v>820</v>
      </c>
      <c r="C246" s="114"/>
      <c r="D246" s="114">
        <f t="shared" ref="D246:E249" si="17">C246</f>
        <v>0</v>
      </c>
      <c r="E246" s="114">
        <f t="shared" si="17"/>
        <v>0</v>
      </c>
    </row>
    <row r="247" spans="1:10">
      <c r="A247" s="75"/>
      <c r="B247" s="74" t="s">
        <v>819</v>
      </c>
      <c r="C247" s="114"/>
      <c r="D247" s="114">
        <f t="shared" si="17"/>
        <v>0</v>
      </c>
      <c r="E247" s="114">
        <f t="shared" si="17"/>
        <v>0</v>
      </c>
    </row>
    <row r="248" spans="1:10">
      <c r="A248" s="75"/>
      <c r="B248" s="74" t="s">
        <v>818</v>
      </c>
      <c r="C248" s="114"/>
      <c r="D248" s="114">
        <f t="shared" si="17"/>
        <v>0</v>
      </c>
      <c r="E248" s="114">
        <f t="shared" si="17"/>
        <v>0</v>
      </c>
    </row>
    <row r="249" spans="1:10">
      <c r="A249" s="75"/>
      <c r="B249" s="74" t="s">
        <v>817</v>
      </c>
      <c r="C249" s="114"/>
      <c r="D249" s="114">
        <f t="shared" si="17"/>
        <v>0</v>
      </c>
      <c r="E249" s="114">
        <f t="shared" si="17"/>
        <v>0</v>
      </c>
    </row>
    <row r="250" spans="1:10">
      <c r="A250" s="176" t="s">
        <v>816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75"/>
      <c r="B251" s="74" t="s">
        <v>854</v>
      </c>
      <c r="C251" s="114">
        <v>0</v>
      </c>
      <c r="D251" s="114">
        <f>C251</f>
        <v>0</v>
      </c>
      <c r="E251" s="114">
        <f>D251</f>
        <v>0</v>
      </c>
    </row>
    <row r="252" spans="1:10">
      <c r="A252" s="75"/>
      <c r="B252" s="74" t="s">
        <v>853</v>
      </c>
      <c r="C252" s="114">
        <v>0</v>
      </c>
      <c r="D252" s="114">
        <f>C252</f>
        <v>0</v>
      </c>
      <c r="E252" s="114">
        <f>D252</f>
        <v>0</v>
      </c>
    </row>
    <row r="256" spans="1:10" ht="18.5">
      <c r="A256" s="167" t="s">
        <v>67</v>
      </c>
      <c r="B256" s="167"/>
      <c r="C256" s="167"/>
      <c r="D256" s="155" t="s">
        <v>852</v>
      </c>
      <c r="E256" s="155" t="s">
        <v>851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2" t="s">
        <v>60</v>
      </c>
      <c r="B257" s="183"/>
      <c r="C257" s="37">
        <f>C258+C550</f>
        <v>3665447.5860000001</v>
      </c>
      <c r="D257" s="37">
        <f>D258+D550</f>
        <v>3665447.5860000001</v>
      </c>
      <c r="E257" s="37">
        <f>E258+E550</f>
        <v>3665447.5860000001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4" t="s">
        <v>266</v>
      </c>
      <c r="B258" s="185"/>
      <c r="C258" s="36">
        <f>C259+C339+C483+C547</f>
        <v>3456176.5860000001</v>
      </c>
      <c r="D258" s="36">
        <f>D259+D339+D483+D547</f>
        <v>3456176.5860000001</v>
      </c>
      <c r="E258" s="36">
        <f>E259+E339+E483+E547</f>
        <v>3456176.5860000001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0" t="s">
        <v>267</v>
      </c>
      <c r="B259" s="181"/>
      <c r="C259" s="33">
        <f>C260+C263+C314</f>
        <v>1013780.586</v>
      </c>
      <c r="D259" s="33">
        <f>D260+D263+D314</f>
        <v>1013780.586</v>
      </c>
      <c r="E259" s="33">
        <f>E260+E263+E314</f>
        <v>1013780.586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8" t="s">
        <v>268</v>
      </c>
      <c r="B260" s="179"/>
      <c r="C260" s="32">
        <f>SUM(C261:C262)</f>
        <v>2180</v>
      </c>
      <c r="D260" s="32">
        <f>SUM(D261:D262)</f>
        <v>2180</v>
      </c>
      <c r="E260" s="32">
        <f>SUM(E261:E262)</f>
        <v>2180</v>
      </c>
    </row>
    <row r="261" spans="1:10">
      <c r="A261" s="7">
        <v>1100</v>
      </c>
      <c r="B261" s="4" t="s">
        <v>32</v>
      </c>
      <c r="C261" s="5">
        <v>2180</v>
      </c>
      <c r="D261" s="5">
        <f>C261</f>
        <v>2180</v>
      </c>
      <c r="E261" s="5">
        <f>D261</f>
        <v>2180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8" t="s">
        <v>269</v>
      </c>
      <c r="B263" s="179"/>
      <c r="C263" s="32">
        <f>C264+C265+C289+C296+C298+C302+C305+C308+C313</f>
        <v>975600.58600000001</v>
      </c>
      <c r="D263" s="32">
        <f>D264+D265+D289+D296+D298+D302+D305+D308+D313</f>
        <v>975600.58600000001</v>
      </c>
      <c r="E263" s="32">
        <f>E264+E265+E289+E296+E298+E302+E305+E308+E313</f>
        <v>975600.58600000001</v>
      </c>
    </row>
    <row r="264" spans="1:10">
      <c r="A264" s="6">
        <v>1101</v>
      </c>
      <c r="B264" s="4" t="s">
        <v>34</v>
      </c>
      <c r="C264" s="5">
        <v>556083</v>
      </c>
      <c r="D264" s="5">
        <f>C264</f>
        <v>556083</v>
      </c>
      <c r="E264" s="5">
        <f>D264</f>
        <v>556083</v>
      </c>
    </row>
    <row r="265" spans="1:10">
      <c r="A265" s="6">
        <v>1101</v>
      </c>
      <c r="B265" s="4" t="s">
        <v>35</v>
      </c>
      <c r="C265" s="5">
        <v>1033.586</v>
      </c>
      <c r="D265" s="5">
        <f>C265</f>
        <v>1033.586</v>
      </c>
      <c r="E265" s="5">
        <f>D265</f>
        <v>1033.586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37375</v>
      </c>
      <c r="D289" s="5">
        <f>C289</f>
        <v>37375</v>
      </c>
      <c r="E289" s="5">
        <f>D289</f>
        <v>37375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2000</v>
      </c>
      <c r="D296" s="5">
        <f>C296</f>
        <v>2000</v>
      </c>
      <c r="E296" s="5">
        <f>D296</f>
        <v>2000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47800</v>
      </c>
      <c r="D298" s="5">
        <f>C298</f>
        <v>47800</v>
      </c>
      <c r="E298" s="5">
        <f>D298</f>
        <v>47800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13000</v>
      </c>
      <c r="D302" s="5">
        <f>C302</f>
        <v>13000</v>
      </c>
      <c r="E302" s="5">
        <f>D302</f>
        <v>13000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19000</v>
      </c>
      <c r="D305" s="5">
        <f>C305</f>
        <v>19000</v>
      </c>
      <c r="E305" s="5">
        <f>D305</f>
        <v>19000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299309</v>
      </c>
      <c r="D308" s="5">
        <f>C308</f>
        <v>299309</v>
      </c>
      <c r="E308" s="5">
        <f>D308</f>
        <v>299309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8" t="s">
        <v>601</v>
      </c>
      <c r="B314" s="179"/>
      <c r="C314" s="32">
        <f>C315+C325+C331+C336+C337+C338+C328</f>
        <v>36000</v>
      </c>
      <c r="D314" s="32">
        <f>D315+D325+D331+D336+D337+D338+D328</f>
        <v>36000</v>
      </c>
      <c r="E314" s="32">
        <f>E315+E325+E331+E336+E337+E338+E328</f>
        <v>36000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v>30000</v>
      </c>
      <c r="D325" s="5">
        <f>C325</f>
        <v>30000</v>
      </c>
      <c r="E325" s="5">
        <f>D325</f>
        <v>30000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C328</f>
        <v>0</v>
      </c>
      <c r="E328" s="5">
        <f>D328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v>5000</v>
      </c>
      <c r="D331" s="5">
        <f>C331</f>
        <v>5000</v>
      </c>
      <c r="E331" s="5">
        <f>D331</f>
        <v>5000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1000</v>
      </c>
      <c r="D336" s="5">
        <f>C336</f>
        <v>1000</v>
      </c>
      <c r="E336" s="5">
        <f>D336</f>
        <v>1000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0" t="s">
        <v>270</v>
      </c>
      <c r="B339" s="181"/>
      <c r="C339" s="33">
        <f>C340+C444+C482</f>
        <v>2080196</v>
      </c>
      <c r="D339" s="33">
        <f>D340+D444+D482</f>
        <v>2080196</v>
      </c>
      <c r="E339" s="33">
        <f>E340+E444+E482</f>
        <v>2080196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8" t="s">
        <v>271</v>
      </c>
      <c r="B340" s="179"/>
      <c r="C340" s="32">
        <f>C341+C342+C343+C344+C347+C348+C353+C356+C357+C362+C367+BG290668+C371+C372+C373+C376+C377+C378+C382+C388+C391+C392+C395+C398+C399+C404+C407+C408+C409+C412+C415+C416+C419+C420+C421+C422+C429+C443</f>
        <v>1378696</v>
      </c>
      <c r="D340" s="32">
        <f>D341+D342+D343+D344+D347+D348+D353+D356+D357+D362+D367+BH290668+D371+D372+D373+D376+D377+D378+D382+D388+D391+D392+D395+D398+D399+D404+D407+D408+D409+D412+D415+D416+D419+D420+D421+D422+D429+D443</f>
        <v>1378696</v>
      </c>
      <c r="E340" s="32">
        <f>E341+E342+E343+E344+E347+E348+E353+E356+E357+E362+E367+BI290668+E371+E372+E373+E376+E377+E378+E382+E388+E391+E392+E395+E398+E399+E404+E407+E408+E409+E412+E415+E416+E419+E420+E421+E422+E429+E443</f>
        <v>1378696</v>
      </c>
    </row>
    <row r="341" spans="1:10">
      <c r="A341" s="6">
        <v>2201</v>
      </c>
      <c r="B341" s="34" t="s">
        <v>272</v>
      </c>
      <c r="C341" s="5">
        <v>29500</v>
      </c>
      <c r="D341" s="5">
        <f>C341</f>
        <v>29500</v>
      </c>
      <c r="E341" s="5">
        <f>D341</f>
        <v>29500</v>
      </c>
    </row>
    <row r="342" spans="1:10">
      <c r="A342" s="6">
        <v>2201</v>
      </c>
      <c r="B342" s="4" t="s">
        <v>40</v>
      </c>
      <c r="C342" s="5">
        <v>23500</v>
      </c>
      <c r="D342" s="5">
        <f t="shared" ref="D342:E344" si="26">C342</f>
        <v>23500</v>
      </c>
      <c r="E342" s="5">
        <f t="shared" si="26"/>
        <v>23500</v>
      </c>
    </row>
    <row r="343" spans="1:10">
      <c r="A343" s="6">
        <v>2201</v>
      </c>
      <c r="B343" s="4" t="s">
        <v>41</v>
      </c>
      <c r="C343" s="5">
        <v>570000</v>
      </c>
      <c r="D343" s="5">
        <f t="shared" si="26"/>
        <v>570000</v>
      </c>
      <c r="E343" s="5">
        <f t="shared" si="26"/>
        <v>570000</v>
      </c>
    </row>
    <row r="344" spans="1:10">
      <c r="A344" s="6">
        <v>2201</v>
      </c>
      <c r="B344" s="4" t="s">
        <v>273</v>
      </c>
      <c r="C344" s="5">
        <v>9500</v>
      </c>
      <c r="D344" s="5">
        <f t="shared" si="26"/>
        <v>9500</v>
      </c>
      <c r="E344" s="5">
        <f t="shared" si="26"/>
        <v>9500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8000</v>
      </c>
      <c r="D347" s="5">
        <f t="shared" si="27"/>
        <v>8000</v>
      </c>
      <c r="E347" s="5">
        <f t="shared" si="27"/>
        <v>8000</v>
      </c>
    </row>
    <row r="348" spans="1:10">
      <c r="A348" s="6">
        <v>2201</v>
      </c>
      <c r="B348" s="4" t="s">
        <v>277</v>
      </c>
      <c r="C348" s="5">
        <v>153000</v>
      </c>
      <c r="D348" s="5">
        <f t="shared" ref="D348" si="28">C348</f>
        <v>153000</v>
      </c>
      <c r="E348" s="5">
        <f t="shared" ref="E348" si="29">D348</f>
        <v>153000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3" si="30">C350</f>
        <v>0</v>
      </c>
      <c r="E350" s="30">
        <f t="shared" si="30"/>
        <v>0</v>
      </c>
    </row>
    <row r="351" spans="1:10">
      <c r="A351" s="29"/>
      <c r="B351" s="28" t="s">
        <v>280</v>
      </c>
      <c r="C351" s="30">
        <v>0</v>
      </c>
      <c r="D351" s="30">
        <f t="shared" si="30"/>
        <v>0</v>
      </c>
      <c r="E351" s="30">
        <f t="shared" si="30"/>
        <v>0</v>
      </c>
    </row>
    <row r="352" spans="1:10">
      <c r="A352" s="29"/>
      <c r="B352" s="28" t="s">
        <v>281</v>
      </c>
      <c r="C352" s="30">
        <v>0</v>
      </c>
      <c r="D352" s="30">
        <f t="shared" si="30"/>
        <v>0</v>
      </c>
      <c r="E352" s="30">
        <f t="shared" si="30"/>
        <v>0</v>
      </c>
    </row>
    <row r="353" spans="1:5">
      <c r="A353" s="6">
        <v>2201</v>
      </c>
      <c r="B353" s="4" t="s">
        <v>282</v>
      </c>
      <c r="C353" s="5">
        <v>2500</v>
      </c>
      <c r="D353" s="5">
        <f t="shared" si="30"/>
        <v>2500</v>
      </c>
      <c r="E353" s="5">
        <f t="shared" si="30"/>
        <v>2500</v>
      </c>
    </row>
    <row r="354" spans="1:5">
      <c r="A354" s="29"/>
      <c r="B354" s="28" t="s">
        <v>42</v>
      </c>
      <c r="C354" s="30"/>
      <c r="D354" s="30">
        <f t="shared" ref="D354:E357" si="31">C354</f>
        <v>0</v>
      </c>
      <c r="E354" s="30">
        <f t="shared" si="31"/>
        <v>0</v>
      </c>
    </row>
    <row r="355" spans="1:5">
      <c r="A355" s="29"/>
      <c r="B355" s="28" t="s">
        <v>283</v>
      </c>
      <c r="C355" s="30">
        <v>0</v>
      </c>
      <c r="D355" s="30">
        <f t="shared" si="31"/>
        <v>0</v>
      </c>
      <c r="E355" s="30">
        <f t="shared" si="31"/>
        <v>0</v>
      </c>
    </row>
    <row r="356" spans="1:5">
      <c r="A356" s="6">
        <v>2201</v>
      </c>
      <c r="B356" s="4" t="s">
        <v>284</v>
      </c>
      <c r="C356" s="5">
        <v>3000</v>
      </c>
      <c r="D356" s="5">
        <f t="shared" si="31"/>
        <v>3000</v>
      </c>
      <c r="E356" s="5">
        <f t="shared" si="31"/>
        <v>3000</v>
      </c>
    </row>
    <row r="357" spans="1:5">
      <c r="A357" s="6">
        <v>2201</v>
      </c>
      <c r="B357" s="4" t="s">
        <v>285</v>
      </c>
      <c r="C357" s="5">
        <v>27000</v>
      </c>
      <c r="D357" s="5">
        <f t="shared" si="31"/>
        <v>27000</v>
      </c>
      <c r="E357" s="5">
        <f t="shared" si="31"/>
        <v>27000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2" si="32">C359</f>
        <v>0</v>
      </c>
      <c r="E359" s="30">
        <f t="shared" si="32"/>
        <v>0</v>
      </c>
    </row>
    <row r="360" spans="1:5">
      <c r="A360" s="29"/>
      <c r="B360" s="28" t="s">
        <v>288</v>
      </c>
      <c r="C360" s="30"/>
      <c r="D360" s="30">
        <f t="shared" si="32"/>
        <v>0</v>
      </c>
      <c r="E360" s="30">
        <f t="shared" si="32"/>
        <v>0</v>
      </c>
    </row>
    <row r="361" spans="1:5">
      <c r="A361" s="29"/>
      <c r="B361" s="28" t="s">
        <v>289</v>
      </c>
      <c r="C361" s="30"/>
      <c r="D361" s="30">
        <f t="shared" si="32"/>
        <v>0</v>
      </c>
      <c r="E361" s="30">
        <f t="shared" si="32"/>
        <v>0</v>
      </c>
    </row>
    <row r="362" spans="1:5">
      <c r="A362" s="6">
        <v>2201</v>
      </c>
      <c r="B362" s="4" t="s">
        <v>290</v>
      </c>
      <c r="C362" s="5">
        <v>203000</v>
      </c>
      <c r="D362" s="5">
        <f t="shared" si="32"/>
        <v>203000</v>
      </c>
      <c r="E362" s="5">
        <f t="shared" si="32"/>
        <v>203000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3">C364</f>
        <v>0</v>
      </c>
      <c r="E364" s="30">
        <f t="shared" si="33"/>
        <v>0</v>
      </c>
    </row>
    <row r="365" spans="1:5">
      <c r="A365" s="29"/>
      <c r="B365" s="28" t="s">
        <v>293</v>
      </c>
      <c r="C365" s="30"/>
      <c r="D365" s="30">
        <f t="shared" si="33"/>
        <v>0</v>
      </c>
      <c r="E365" s="30">
        <f t="shared" si="33"/>
        <v>0</v>
      </c>
    </row>
    <row r="366" spans="1:5">
      <c r="A366" s="29"/>
      <c r="B366" s="28" t="s">
        <v>294</v>
      </c>
      <c r="C366" s="30"/>
      <c r="D366" s="30">
        <f t="shared" si="33"/>
        <v>0</v>
      </c>
      <c r="E366" s="30">
        <f t="shared" si="33"/>
        <v>0</v>
      </c>
    </row>
    <row r="367" spans="1:5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 t="shared" ref="D368" si="34">C368</f>
        <v>0</v>
      </c>
      <c r="E368" s="5">
        <f t="shared" ref="E368" si="35">D368</f>
        <v>0</v>
      </c>
    </row>
    <row r="369" spans="1:5">
      <c r="A369" s="29"/>
      <c r="B369" s="28" t="s">
        <v>296</v>
      </c>
      <c r="C369" s="30">
        <v>0</v>
      </c>
      <c r="D369" s="30">
        <f t="shared" ref="D369:E373" si="36">C369</f>
        <v>0</v>
      </c>
      <c r="E369" s="30">
        <f t="shared" si="36"/>
        <v>0</v>
      </c>
    </row>
    <row r="370" spans="1:5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</row>
    <row r="371" spans="1:5">
      <c r="A371" s="6">
        <v>2201</v>
      </c>
      <c r="B371" s="4" t="s">
        <v>44</v>
      </c>
      <c r="C371" s="5">
        <v>10000</v>
      </c>
      <c r="D371" s="5">
        <f t="shared" si="36"/>
        <v>10000</v>
      </c>
      <c r="E371" s="5">
        <f t="shared" si="36"/>
        <v>10000</v>
      </c>
    </row>
    <row r="372" spans="1:5">
      <c r="A372" s="6">
        <v>2201</v>
      </c>
      <c r="B372" s="4" t="s">
        <v>45</v>
      </c>
      <c r="C372" s="5">
        <v>18000</v>
      </c>
      <c r="D372" s="5">
        <f t="shared" si="36"/>
        <v>18000</v>
      </c>
      <c r="E372" s="5">
        <f t="shared" si="36"/>
        <v>18000</v>
      </c>
    </row>
    <row r="373" spans="1:5">
      <c r="A373" s="6">
        <v>2201</v>
      </c>
      <c r="B373" s="4" t="s">
        <v>298</v>
      </c>
      <c r="C373" s="5">
        <v>500</v>
      </c>
      <c r="D373" s="5">
        <f t="shared" si="36"/>
        <v>500</v>
      </c>
      <c r="E373" s="5">
        <f t="shared" si="36"/>
        <v>500</v>
      </c>
    </row>
    <row r="374" spans="1:5">
      <c r="A374" s="29"/>
      <c r="B374" s="28" t="s">
        <v>299</v>
      </c>
      <c r="C374" s="30">
        <v>0</v>
      </c>
      <c r="D374" s="30">
        <f t="shared" ref="D374:E378" si="37">C374</f>
        <v>0</v>
      </c>
      <c r="E374" s="30">
        <f t="shared" si="37"/>
        <v>0</v>
      </c>
    </row>
    <row r="375" spans="1:5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</row>
    <row r="376" spans="1:5">
      <c r="A376" s="6">
        <v>2201</v>
      </c>
      <c r="B376" s="4" t="s">
        <v>301</v>
      </c>
      <c r="C376" s="5">
        <v>4000</v>
      </c>
      <c r="D376" s="5">
        <f t="shared" si="37"/>
        <v>4000</v>
      </c>
      <c r="E376" s="5">
        <f t="shared" si="37"/>
        <v>4000</v>
      </c>
    </row>
    <row r="377" spans="1:5">
      <c r="A377" s="6">
        <v>2201</v>
      </c>
      <c r="B377" s="4" t="s">
        <v>302</v>
      </c>
      <c r="C377" s="5">
        <v>5000</v>
      </c>
      <c r="D377" s="5">
        <f t="shared" si="37"/>
        <v>5000</v>
      </c>
      <c r="E377" s="5">
        <f t="shared" si="37"/>
        <v>5000</v>
      </c>
    </row>
    <row r="378" spans="1:5">
      <c r="A378" s="6">
        <v>2201</v>
      </c>
      <c r="B378" s="4" t="s">
        <v>303</v>
      </c>
      <c r="C378" s="5">
        <v>21000</v>
      </c>
      <c r="D378" s="5">
        <f t="shared" si="37"/>
        <v>21000</v>
      </c>
      <c r="E378" s="5">
        <f t="shared" si="37"/>
        <v>21000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2" si="38">C380</f>
        <v>0</v>
      </c>
      <c r="E380" s="30">
        <f t="shared" si="38"/>
        <v>0</v>
      </c>
    </row>
    <row r="381" spans="1:5">
      <c r="A381" s="29"/>
      <c r="B381" s="28" t="s">
        <v>47</v>
      </c>
      <c r="C381" s="30"/>
      <c r="D381" s="30">
        <f t="shared" si="38"/>
        <v>0</v>
      </c>
      <c r="E381" s="30">
        <f t="shared" si="38"/>
        <v>0</v>
      </c>
    </row>
    <row r="382" spans="1:5">
      <c r="A382" s="6">
        <v>2201</v>
      </c>
      <c r="B382" s="4" t="s">
        <v>114</v>
      </c>
      <c r="C382" s="5">
        <v>9460</v>
      </c>
      <c r="D382" s="5">
        <f t="shared" si="38"/>
        <v>9460</v>
      </c>
      <c r="E382" s="5">
        <f t="shared" si="38"/>
        <v>9460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8" si="39">C384</f>
        <v>0</v>
      </c>
      <c r="E384" s="30">
        <f t="shared" si="39"/>
        <v>0</v>
      </c>
    </row>
    <row r="385" spans="1:5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</row>
    <row r="386" spans="1:5">
      <c r="A386" s="29"/>
      <c r="B386" s="28" t="s">
        <v>307</v>
      </c>
      <c r="C386" s="30"/>
      <c r="D386" s="30">
        <f t="shared" si="39"/>
        <v>0</v>
      </c>
      <c r="E386" s="30">
        <f t="shared" si="39"/>
        <v>0</v>
      </c>
    </row>
    <row r="387" spans="1:5">
      <c r="A387" s="29"/>
      <c r="B387" s="28" t="s">
        <v>308</v>
      </c>
      <c r="C387" s="30"/>
      <c r="D387" s="30">
        <f t="shared" si="39"/>
        <v>0</v>
      </c>
      <c r="E387" s="30">
        <f t="shared" si="39"/>
        <v>0</v>
      </c>
    </row>
    <row r="388" spans="1:5">
      <c r="A388" s="6">
        <v>2201</v>
      </c>
      <c r="B388" s="4" t="s">
        <v>309</v>
      </c>
      <c r="C388" s="5">
        <v>3000</v>
      </c>
      <c r="D388" s="5">
        <f t="shared" si="39"/>
        <v>3000</v>
      </c>
      <c r="E388" s="5">
        <f t="shared" si="39"/>
        <v>3000</v>
      </c>
    </row>
    <row r="389" spans="1:5">
      <c r="A389" s="29"/>
      <c r="B389" s="28" t="s">
        <v>48</v>
      </c>
      <c r="C389" s="30"/>
      <c r="D389" s="30">
        <f t="shared" ref="D389:E391" si="40">C389</f>
        <v>0</v>
      </c>
      <c r="E389" s="30">
        <f t="shared" si="40"/>
        <v>0</v>
      </c>
    </row>
    <row r="390" spans="1:5">
      <c r="A390" s="29"/>
      <c r="B390" s="28" t="s">
        <v>310</v>
      </c>
      <c r="C390" s="30">
        <v>0</v>
      </c>
      <c r="D390" s="30">
        <f t="shared" si="40"/>
        <v>0</v>
      </c>
      <c r="E390" s="30">
        <f t="shared" si="40"/>
        <v>0</v>
      </c>
    </row>
    <row r="391" spans="1:5">
      <c r="A391" s="6">
        <v>2201</v>
      </c>
      <c r="B391" s="4" t="s">
        <v>311</v>
      </c>
      <c r="C391" s="5">
        <v>3000</v>
      </c>
      <c r="D391" s="5">
        <f t="shared" si="40"/>
        <v>3000</v>
      </c>
      <c r="E391" s="5">
        <f t="shared" si="40"/>
        <v>3000</v>
      </c>
    </row>
    <row r="392" spans="1:5">
      <c r="A392" s="6">
        <v>2201</v>
      </c>
      <c r="B392" s="4" t="s">
        <v>312</v>
      </c>
      <c r="C392" s="5">
        <v>25000</v>
      </c>
      <c r="D392" s="5">
        <f t="shared" ref="D392" si="41">C392</f>
        <v>25000</v>
      </c>
      <c r="E392" s="5">
        <f t="shared" ref="E392" si="42">D392</f>
        <v>25000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v>1500</v>
      </c>
      <c r="D395" s="5">
        <f t="shared" ref="D395" si="43">C395</f>
        <v>1500</v>
      </c>
      <c r="E395" s="5">
        <f t="shared" ref="E395" si="44">D395</f>
        <v>1500</v>
      </c>
    </row>
    <row r="396" spans="1:5">
      <c r="A396" s="29"/>
      <c r="B396" s="28" t="s">
        <v>315</v>
      </c>
      <c r="C396" s="30"/>
      <c r="D396" s="30">
        <f t="shared" ref="D396:E398" si="45">C396</f>
        <v>0</v>
      </c>
      <c r="E396" s="30">
        <f t="shared" si="45"/>
        <v>0</v>
      </c>
    </row>
    <row r="397" spans="1:5">
      <c r="A397" s="29"/>
      <c r="B397" s="28" t="s">
        <v>316</v>
      </c>
      <c r="C397" s="30">
        <v>0</v>
      </c>
      <c r="D397" s="30">
        <f t="shared" si="45"/>
        <v>0</v>
      </c>
      <c r="E397" s="30">
        <f t="shared" si="45"/>
        <v>0</v>
      </c>
    </row>
    <row r="398" spans="1:5">
      <c r="A398" s="6">
        <v>2201</v>
      </c>
      <c r="B398" s="4" t="s">
        <v>317</v>
      </c>
      <c r="C398" s="5">
        <v>300</v>
      </c>
      <c r="D398" s="5">
        <f t="shared" si="45"/>
        <v>300</v>
      </c>
      <c r="E398" s="5">
        <f t="shared" si="45"/>
        <v>300</v>
      </c>
    </row>
    <row r="399" spans="1:5">
      <c r="A399" s="6">
        <v>2201</v>
      </c>
      <c r="B399" s="4" t="s">
        <v>116</v>
      </c>
      <c r="C399" s="5">
        <v>3000</v>
      </c>
      <c r="D399" s="5">
        <f t="shared" ref="D399" si="46">C399</f>
        <v>3000</v>
      </c>
      <c r="E399" s="5">
        <f t="shared" ref="E399" si="47">D399</f>
        <v>3000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4" si="48">C401</f>
        <v>0</v>
      </c>
      <c r="E401" s="30">
        <f t="shared" si="48"/>
        <v>0</v>
      </c>
    </row>
    <row r="402" spans="1:5">
      <c r="A402" s="29"/>
      <c r="B402" s="28" t="s">
        <v>320</v>
      </c>
      <c r="C402" s="30">
        <v>0</v>
      </c>
      <c r="D402" s="30">
        <f t="shared" si="48"/>
        <v>0</v>
      </c>
      <c r="E402" s="30">
        <f t="shared" si="48"/>
        <v>0</v>
      </c>
    </row>
    <row r="403" spans="1:5">
      <c r="A403" s="29"/>
      <c r="B403" s="28" t="s">
        <v>321</v>
      </c>
      <c r="C403" s="30">
        <v>0</v>
      </c>
      <c r="D403" s="30">
        <f t="shared" si="48"/>
        <v>0</v>
      </c>
      <c r="E403" s="30">
        <f t="shared" si="48"/>
        <v>0</v>
      </c>
    </row>
    <row r="404" spans="1:5">
      <c r="A404" s="6">
        <v>2201</v>
      </c>
      <c r="B404" s="4" t="s">
        <v>322</v>
      </c>
      <c r="C404" s="5">
        <v>3500</v>
      </c>
      <c r="D404" s="5">
        <f t="shared" si="48"/>
        <v>3500</v>
      </c>
      <c r="E404" s="5">
        <f t="shared" si="48"/>
        <v>3500</v>
      </c>
    </row>
    <row r="405" spans="1:5">
      <c r="A405" s="29"/>
      <c r="B405" s="28" t="s">
        <v>323</v>
      </c>
      <c r="C405" s="30">
        <v>0</v>
      </c>
      <c r="D405" s="30">
        <f t="shared" ref="D405:E409" si="49">C405</f>
        <v>0</v>
      </c>
      <c r="E405" s="30">
        <f t="shared" si="49"/>
        <v>0</v>
      </c>
    </row>
    <row r="406" spans="1:5">
      <c r="A406" s="29"/>
      <c r="B406" s="28" t="s">
        <v>324</v>
      </c>
      <c r="C406" s="30">
        <v>0</v>
      </c>
      <c r="D406" s="30">
        <f t="shared" si="49"/>
        <v>0</v>
      </c>
      <c r="E406" s="30">
        <f t="shared" si="49"/>
        <v>0</v>
      </c>
    </row>
    <row r="407" spans="1:5">
      <c r="A407" s="6">
        <v>2201</v>
      </c>
      <c r="B407" s="4" t="s">
        <v>325</v>
      </c>
      <c r="C407" s="5">
        <v>1000</v>
      </c>
      <c r="D407" s="5">
        <f t="shared" si="49"/>
        <v>1000</v>
      </c>
      <c r="E407" s="5">
        <f t="shared" si="49"/>
        <v>1000</v>
      </c>
    </row>
    <row r="408" spans="1:5">
      <c r="A408" s="6">
        <v>2201</v>
      </c>
      <c r="B408" s="4" t="s">
        <v>326</v>
      </c>
      <c r="C408" s="5">
        <v>1000</v>
      </c>
      <c r="D408" s="5">
        <f t="shared" si="49"/>
        <v>1000</v>
      </c>
      <c r="E408" s="5">
        <f t="shared" si="49"/>
        <v>1000</v>
      </c>
    </row>
    <row r="409" spans="1:5">
      <c r="A409" s="6">
        <v>2201</v>
      </c>
      <c r="B409" s="4" t="s">
        <v>327</v>
      </c>
      <c r="C409" s="5">
        <v>6000</v>
      </c>
      <c r="D409" s="5">
        <f t="shared" si="49"/>
        <v>6000</v>
      </c>
      <c r="E409" s="5">
        <f t="shared" si="49"/>
        <v>6000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v>122000</v>
      </c>
      <c r="D412" s="5">
        <f t="shared" ref="D412" si="50">C412</f>
        <v>122000</v>
      </c>
      <c r="E412" s="5">
        <f t="shared" ref="E412" si="51">D412</f>
        <v>122000</v>
      </c>
    </row>
    <row r="413" spans="1:5">
      <c r="A413" s="29"/>
      <c r="B413" s="28" t="s">
        <v>328</v>
      </c>
      <c r="C413" s="30"/>
      <c r="D413" s="30">
        <f t="shared" ref="D413:E416" si="52">C413</f>
        <v>0</v>
      </c>
      <c r="E413" s="30">
        <f t="shared" si="52"/>
        <v>0</v>
      </c>
    </row>
    <row r="414" spans="1:5">
      <c r="A414" s="29"/>
      <c r="B414" s="28" t="s">
        <v>329</v>
      </c>
      <c r="C414" s="30">
        <v>0</v>
      </c>
      <c r="D414" s="30">
        <f t="shared" si="52"/>
        <v>0</v>
      </c>
      <c r="E414" s="30">
        <f t="shared" si="52"/>
        <v>0</v>
      </c>
    </row>
    <row r="415" spans="1:5">
      <c r="A415" s="6">
        <v>2201</v>
      </c>
      <c r="B415" s="4" t="s">
        <v>118</v>
      </c>
      <c r="C415" s="5">
        <v>5000</v>
      </c>
      <c r="D415" s="5">
        <f t="shared" si="52"/>
        <v>5000</v>
      </c>
      <c r="E415" s="5">
        <f t="shared" si="52"/>
        <v>5000</v>
      </c>
    </row>
    <row r="416" spans="1:5">
      <c r="A416" s="6">
        <v>2201</v>
      </c>
      <c r="B416" s="4" t="s">
        <v>332</v>
      </c>
      <c r="C416" s="5">
        <v>11886</v>
      </c>
      <c r="D416" s="5">
        <f t="shared" si="52"/>
        <v>11886</v>
      </c>
      <c r="E416" s="5">
        <f t="shared" si="52"/>
        <v>11886</v>
      </c>
    </row>
    <row r="417" spans="1:5">
      <c r="A417" s="29"/>
      <c r="B417" s="28" t="s">
        <v>330</v>
      </c>
      <c r="C417" s="30">
        <v>0</v>
      </c>
      <c r="D417" s="30">
        <f t="shared" ref="D417:E421" si="53">C417</f>
        <v>0</v>
      </c>
      <c r="E417" s="30">
        <f t="shared" si="53"/>
        <v>0</v>
      </c>
    </row>
    <row r="418" spans="1:5">
      <c r="A418" s="29"/>
      <c r="B418" s="28" t="s">
        <v>331</v>
      </c>
      <c r="C418" s="30">
        <v>0</v>
      </c>
      <c r="D418" s="30">
        <f t="shared" si="53"/>
        <v>0</v>
      </c>
      <c r="E418" s="30">
        <f t="shared" si="53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53"/>
        <v>0</v>
      </c>
      <c r="E419" s="5">
        <f t="shared" si="53"/>
        <v>0</v>
      </c>
    </row>
    <row r="420" spans="1:5">
      <c r="A420" s="6">
        <v>2201</v>
      </c>
      <c r="B420" s="4" t="s">
        <v>334</v>
      </c>
      <c r="C420" s="5">
        <v>4000</v>
      </c>
      <c r="D420" s="5">
        <f t="shared" si="53"/>
        <v>4000</v>
      </c>
      <c r="E420" s="5">
        <f t="shared" si="53"/>
        <v>4000</v>
      </c>
    </row>
    <row r="421" spans="1:5">
      <c r="A421" s="6">
        <v>2201</v>
      </c>
      <c r="B421" s="4" t="s">
        <v>335</v>
      </c>
      <c r="C421" s="5">
        <v>0</v>
      </c>
      <c r="D421" s="5">
        <f t="shared" si="53"/>
        <v>0</v>
      </c>
      <c r="E421" s="5">
        <f t="shared" si="53"/>
        <v>0</v>
      </c>
    </row>
    <row r="422" spans="1:5">
      <c r="A422" s="6">
        <v>2201</v>
      </c>
      <c r="B422" s="4" t="s">
        <v>119</v>
      </c>
      <c r="C422" s="5">
        <v>16350</v>
      </c>
      <c r="D422" s="5">
        <f t="shared" ref="D422" si="54">C422</f>
        <v>16350</v>
      </c>
      <c r="E422" s="5">
        <f t="shared" ref="E422" si="55">D422</f>
        <v>16350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9" si="56">C424</f>
        <v>0</v>
      </c>
      <c r="E424" s="30">
        <f t="shared" si="56"/>
        <v>0</v>
      </c>
    </row>
    <row r="425" spans="1:5">
      <c r="A425" s="29"/>
      <c r="B425" s="28" t="s">
        <v>338</v>
      </c>
      <c r="C425" s="30"/>
      <c r="D425" s="30">
        <f t="shared" si="56"/>
        <v>0</v>
      </c>
      <c r="E425" s="30">
        <f t="shared" si="56"/>
        <v>0</v>
      </c>
    </row>
    <row r="426" spans="1:5">
      <c r="A426" s="29"/>
      <c r="B426" s="28" t="s">
        <v>339</v>
      </c>
      <c r="C426" s="30"/>
      <c r="D426" s="30">
        <f t="shared" si="56"/>
        <v>0</v>
      </c>
      <c r="E426" s="30">
        <f t="shared" si="56"/>
        <v>0</v>
      </c>
    </row>
    <row r="427" spans="1:5">
      <c r="A427" s="29"/>
      <c r="B427" s="28" t="s">
        <v>340</v>
      </c>
      <c r="C427" s="30"/>
      <c r="D427" s="30">
        <f t="shared" si="56"/>
        <v>0</v>
      </c>
      <c r="E427" s="30">
        <f t="shared" si="56"/>
        <v>0</v>
      </c>
    </row>
    <row r="428" spans="1:5">
      <c r="A428" s="29"/>
      <c r="B428" s="28" t="s">
        <v>341</v>
      </c>
      <c r="C428" s="30">
        <v>0</v>
      </c>
      <c r="D428" s="30">
        <f t="shared" si="56"/>
        <v>0</v>
      </c>
      <c r="E428" s="30">
        <f t="shared" si="56"/>
        <v>0</v>
      </c>
    </row>
    <row r="429" spans="1:5">
      <c r="A429" s="6">
        <v>2201</v>
      </c>
      <c r="B429" s="4" t="s">
        <v>342</v>
      </c>
      <c r="C429" s="5">
        <v>72200</v>
      </c>
      <c r="D429" s="5">
        <f t="shared" si="56"/>
        <v>72200</v>
      </c>
      <c r="E429" s="5">
        <f t="shared" si="56"/>
        <v>72200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57">C431</f>
        <v>0</v>
      </c>
      <c r="E431" s="30">
        <f t="shared" si="57"/>
        <v>0</v>
      </c>
    </row>
    <row r="432" spans="1:5">
      <c r="A432" s="29"/>
      <c r="B432" s="28" t="s">
        <v>345</v>
      </c>
      <c r="C432" s="30"/>
      <c r="D432" s="30">
        <f t="shared" si="57"/>
        <v>0</v>
      </c>
      <c r="E432" s="30">
        <f t="shared" si="57"/>
        <v>0</v>
      </c>
    </row>
    <row r="433" spans="1:5">
      <c r="A433" s="29"/>
      <c r="B433" s="28" t="s">
        <v>346</v>
      </c>
      <c r="C433" s="30"/>
      <c r="D433" s="30">
        <f t="shared" si="57"/>
        <v>0</v>
      </c>
      <c r="E433" s="30">
        <f t="shared" si="57"/>
        <v>0</v>
      </c>
    </row>
    <row r="434" spans="1:5">
      <c r="A434" s="29"/>
      <c r="B434" s="28" t="s">
        <v>347</v>
      </c>
      <c r="C434" s="30"/>
      <c r="D434" s="30">
        <f t="shared" si="57"/>
        <v>0</v>
      </c>
      <c r="E434" s="30">
        <f t="shared" si="57"/>
        <v>0</v>
      </c>
    </row>
    <row r="435" spans="1:5">
      <c r="A435" s="29"/>
      <c r="B435" s="28" t="s">
        <v>348</v>
      </c>
      <c r="C435" s="30"/>
      <c r="D435" s="30">
        <f t="shared" si="57"/>
        <v>0</v>
      </c>
      <c r="E435" s="30">
        <f t="shared" si="57"/>
        <v>0</v>
      </c>
    </row>
    <row r="436" spans="1:5">
      <c r="A436" s="29"/>
      <c r="B436" s="28" t="s">
        <v>349</v>
      </c>
      <c r="C436" s="30"/>
      <c r="D436" s="30">
        <f t="shared" si="57"/>
        <v>0</v>
      </c>
      <c r="E436" s="30">
        <f t="shared" si="57"/>
        <v>0</v>
      </c>
    </row>
    <row r="437" spans="1:5">
      <c r="A437" s="29"/>
      <c r="B437" s="28" t="s">
        <v>350</v>
      </c>
      <c r="C437" s="30"/>
      <c r="D437" s="30">
        <f t="shared" si="57"/>
        <v>0</v>
      </c>
      <c r="E437" s="30">
        <f t="shared" si="57"/>
        <v>0</v>
      </c>
    </row>
    <row r="438" spans="1:5">
      <c r="A438" s="29"/>
      <c r="B438" s="28" t="s">
        <v>351</v>
      </c>
      <c r="C438" s="30"/>
      <c r="D438" s="30">
        <f t="shared" si="57"/>
        <v>0</v>
      </c>
      <c r="E438" s="30">
        <f t="shared" si="57"/>
        <v>0</v>
      </c>
    </row>
    <row r="439" spans="1:5">
      <c r="A439" s="29"/>
      <c r="B439" s="28" t="s">
        <v>352</v>
      </c>
      <c r="C439" s="30"/>
      <c r="D439" s="30">
        <f t="shared" si="57"/>
        <v>0</v>
      </c>
      <c r="E439" s="30">
        <f t="shared" si="57"/>
        <v>0</v>
      </c>
    </row>
    <row r="440" spans="1:5">
      <c r="A440" s="29"/>
      <c r="B440" s="28" t="s">
        <v>353</v>
      </c>
      <c r="C440" s="30"/>
      <c r="D440" s="30">
        <f t="shared" si="57"/>
        <v>0</v>
      </c>
      <c r="E440" s="30">
        <f t="shared" si="57"/>
        <v>0</v>
      </c>
    </row>
    <row r="441" spans="1:5">
      <c r="A441" s="29"/>
      <c r="B441" s="28" t="s">
        <v>354</v>
      </c>
      <c r="C441" s="30"/>
      <c r="D441" s="30">
        <f t="shared" si="57"/>
        <v>0</v>
      </c>
      <c r="E441" s="30">
        <f t="shared" si="57"/>
        <v>0</v>
      </c>
    </row>
    <row r="442" spans="1:5">
      <c r="A442" s="29"/>
      <c r="B442" s="28" t="s">
        <v>355</v>
      </c>
      <c r="C442" s="30"/>
      <c r="D442" s="30">
        <f t="shared" si="57"/>
        <v>0</v>
      </c>
      <c r="E442" s="30">
        <f t="shared" si="57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8" t="s">
        <v>357</v>
      </c>
      <c r="B444" s="179"/>
      <c r="C444" s="32">
        <f>C445+C454+C455+C459+C462+C463+C468+C474+C477+C480+C481+C450</f>
        <v>701500</v>
      </c>
      <c r="D444" s="32">
        <f>D445+D454+D455+D459+D462+D463+D468+D474+D477+D480+D481+D450</f>
        <v>701500</v>
      </c>
      <c r="E444" s="32">
        <f>E445+E454+E455+E459+E462+E463+E468+E474+E477+E480+E481+E450</f>
        <v>701500</v>
      </c>
    </row>
    <row r="445" spans="1:5">
      <c r="A445" s="6">
        <v>2202</v>
      </c>
      <c r="B445" s="4" t="s">
        <v>358</v>
      </c>
      <c r="C445" s="5">
        <v>16500</v>
      </c>
      <c r="D445" s="5">
        <f>C445</f>
        <v>16500</v>
      </c>
      <c r="E445" s="5">
        <f>D445</f>
        <v>16500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50" si="58">C447</f>
        <v>0</v>
      </c>
      <c r="E447" s="30">
        <f t="shared" si="58"/>
        <v>0</v>
      </c>
    </row>
    <row r="448" spans="1:5">
      <c r="A448" s="28"/>
      <c r="B448" s="28" t="s">
        <v>361</v>
      </c>
      <c r="C448" s="30">
        <v>0</v>
      </c>
      <c r="D448" s="30">
        <f t="shared" si="58"/>
        <v>0</v>
      </c>
      <c r="E448" s="30">
        <f t="shared" si="58"/>
        <v>0</v>
      </c>
    </row>
    <row r="449" spans="1:5">
      <c r="A449" s="28"/>
      <c r="B449" s="28" t="s">
        <v>362</v>
      </c>
      <c r="C449" s="30">
        <v>0</v>
      </c>
      <c r="D449" s="30">
        <f t="shared" si="58"/>
        <v>0</v>
      </c>
      <c r="E449" s="30">
        <f t="shared" si="58"/>
        <v>0</v>
      </c>
    </row>
    <row r="450" spans="1:5">
      <c r="A450" s="6">
        <v>2202</v>
      </c>
      <c r="B450" s="4" t="s">
        <v>363</v>
      </c>
      <c r="C450" s="5">
        <v>520000</v>
      </c>
      <c r="D450" s="5">
        <f t="shared" si="58"/>
        <v>520000</v>
      </c>
      <c r="E450" s="5">
        <f t="shared" si="58"/>
        <v>520000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59">C452</f>
        <v>0</v>
      </c>
      <c r="E452" s="30">
        <f t="shared" si="59"/>
        <v>0</v>
      </c>
    </row>
    <row r="453" spans="1:5">
      <c r="A453" s="28"/>
      <c r="B453" s="28" t="s">
        <v>366</v>
      </c>
      <c r="C453" s="30">
        <v>0</v>
      </c>
      <c r="D453" s="30">
        <f t="shared" si="59"/>
        <v>0</v>
      </c>
      <c r="E453" s="30">
        <f t="shared" si="59"/>
        <v>0</v>
      </c>
    </row>
    <row r="454" spans="1:5">
      <c r="A454" s="6">
        <v>2202</v>
      </c>
      <c r="B454" s="4" t="s">
        <v>51</v>
      </c>
      <c r="C454" s="5">
        <v>40000</v>
      </c>
      <c r="D454" s="5">
        <f>C454</f>
        <v>40000</v>
      </c>
      <c r="E454" s="5">
        <f>D454</f>
        <v>40000</v>
      </c>
    </row>
    <row r="455" spans="1:5">
      <c r="A455" s="6">
        <v>2202</v>
      </c>
      <c r="B455" s="4" t="s">
        <v>120</v>
      </c>
      <c r="C455" s="5">
        <v>86000</v>
      </c>
      <c r="D455" s="5">
        <f t="shared" ref="D455" si="60">C455</f>
        <v>86000</v>
      </c>
      <c r="E455" s="5">
        <f t="shared" ref="E455" si="61">D455</f>
        <v>86000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9" si="62">C457</f>
        <v>0</v>
      </c>
      <c r="E457" s="30">
        <f t="shared" si="62"/>
        <v>0</v>
      </c>
    </row>
    <row r="458" spans="1:5">
      <c r="A458" s="28"/>
      <c r="B458" s="28" t="s">
        <v>361</v>
      </c>
      <c r="C458" s="30">
        <v>0</v>
      </c>
      <c r="D458" s="30">
        <f t="shared" si="62"/>
        <v>0</v>
      </c>
      <c r="E458" s="30">
        <f t="shared" si="62"/>
        <v>0</v>
      </c>
    </row>
    <row r="459" spans="1:5">
      <c r="A459" s="6">
        <v>2202</v>
      </c>
      <c r="B459" s="4" t="s">
        <v>121</v>
      </c>
      <c r="C459" s="5">
        <v>13000</v>
      </c>
      <c r="D459" s="5">
        <f t="shared" si="62"/>
        <v>13000</v>
      </c>
      <c r="E459" s="5">
        <f t="shared" si="62"/>
        <v>13000</v>
      </c>
    </row>
    <row r="460" spans="1:5">
      <c r="A460" s="28"/>
      <c r="B460" s="28" t="s">
        <v>369</v>
      </c>
      <c r="C460" s="30">
        <v>0</v>
      </c>
      <c r="D460" s="30">
        <f t="shared" ref="D460:E462" si="63">C460</f>
        <v>0</v>
      </c>
      <c r="E460" s="30">
        <f t="shared" si="63"/>
        <v>0</v>
      </c>
    </row>
    <row r="461" spans="1:5">
      <c r="A461" s="28"/>
      <c r="B461" s="28" t="s">
        <v>370</v>
      </c>
      <c r="C461" s="30"/>
      <c r="D461" s="30">
        <f t="shared" si="63"/>
        <v>0</v>
      </c>
      <c r="E461" s="30">
        <f t="shared" si="63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63"/>
        <v>0</v>
      </c>
      <c r="E462" s="5">
        <f t="shared" si="63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64">C465</f>
        <v>0</v>
      </c>
      <c r="E465" s="30">
        <f t="shared" si="64"/>
        <v>0</v>
      </c>
    </row>
    <row r="466" spans="1:5">
      <c r="A466" s="28"/>
      <c r="B466" s="28" t="s">
        <v>375</v>
      </c>
      <c r="C466" s="30">
        <v>0</v>
      </c>
      <c r="D466" s="30">
        <f t="shared" si="64"/>
        <v>0</v>
      </c>
      <c r="E466" s="30">
        <f t="shared" si="64"/>
        <v>0</v>
      </c>
    </row>
    <row r="467" spans="1:5">
      <c r="A467" s="28"/>
      <c r="B467" s="28" t="s">
        <v>376</v>
      </c>
      <c r="C467" s="30">
        <v>0</v>
      </c>
      <c r="D467" s="30">
        <f t="shared" si="64"/>
        <v>0</v>
      </c>
      <c r="E467" s="30">
        <f t="shared" si="64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4" si="65">C470</f>
        <v>0</v>
      </c>
      <c r="E470" s="30">
        <f t="shared" si="65"/>
        <v>0</v>
      </c>
    </row>
    <row r="471" spans="1:5">
      <c r="A471" s="28"/>
      <c r="B471" s="28" t="s">
        <v>380</v>
      </c>
      <c r="C471" s="30">
        <v>0</v>
      </c>
      <c r="D471" s="30">
        <f t="shared" si="65"/>
        <v>0</v>
      </c>
      <c r="E471" s="30">
        <f t="shared" si="65"/>
        <v>0</v>
      </c>
    </row>
    <row r="472" spans="1:5">
      <c r="A472" s="28"/>
      <c r="B472" s="28" t="s">
        <v>381</v>
      </c>
      <c r="C472" s="30">
        <v>0</v>
      </c>
      <c r="D472" s="30">
        <f t="shared" si="65"/>
        <v>0</v>
      </c>
      <c r="E472" s="30">
        <f t="shared" si="65"/>
        <v>0</v>
      </c>
    </row>
    <row r="473" spans="1:5">
      <c r="A473" s="28"/>
      <c r="B473" s="28" t="s">
        <v>382</v>
      </c>
      <c r="C473" s="30">
        <v>0</v>
      </c>
      <c r="D473" s="30">
        <f t="shared" si="65"/>
        <v>0</v>
      </c>
      <c r="E473" s="30">
        <f t="shared" si="65"/>
        <v>0</v>
      </c>
    </row>
    <row r="474" spans="1:5">
      <c r="A474" s="6">
        <v>2202</v>
      </c>
      <c r="B474" s="4" t="s">
        <v>122</v>
      </c>
      <c r="C474" s="5">
        <v>8000</v>
      </c>
      <c r="D474" s="5">
        <f t="shared" si="65"/>
        <v>8000</v>
      </c>
      <c r="E474" s="5">
        <f t="shared" si="65"/>
        <v>8000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v>6000</v>
      </c>
      <c r="D477" s="5">
        <f t="shared" ref="D477" si="66">C477</f>
        <v>6000</v>
      </c>
      <c r="E477" s="5">
        <f t="shared" ref="E477" si="67">D477</f>
        <v>6000</v>
      </c>
    </row>
    <row r="478" spans="1:5">
      <c r="A478" s="28"/>
      <c r="B478" s="28" t="s">
        <v>383</v>
      </c>
      <c r="C478" s="30">
        <v>0</v>
      </c>
      <c r="D478" s="30">
        <f t="shared" ref="D478:E481" si="68">C478</f>
        <v>0</v>
      </c>
      <c r="E478" s="30">
        <f t="shared" si="68"/>
        <v>0</v>
      </c>
    </row>
    <row r="479" spans="1:5">
      <c r="A479" s="28"/>
      <c r="B479" s="28" t="s">
        <v>384</v>
      </c>
      <c r="C479" s="30">
        <v>0</v>
      </c>
      <c r="D479" s="30">
        <f t="shared" si="68"/>
        <v>0</v>
      </c>
      <c r="E479" s="30">
        <f t="shared" si="68"/>
        <v>0</v>
      </c>
    </row>
    <row r="480" spans="1:5">
      <c r="A480" s="6">
        <v>2202</v>
      </c>
      <c r="B480" s="4" t="s">
        <v>386</v>
      </c>
      <c r="C480" s="5">
        <v>12000</v>
      </c>
      <c r="D480" s="5">
        <f t="shared" si="68"/>
        <v>12000</v>
      </c>
      <c r="E480" s="5">
        <f t="shared" si="68"/>
        <v>12000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68"/>
        <v>0</v>
      </c>
      <c r="E481" s="5">
        <f t="shared" si="68"/>
        <v>0</v>
      </c>
    </row>
    <row r="482" spans="1:10">
      <c r="A482" s="178" t="s">
        <v>388</v>
      </c>
      <c r="B482" s="179"/>
      <c r="C482" s="32">
        <v>0</v>
      </c>
      <c r="D482" s="32">
        <v>0</v>
      </c>
      <c r="E482" s="32">
        <v>0</v>
      </c>
    </row>
    <row r="483" spans="1:10">
      <c r="A483" s="188" t="s">
        <v>389</v>
      </c>
      <c r="B483" s="189"/>
      <c r="C483" s="35">
        <f>C484+C504+C509+C522+C528+C538</f>
        <v>362200</v>
      </c>
      <c r="D483" s="35">
        <f>D484+D504+D509+D522+D528+D538</f>
        <v>362200</v>
      </c>
      <c r="E483" s="35">
        <f>E484+E504+E509+E522+E528+E538</f>
        <v>362200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8" t="s">
        <v>390</v>
      </c>
      <c r="B484" s="179"/>
      <c r="C484" s="32">
        <f>C485+C486+C490+C491+C494+C497+C500+C501+C502+C503</f>
        <v>140000</v>
      </c>
      <c r="D484" s="32">
        <f>D485+D486+D490+D491+D494+D497+D500+D501+D502+D503</f>
        <v>140000</v>
      </c>
      <c r="E484" s="32">
        <f>E485+E486+E490+E491+E494+E497+E500+E501+E502+E503</f>
        <v>140000</v>
      </c>
    </row>
    <row r="485" spans="1:10">
      <c r="A485" s="6">
        <v>3302</v>
      </c>
      <c r="B485" s="4" t="s">
        <v>391</v>
      </c>
      <c r="C485" s="5">
        <v>28000</v>
      </c>
      <c r="D485" s="5">
        <f>C485</f>
        <v>28000</v>
      </c>
      <c r="E485" s="5">
        <f>D485</f>
        <v>28000</v>
      </c>
    </row>
    <row r="486" spans="1:10">
      <c r="A486" s="6">
        <v>3302</v>
      </c>
      <c r="B486" s="4" t="s">
        <v>392</v>
      </c>
      <c r="C486" s="5">
        <v>65000</v>
      </c>
      <c r="D486" s="5">
        <f t="shared" ref="D486" si="69">C486</f>
        <v>65000</v>
      </c>
      <c r="E486" s="5">
        <f t="shared" ref="E486" si="70">D486</f>
        <v>65000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71">C488</f>
        <v>0</v>
      </c>
      <c r="E488" s="30">
        <f t="shared" si="71"/>
        <v>0</v>
      </c>
    </row>
    <row r="489" spans="1:10">
      <c r="A489" s="28"/>
      <c r="B489" s="28" t="s">
        <v>395</v>
      </c>
      <c r="C489" s="30">
        <v>0</v>
      </c>
      <c r="D489" s="30">
        <f t="shared" si="71"/>
        <v>0</v>
      </c>
      <c r="E489" s="30">
        <f t="shared" si="7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v>1000</v>
      </c>
      <c r="D491" s="5">
        <f t="shared" ref="D491" si="72">C491</f>
        <v>1000</v>
      </c>
      <c r="E491" s="5">
        <f t="shared" ref="E491" si="73">D491</f>
        <v>1000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v>8000</v>
      </c>
      <c r="D494" s="5">
        <f t="shared" ref="D494" si="74">C494</f>
        <v>8000</v>
      </c>
      <c r="E494" s="5">
        <f t="shared" ref="E494" si="75">D494</f>
        <v>8000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v>8000</v>
      </c>
      <c r="D497" s="5">
        <f t="shared" ref="D497" si="76">C497</f>
        <v>8000</v>
      </c>
      <c r="E497" s="5">
        <f t="shared" ref="E497" si="77">D497</f>
        <v>8000</v>
      </c>
    </row>
    <row r="498" spans="1:6">
      <c r="A498" s="28"/>
      <c r="B498" s="28" t="s">
        <v>404</v>
      </c>
      <c r="C498" s="30"/>
      <c r="D498" s="30">
        <f t="shared" ref="D498:E503" si="78">C498</f>
        <v>0</v>
      </c>
      <c r="E498" s="30">
        <f t="shared" si="78"/>
        <v>0</v>
      </c>
    </row>
    <row r="499" spans="1:6">
      <c r="A499" s="28"/>
      <c r="B499" s="28" t="s">
        <v>405</v>
      </c>
      <c r="C499" s="30">
        <v>0</v>
      </c>
      <c r="D499" s="30">
        <f t="shared" si="78"/>
        <v>0</v>
      </c>
      <c r="E499" s="30">
        <f t="shared" si="78"/>
        <v>0</v>
      </c>
    </row>
    <row r="500" spans="1:6">
      <c r="A500" s="6">
        <v>3302</v>
      </c>
      <c r="B500" s="4" t="s">
        <v>406</v>
      </c>
      <c r="C500" s="5">
        <v>30000</v>
      </c>
      <c r="D500" s="5">
        <f t="shared" si="78"/>
        <v>30000</v>
      </c>
      <c r="E500" s="5">
        <f t="shared" si="78"/>
        <v>30000</v>
      </c>
    </row>
    <row r="501" spans="1:6">
      <c r="A501" s="6">
        <v>3302</v>
      </c>
      <c r="B501" s="4" t="s">
        <v>407</v>
      </c>
      <c r="C501" s="5"/>
      <c r="D501" s="5">
        <f t="shared" si="78"/>
        <v>0</v>
      </c>
      <c r="E501" s="5">
        <f t="shared" si="78"/>
        <v>0</v>
      </c>
    </row>
    <row r="502" spans="1:6">
      <c r="A502" s="6">
        <v>3302</v>
      </c>
      <c r="B502" s="4" t="s">
        <v>408</v>
      </c>
      <c r="C502" s="5"/>
      <c r="D502" s="5">
        <f t="shared" si="78"/>
        <v>0</v>
      </c>
      <c r="E502" s="5">
        <f t="shared" si="78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78"/>
        <v>0</v>
      </c>
      <c r="E503" s="5">
        <f t="shared" si="78"/>
        <v>0</v>
      </c>
    </row>
    <row r="504" spans="1:6">
      <c r="A504" s="178" t="s">
        <v>410</v>
      </c>
      <c r="B504" s="179"/>
      <c r="C504" s="32">
        <f>SUM(C505:C508)</f>
        <v>70000</v>
      </c>
      <c r="D504" s="32">
        <f>SUM(D505:D508)</f>
        <v>70000</v>
      </c>
      <c r="E504" s="32">
        <f>SUM(E505:E508)</f>
        <v>70000</v>
      </c>
    </row>
    <row r="505" spans="1:6">
      <c r="A505" s="6">
        <v>3303</v>
      </c>
      <c r="B505" s="4" t="s">
        <v>411</v>
      </c>
      <c r="C505" s="5">
        <v>11000</v>
      </c>
      <c r="D505" s="5">
        <f>C505</f>
        <v>11000</v>
      </c>
      <c r="E505" s="5">
        <f>D505</f>
        <v>11000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79">C506</f>
        <v>0</v>
      </c>
      <c r="E506" s="5">
        <f t="shared" si="79"/>
        <v>0</v>
      </c>
    </row>
    <row r="507" spans="1:6">
      <c r="A507" s="6">
        <v>3303</v>
      </c>
      <c r="B507" s="4" t="s">
        <v>413</v>
      </c>
      <c r="C507" s="5">
        <v>5000</v>
      </c>
      <c r="D507" s="5">
        <f t="shared" si="79"/>
        <v>5000</v>
      </c>
      <c r="E507" s="5">
        <f t="shared" si="79"/>
        <v>5000</v>
      </c>
    </row>
    <row r="508" spans="1:6">
      <c r="A508" s="6">
        <v>3303</v>
      </c>
      <c r="B508" s="4" t="s">
        <v>409</v>
      </c>
      <c r="C508" s="5">
        <v>54000</v>
      </c>
      <c r="D508" s="5">
        <f t="shared" si="79"/>
        <v>54000</v>
      </c>
      <c r="E508" s="5">
        <f t="shared" si="79"/>
        <v>54000</v>
      </c>
    </row>
    <row r="509" spans="1:6">
      <c r="A509" s="178" t="s">
        <v>414</v>
      </c>
      <c r="B509" s="179"/>
      <c r="C509" s="32">
        <f>C510+C511+C512+C513+C517+C518+C519+C520+C521</f>
        <v>147000</v>
      </c>
      <c r="D509" s="32">
        <f>D510+D511+D512+D513+D517+D518+D519+D520+D521</f>
        <v>147000</v>
      </c>
      <c r="E509" s="32">
        <f>E510+E511+E512+E513+E517+E518+E519+E520+E521</f>
        <v>147000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80">C511</f>
        <v>0</v>
      </c>
      <c r="E511" s="5">
        <f t="shared" si="80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80"/>
        <v>0</v>
      </c>
      <c r="E512" s="5">
        <f t="shared" si="80"/>
        <v>0</v>
      </c>
    </row>
    <row r="513" spans="1:5">
      <c r="A513" s="6">
        <v>3305</v>
      </c>
      <c r="B513" s="4" t="s">
        <v>418</v>
      </c>
      <c r="C513" s="5">
        <f>SUM(C514:C516)</f>
        <v>27000</v>
      </c>
      <c r="D513" s="5">
        <f>SUM(D514:D516)</f>
        <v>27000</v>
      </c>
      <c r="E513" s="5">
        <f>SUM(E514:E516)</f>
        <v>27000</v>
      </c>
    </row>
    <row r="514" spans="1:5">
      <c r="A514" s="29"/>
      <c r="B514" s="28" t="s">
        <v>419</v>
      </c>
      <c r="C514" s="30">
        <v>27000</v>
      </c>
      <c r="D514" s="30">
        <f t="shared" ref="D514:E521" si="81">C514</f>
        <v>27000</v>
      </c>
      <c r="E514" s="30">
        <f t="shared" si="81"/>
        <v>27000</v>
      </c>
    </row>
    <row r="515" spans="1:5">
      <c r="A515" s="29"/>
      <c r="B515" s="28" t="s">
        <v>420</v>
      </c>
      <c r="C515" s="30">
        <v>0</v>
      </c>
      <c r="D515" s="30">
        <f t="shared" si="81"/>
        <v>0</v>
      </c>
      <c r="E515" s="30">
        <f t="shared" si="81"/>
        <v>0</v>
      </c>
    </row>
    <row r="516" spans="1:5">
      <c r="A516" s="29"/>
      <c r="B516" s="28" t="s">
        <v>421</v>
      </c>
      <c r="C516" s="30">
        <v>0</v>
      </c>
      <c r="D516" s="30">
        <f t="shared" si="81"/>
        <v>0</v>
      </c>
      <c r="E516" s="30">
        <f t="shared" si="81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81"/>
        <v>0</v>
      </c>
      <c r="E517" s="5">
        <f t="shared" si="81"/>
        <v>0</v>
      </c>
    </row>
    <row r="518" spans="1:5">
      <c r="A518" s="6">
        <v>3305</v>
      </c>
      <c r="B518" s="4" t="s">
        <v>423</v>
      </c>
      <c r="C518" s="5">
        <v>4000</v>
      </c>
      <c r="D518" s="5">
        <f t="shared" si="81"/>
        <v>4000</v>
      </c>
      <c r="E518" s="5">
        <f t="shared" si="81"/>
        <v>4000</v>
      </c>
    </row>
    <row r="519" spans="1:5">
      <c r="A519" s="6">
        <v>3305</v>
      </c>
      <c r="B519" s="4" t="s">
        <v>424</v>
      </c>
      <c r="C519" s="5">
        <v>1500</v>
      </c>
      <c r="D519" s="5">
        <f t="shared" si="81"/>
        <v>1500</v>
      </c>
      <c r="E519" s="5">
        <f t="shared" si="81"/>
        <v>1500</v>
      </c>
    </row>
    <row r="520" spans="1:5">
      <c r="A520" s="6">
        <v>3305</v>
      </c>
      <c r="B520" s="4" t="s">
        <v>425</v>
      </c>
      <c r="C520" s="5">
        <v>0</v>
      </c>
      <c r="D520" s="5">
        <f t="shared" si="81"/>
        <v>0</v>
      </c>
      <c r="E520" s="5">
        <f t="shared" si="81"/>
        <v>0</v>
      </c>
    </row>
    <row r="521" spans="1:5">
      <c r="A521" s="6">
        <v>3305</v>
      </c>
      <c r="B521" s="4" t="s">
        <v>409</v>
      </c>
      <c r="C521" s="5">
        <v>114500</v>
      </c>
      <c r="D521" s="5">
        <f t="shared" si="81"/>
        <v>114500</v>
      </c>
      <c r="E521" s="5">
        <f t="shared" si="81"/>
        <v>114500</v>
      </c>
    </row>
    <row r="522" spans="1:5">
      <c r="A522" s="178" t="s">
        <v>426</v>
      </c>
      <c r="B522" s="17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82">C524</f>
        <v>0</v>
      </c>
      <c r="E524" s="5">
        <f t="shared" si="82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82"/>
        <v>0</v>
      </c>
      <c r="E525" s="5">
        <f t="shared" si="82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82"/>
        <v>0</v>
      </c>
      <c r="E526" s="5">
        <f t="shared" si="82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82"/>
        <v>0</v>
      </c>
      <c r="E527" s="5">
        <f t="shared" si="82"/>
        <v>0</v>
      </c>
    </row>
    <row r="528" spans="1:5">
      <c r="A528" s="178" t="s">
        <v>432</v>
      </c>
      <c r="B528" s="17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83">C533</f>
        <v>0</v>
      </c>
      <c r="E533" s="30">
        <f t="shared" si="83"/>
        <v>0</v>
      </c>
    </row>
    <row r="534" spans="1:5">
      <c r="A534" s="29"/>
      <c r="B534" s="28" t="s">
        <v>437</v>
      </c>
      <c r="C534" s="30">
        <v>0</v>
      </c>
      <c r="D534" s="30">
        <f t="shared" si="83"/>
        <v>0</v>
      </c>
      <c r="E534" s="30">
        <f t="shared" si="83"/>
        <v>0</v>
      </c>
    </row>
    <row r="535" spans="1:5">
      <c r="A535" s="29"/>
      <c r="B535" s="28" t="s">
        <v>438</v>
      </c>
      <c r="C535" s="30">
        <v>0</v>
      </c>
      <c r="D535" s="30">
        <f t="shared" si="83"/>
        <v>0</v>
      </c>
      <c r="E535" s="30">
        <f t="shared" si="83"/>
        <v>0</v>
      </c>
    </row>
    <row r="536" spans="1:5">
      <c r="A536" s="29"/>
      <c r="B536" s="28" t="s">
        <v>439</v>
      </c>
      <c r="C536" s="30">
        <v>0</v>
      </c>
      <c r="D536" s="30">
        <f t="shared" si="83"/>
        <v>0</v>
      </c>
      <c r="E536" s="30">
        <f t="shared" si="83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8" t="s">
        <v>441</v>
      </c>
      <c r="B538" s="179"/>
      <c r="C538" s="32">
        <f>SUM(C539:C544)</f>
        <v>5200</v>
      </c>
      <c r="D538" s="32">
        <f>SUM(D539:D544)</f>
        <v>5200</v>
      </c>
      <c r="E538" s="32">
        <f>SUM(E539:E544)</f>
        <v>5200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5200</v>
      </c>
      <c r="D540" s="5">
        <f t="shared" ref="D540:E543" si="84">C540</f>
        <v>5200</v>
      </c>
      <c r="E540" s="5">
        <f t="shared" si="84"/>
        <v>5200</v>
      </c>
    </row>
    <row r="541" spans="1:5">
      <c r="A541" s="6">
        <v>3310</v>
      </c>
      <c r="B541" s="4" t="s">
        <v>444</v>
      </c>
      <c r="C541" s="5">
        <v>0</v>
      </c>
      <c r="D541" s="5">
        <f t="shared" si="84"/>
        <v>0</v>
      </c>
      <c r="E541" s="5">
        <f t="shared" si="84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84"/>
        <v>0</v>
      </c>
      <c r="E542" s="5">
        <f t="shared" si="84"/>
        <v>0</v>
      </c>
    </row>
    <row r="543" spans="1:5">
      <c r="A543" s="6">
        <v>3310</v>
      </c>
      <c r="B543" s="4" t="s">
        <v>442</v>
      </c>
      <c r="C543" s="5" t="s">
        <v>1128</v>
      </c>
      <c r="D543" s="5" t="str">
        <f t="shared" si="84"/>
        <v>-</v>
      </c>
      <c r="E543" s="5" t="str">
        <f t="shared" si="84"/>
        <v>-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6" t="s">
        <v>449</v>
      </c>
      <c r="B547" s="18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8" t="s">
        <v>450</v>
      </c>
      <c r="B548" s="179"/>
      <c r="C548" s="32"/>
      <c r="D548" s="32">
        <f>C548</f>
        <v>0</v>
      </c>
      <c r="E548" s="32">
        <f>D548</f>
        <v>0</v>
      </c>
    </row>
    <row r="549" spans="1:10">
      <c r="A549" s="178" t="s">
        <v>451</v>
      </c>
      <c r="B549" s="179"/>
      <c r="C549" s="32">
        <v>0</v>
      </c>
      <c r="D549" s="32">
        <f>C549</f>
        <v>0</v>
      </c>
      <c r="E549" s="32">
        <f>D549</f>
        <v>0</v>
      </c>
    </row>
    <row r="550" spans="1:10">
      <c r="A550" s="184" t="s">
        <v>455</v>
      </c>
      <c r="B550" s="185"/>
      <c r="C550" s="36">
        <f>C551</f>
        <v>209271</v>
      </c>
      <c r="D550" s="36">
        <f>D551</f>
        <v>209271</v>
      </c>
      <c r="E550" s="36">
        <f>E551</f>
        <v>209271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0" t="s">
        <v>456</v>
      </c>
      <c r="B551" s="181"/>
      <c r="C551" s="33">
        <f>C552+C556</f>
        <v>209271</v>
      </c>
      <c r="D551" s="33">
        <f>D552+D556</f>
        <v>209271</v>
      </c>
      <c r="E551" s="33">
        <f>E552+E556</f>
        <v>209271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8" t="s">
        <v>457</v>
      </c>
      <c r="B552" s="179"/>
      <c r="C552" s="32">
        <f>SUM(C553:C555)</f>
        <v>209271</v>
      </c>
      <c r="D552" s="32">
        <f>SUM(D553:D555)</f>
        <v>209271</v>
      </c>
      <c r="E552" s="32">
        <f>SUM(E553:E555)</f>
        <v>209271</v>
      </c>
    </row>
    <row r="553" spans="1:10">
      <c r="A553" s="6">
        <v>5500</v>
      </c>
      <c r="B553" s="4" t="s">
        <v>458</v>
      </c>
      <c r="C553" s="5">
        <v>209271</v>
      </c>
      <c r="D553" s="5">
        <f t="shared" ref="D553:E555" si="85">C553</f>
        <v>209271</v>
      </c>
      <c r="E553" s="5">
        <f t="shared" si="85"/>
        <v>209271</v>
      </c>
    </row>
    <row r="554" spans="1:10">
      <c r="A554" s="6">
        <v>5500</v>
      </c>
      <c r="B554" s="4" t="s">
        <v>459</v>
      </c>
      <c r="C554" s="5">
        <v>0</v>
      </c>
      <c r="D554" s="5">
        <f t="shared" si="85"/>
        <v>0</v>
      </c>
      <c r="E554" s="5">
        <f t="shared" si="85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85"/>
        <v>0</v>
      </c>
      <c r="E555" s="5">
        <f t="shared" si="85"/>
        <v>0</v>
      </c>
    </row>
    <row r="556" spans="1:10">
      <c r="A556" s="178" t="s">
        <v>461</v>
      </c>
      <c r="B556" s="17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2" t="s">
        <v>62</v>
      </c>
      <c r="B559" s="183"/>
      <c r="C559" s="37">
        <f>C560+C716+C725</f>
        <v>1118573.429</v>
      </c>
      <c r="D559" s="37">
        <f>D560+D716+D725</f>
        <v>1118573.429</v>
      </c>
      <c r="E559" s="37">
        <f>E560+E716+E725</f>
        <v>1118573.429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4" t="s">
        <v>464</v>
      </c>
      <c r="B560" s="185"/>
      <c r="C560" s="36">
        <f>C561+C638+C642+C645</f>
        <v>817668.429</v>
      </c>
      <c r="D560" s="36">
        <f>D561+D638+D642+D645</f>
        <v>817668.429</v>
      </c>
      <c r="E560" s="36">
        <f>E561+E638+E642+E645</f>
        <v>817668.429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0" t="s">
        <v>465</v>
      </c>
      <c r="B561" s="181"/>
      <c r="C561" s="38">
        <f>C562+C567+C568+C569+C576+C577+C581+C584+C585+C586+C587+C592+C595+C599+C603+C610+C616+C628</f>
        <v>445704.429</v>
      </c>
      <c r="D561" s="38">
        <f>D562+D567+D568+D569+D576+D577+D581+D584+D585+D586+D587+D592+D595+D599+D603+D610+D616+D628</f>
        <v>445704.429</v>
      </c>
      <c r="E561" s="38">
        <f>E562+E567+E568+E569+E576+E577+E581+E584+E585+E586+E587+E592+E595+E599+E603+E610+E616+E628</f>
        <v>445704.429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8" t="s">
        <v>466</v>
      </c>
      <c r="B562" s="179"/>
      <c r="C562" s="32">
        <f>SUM(C563:C566)</f>
        <v>60000</v>
      </c>
      <c r="D562" s="32">
        <f>SUM(D563:D566)</f>
        <v>60000</v>
      </c>
      <c r="E562" s="32">
        <f>SUM(E563:E566)</f>
        <v>60000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86">C564</f>
        <v>0</v>
      </c>
      <c r="E564" s="5">
        <f t="shared" si="86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86"/>
        <v>0</v>
      </c>
      <c r="E565" s="5">
        <f t="shared" si="86"/>
        <v>0</v>
      </c>
    </row>
    <row r="566" spans="1:10">
      <c r="A566" s="6">
        <v>6600</v>
      </c>
      <c r="B566" s="4" t="s">
        <v>471</v>
      </c>
      <c r="C566" s="5">
        <v>60000</v>
      </c>
      <c r="D566" s="5">
        <f t="shared" si="86"/>
        <v>60000</v>
      </c>
      <c r="E566" s="5">
        <f t="shared" si="86"/>
        <v>60000</v>
      </c>
    </row>
    <row r="567" spans="1:10">
      <c r="A567" s="178" t="s">
        <v>467</v>
      </c>
      <c r="B567" s="179"/>
      <c r="C567" s="31">
        <v>0</v>
      </c>
      <c r="D567" s="31">
        <f>C567</f>
        <v>0</v>
      </c>
      <c r="E567" s="31">
        <f>D567</f>
        <v>0</v>
      </c>
    </row>
    <row r="568" spans="1:10">
      <c r="A568" s="178" t="s">
        <v>472</v>
      </c>
      <c r="B568" s="179"/>
      <c r="C568" s="32">
        <v>0</v>
      </c>
      <c r="D568" s="32">
        <f>C568</f>
        <v>0</v>
      </c>
      <c r="E568" s="32">
        <f>D568</f>
        <v>0</v>
      </c>
    </row>
    <row r="569" spans="1:10">
      <c r="A569" s="178" t="s">
        <v>473</v>
      </c>
      <c r="B569" s="179"/>
      <c r="C569" s="32">
        <f>SUM(C570:C575)</f>
        <v>21694</v>
      </c>
      <c r="D569" s="32">
        <f>SUM(D570:D575)</f>
        <v>21694</v>
      </c>
      <c r="E569" s="32">
        <f>SUM(E570:E575)</f>
        <v>21694</v>
      </c>
    </row>
    <row r="570" spans="1:10">
      <c r="A570" s="7">
        <v>6603</v>
      </c>
      <c r="B570" s="4" t="s">
        <v>474</v>
      </c>
      <c r="C570" s="5">
        <v>11694</v>
      </c>
      <c r="D570" s="5">
        <f>C570</f>
        <v>11694</v>
      </c>
      <c r="E570" s="5">
        <f>D570</f>
        <v>11694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87">C571</f>
        <v>0</v>
      </c>
      <c r="E571" s="5">
        <f t="shared" si="87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87"/>
        <v>0</v>
      </c>
      <c r="E572" s="5">
        <f t="shared" si="87"/>
        <v>0</v>
      </c>
    </row>
    <row r="573" spans="1:10">
      <c r="A573" s="7">
        <v>6603</v>
      </c>
      <c r="B573" s="4" t="s">
        <v>477</v>
      </c>
      <c r="C573" s="5">
        <v>10000</v>
      </c>
      <c r="D573" s="5">
        <f t="shared" si="87"/>
        <v>10000</v>
      </c>
      <c r="E573" s="5">
        <f t="shared" si="87"/>
        <v>10000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87"/>
        <v>0</v>
      </c>
      <c r="E574" s="5">
        <f t="shared" si="87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87"/>
        <v>0</v>
      </c>
      <c r="E575" s="5">
        <f t="shared" si="87"/>
        <v>0</v>
      </c>
    </row>
    <row r="576" spans="1:10">
      <c r="A576" s="178" t="s">
        <v>480</v>
      </c>
      <c r="B576" s="179"/>
      <c r="C576" s="32">
        <v>0</v>
      </c>
      <c r="D576" s="32">
        <f>C576</f>
        <v>0</v>
      </c>
      <c r="E576" s="32">
        <f>D576</f>
        <v>0</v>
      </c>
    </row>
    <row r="577" spans="1:5">
      <c r="A577" s="178" t="s">
        <v>481</v>
      </c>
      <c r="B577" s="179"/>
      <c r="C577" s="32">
        <f>SUM(C578:C580)</f>
        <v>5000</v>
      </c>
      <c r="D577" s="32">
        <f>SUM(D578:D580)</f>
        <v>5000</v>
      </c>
      <c r="E577" s="32">
        <f>SUM(E578:E580)</f>
        <v>5000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88">C578</f>
        <v>0</v>
      </c>
      <c r="E578" s="5">
        <f t="shared" si="88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88"/>
        <v>0</v>
      </c>
      <c r="E579" s="5">
        <f t="shared" si="88"/>
        <v>0</v>
      </c>
    </row>
    <row r="580" spans="1:5">
      <c r="A580" s="7">
        <v>6605</v>
      </c>
      <c r="B580" s="4" t="s">
        <v>484</v>
      </c>
      <c r="C580" s="5">
        <v>5000</v>
      </c>
      <c r="D580" s="5">
        <f t="shared" si="88"/>
        <v>5000</v>
      </c>
      <c r="E580" s="5">
        <f t="shared" si="88"/>
        <v>5000</v>
      </c>
    </row>
    <row r="581" spans="1:5">
      <c r="A581" s="178" t="s">
        <v>485</v>
      </c>
      <c r="B581" s="179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89">C582</f>
        <v>0</v>
      </c>
      <c r="E582" s="5">
        <f t="shared" si="89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89"/>
        <v>0</v>
      </c>
      <c r="E583" s="5">
        <f t="shared" si="89"/>
        <v>0</v>
      </c>
    </row>
    <row r="584" spans="1:5">
      <c r="A584" s="178" t="s">
        <v>488</v>
      </c>
      <c r="B584" s="179"/>
      <c r="C584" s="32">
        <v>0</v>
      </c>
      <c r="D584" s="32">
        <f t="shared" si="89"/>
        <v>0</v>
      </c>
      <c r="E584" s="32">
        <f t="shared" si="89"/>
        <v>0</v>
      </c>
    </row>
    <row r="585" spans="1:5">
      <c r="A585" s="178" t="s">
        <v>489</v>
      </c>
      <c r="B585" s="179"/>
      <c r="C585" s="32">
        <v>60000</v>
      </c>
      <c r="D585" s="32">
        <f t="shared" si="89"/>
        <v>60000</v>
      </c>
      <c r="E585" s="32">
        <f t="shared" si="89"/>
        <v>60000</v>
      </c>
    </row>
    <row r="586" spans="1:5">
      <c r="A586" s="178" t="s">
        <v>490</v>
      </c>
      <c r="B586" s="179"/>
      <c r="C586" s="32">
        <v>0</v>
      </c>
      <c r="D586" s="32">
        <f t="shared" si="89"/>
        <v>0</v>
      </c>
      <c r="E586" s="32">
        <f t="shared" si="89"/>
        <v>0</v>
      </c>
    </row>
    <row r="587" spans="1:5">
      <c r="A587" s="178" t="s">
        <v>491</v>
      </c>
      <c r="B587" s="179"/>
      <c r="C587" s="32">
        <f>SUM(C588:C591)</f>
        <v>115000</v>
      </c>
      <c r="D587" s="32">
        <f>SUM(D588:D591)</f>
        <v>115000</v>
      </c>
      <c r="E587" s="32">
        <f>SUM(E588:E591)</f>
        <v>115000</v>
      </c>
    </row>
    <row r="588" spans="1:5">
      <c r="A588" s="7">
        <v>6610</v>
      </c>
      <c r="B588" s="4" t="s">
        <v>492</v>
      </c>
      <c r="C588" s="5">
        <v>115000</v>
      </c>
      <c r="D588" s="5">
        <f>C588</f>
        <v>115000</v>
      </c>
      <c r="E588" s="5">
        <f>D588</f>
        <v>115000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90">C589</f>
        <v>0</v>
      </c>
      <c r="E589" s="5">
        <f t="shared" si="90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90"/>
        <v>0</v>
      </c>
      <c r="E590" s="5">
        <f t="shared" si="90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90"/>
        <v>0</v>
      </c>
      <c r="E591" s="5">
        <f t="shared" si="90"/>
        <v>0</v>
      </c>
    </row>
    <row r="592" spans="1:5">
      <c r="A592" s="178" t="s">
        <v>498</v>
      </c>
      <c r="B592" s="17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8" t="s">
        <v>502</v>
      </c>
      <c r="B595" s="179"/>
      <c r="C595" s="32">
        <f>SUM(C596:C598)</f>
        <v>34108</v>
      </c>
      <c r="D595" s="32">
        <f>SUM(D596:D598)</f>
        <v>34108</v>
      </c>
      <c r="E595" s="32">
        <f>SUM(E596:E598)</f>
        <v>34108</v>
      </c>
    </row>
    <row r="596" spans="1:5">
      <c r="A596" s="7">
        <v>6612</v>
      </c>
      <c r="B596" s="4" t="s">
        <v>499</v>
      </c>
      <c r="C596" s="5">
        <v>34108</v>
      </c>
      <c r="D596" s="5">
        <f>C596</f>
        <v>34108</v>
      </c>
      <c r="E596" s="5">
        <f>D596</f>
        <v>34108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91">C597</f>
        <v>0</v>
      </c>
      <c r="E597" s="5">
        <f t="shared" si="91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91"/>
        <v>0</v>
      </c>
      <c r="E598" s="5">
        <f t="shared" si="91"/>
        <v>0</v>
      </c>
    </row>
    <row r="599" spans="1:5">
      <c r="A599" s="178" t="s">
        <v>503</v>
      </c>
      <c r="B599" s="179"/>
      <c r="C599" s="32">
        <f>SUM(C600:C602)</f>
        <v>1002.429</v>
      </c>
      <c r="D599" s="32">
        <f>SUM(D600:D602)</f>
        <v>1002.429</v>
      </c>
      <c r="E599" s="32">
        <f>SUM(E600:E602)</f>
        <v>1002.429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92">C600</f>
        <v>0</v>
      </c>
      <c r="E600" s="5">
        <f t="shared" si="92"/>
        <v>0</v>
      </c>
    </row>
    <row r="601" spans="1:5">
      <c r="A601" s="7">
        <v>6613</v>
      </c>
      <c r="B601" s="4" t="s">
        <v>505</v>
      </c>
      <c r="C601" s="5">
        <v>1002.429</v>
      </c>
      <c r="D601" s="5">
        <f t="shared" si="92"/>
        <v>1002.429</v>
      </c>
      <c r="E601" s="5">
        <f t="shared" si="92"/>
        <v>1002.429</v>
      </c>
    </row>
    <row r="602" spans="1:5">
      <c r="A602" s="7">
        <v>6613</v>
      </c>
      <c r="B602" s="4" t="s">
        <v>501</v>
      </c>
      <c r="C602" s="5">
        <v>0</v>
      </c>
      <c r="D602" s="5">
        <f t="shared" si="92"/>
        <v>0</v>
      </c>
      <c r="E602" s="5">
        <f t="shared" si="92"/>
        <v>0</v>
      </c>
    </row>
    <row r="603" spans="1:5">
      <c r="A603" s="178" t="s">
        <v>506</v>
      </c>
      <c r="B603" s="17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93">C605</f>
        <v>0</v>
      </c>
      <c r="E605" s="5">
        <f t="shared" si="93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93"/>
        <v>0</v>
      </c>
      <c r="E606" s="5">
        <f t="shared" si="93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93"/>
        <v>0</v>
      </c>
      <c r="E607" s="5">
        <f t="shared" si="93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93"/>
        <v>0</v>
      </c>
      <c r="E608" s="5">
        <f t="shared" si="93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93"/>
        <v>0</v>
      </c>
      <c r="E609" s="5">
        <f t="shared" si="93"/>
        <v>0</v>
      </c>
    </row>
    <row r="610" spans="1:5">
      <c r="A610" s="178" t="s">
        <v>513</v>
      </c>
      <c r="B610" s="179"/>
      <c r="C610" s="32">
        <f>SUM(C611:C615)</f>
        <v>5000</v>
      </c>
      <c r="D610" s="32">
        <f>SUM(D611:D615)</f>
        <v>5000</v>
      </c>
      <c r="E610" s="32">
        <f>SUM(E611:E615)</f>
        <v>5000</v>
      </c>
    </row>
    <row r="611" spans="1:5">
      <c r="A611" s="7">
        <v>6615</v>
      </c>
      <c r="B611" s="4" t="s">
        <v>514</v>
      </c>
      <c r="C611" s="5">
        <v>5000</v>
      </c>
      <c r="D611" s="5">
        <f>C611</f>
        <v>5000</v>
      </c>
      <c r="E611" s="5">
        <f>D611</f>
        <v>5000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94">C612</f>
        <v>0</v>
      </c>
      <c r="E612" s="5">
        <f t="shared" si="94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94"/>
        <v>0</v>
      </c>
      <c r="E613" s="5">
        <f t="shared" si="94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94"/>
        <v>0</v>
      </c>
      <c r="E614" s="5">
        <f t="shared" si="94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94"/>
        <v>0</v>
      </c>
      <c r="E615" s="5">
        <f t="shared" si="94"/>
        <v>0</v>
      </c>
    </row>
    <row r="616" spans="1:5">
      <c r="A616" s="178" t="s">
        <v>519</v>
      </c>
      <c r="B616" s="179"/>
      <c r="C616" s="32">
        <f>SUM(C617:C627)</f>
        <v>33900</v>
      </c>
      <c r="D616" s="32">
        <f>SUM(D617:D627)</f>
        <v>33900</v>
      </c>
      <c r="E616" s="32">
        <f>SUM(E617:E627)</f>
        <v>33900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95">C618</f>
        <v>0</v>
      </c>
      <c r="E618" s="5">
        <f t="shared" si="95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95"/>
        <v>0</v>
      </c>
      <c r="E619" s="5">
        <f t="shared" si="95"/>
        <v>0</v>
      </c>
    </row>
    <row r="620" spans="1:5">
      <c r="A620" s="7">
        <v>6616</v>
      </c>
      <c r="B620" s="4" t="s">
        <v>523</v>
      </c>
      <c r="C620" s="5">
        <v>33900</v>
      </c>
      <c r="D620" s="5">
        <f t="shared" si="95"/>
        <v>33900</v>
      </c>
      <c r="E620" s="5">
        <f t="shared" si="95"/>
        <v>33900</v>
      </c>
    </row>
    <row r="621" spans="1:5">
      <c r="A621" s="7">
        <v>6616</v>
      </c>
      <c r="B621" s="4" t="s">
        <v>524</v>
      </c>
      <c r="C621" s="5">
        <v>0</v>
      </c>
      <c r="D621" s="5">
        <f t="shared" si="95"/>
        <v>0</v>
      </c>
      <c r="E621" s="5">
        <f t="shared" si="95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95"/>
        <v>0</v>
      </c>
      <c r="E622" s="5">
        <f t="shared" si="95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95"/>
        <v>0</v>
      </c>
      <c r="E623" s="5">
        <f t="shared" si="95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95"/>
        <v>0</v>
      </c>
      <c r="E624" s="5">
        <f t="shared" si="95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95"/>
        <v>0</v>
      </c>
      <c r="E625" s="5">
        <f t="shared" si="95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95"/>
        <v>0</v>
      </c>
      <c r="E626" s="5">
        <f t="shared" si="95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95"/>
        <v>0</v>
      </c>
      <c r="E627" s="5">
        <f t="shared" si="95"/>
        <v>0</v>
      </c>
    </row>
    <row r="628" spans="1:10">
      <c r="A628" s="178" t="s">
        <v>531</v>
      </c>
      <c r="B628" s="179"/>
      <c r="C628" s="32">
        <f>SUM(C629:C637)</f>
        <v>110000</v>
      </c>
      <c r="D628" s="32">
        <f>SUM(D629:D637)</f>
        <v>110000</v>
      </c>
      <c r="E628" s="32">
        <f>SUM(E629:E637)</f>
        <v>110000</v>
      </c>
    </row>
    <row r="629" spans="1:10">
      <c r="A629" s="7">
        <v>6617</v>
      </c>
      <c r="B629" s="4" t="s">
        <v>532</v>
      </c>
      <c r="C629" s="5">
        <v>80000</v>
      </c>
      <c r="D629" s="5">
        <f>C629</f>
        <v>80000</v>
      </c>
      <c r="E629" s="5">
        <f>D629</f>
        <v>80000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96">C630</f>
        <v>0</v>
      </c>
      <c r="E630" s="5">
        <f t="shared" si="96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96"/>
        <v>0</v>
      </c>
      <c r="E631" s="5">
        <f t="shared" si="96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96"/>
        <v>0</v>
      </c>
      <c r="E632" s="5">
        <f t="shared" si="96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96"/>
        <v>0</v>
      </c>
      <c r="E633" s="5">
        <f t="shared" si="96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96"/>
        <v>0</v>
      </c>
      <c r="E634" s="5">
        <f t="shared" si="96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96"/>
        <v>0</v>
      </c>
      <c r="E635" s="5">
        <f t="shared" si="96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96"/>
        <v>0</v>
      </c>
      <c r="E636" s="5">
        <f t="shared" si="96"/>
        <v>0</v>
      </c>
    </row>
    <row r="637" spans="1:10">
      <c r="A637" s="7">
        <v>6617</v>
      </c>
      <c r="B637" s="4" t="s">
        <v>540</v>
      </c>
      <c r="C637" s="5">
        <v>30000</v>
      </c>
      <c r="D637" s="5">
        <f t="shared" si="96"/>
        <v>30000</v>
      </c>
      <c r="E637" s="5">
        <f t="shared" si="96"/>
        <v>30000</v>
      </c>
    </row>
    <row r="638" spans="1:10">
      <c r="A638" s="180" t="s">
        <v>541</v>
      </c>
      <c r="B638" s="181"/>
      <c r="C638" s="38">
        <f>C639+C640+C641</f>
        <v>150000</v>
      </c>
      <c r="D638" s="38">
        <f>D639+D640+D641</f>
        <v>150000</v>
      </c>
      <c r="E638" s="38">
        <f>E639+E640+E641</f>
        <v>150000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8" t="s">
        <v>542</v>
      </c>
      <c r="B639" s="179"/>
      <c r="C639" s="32">
        <v>0</v>
      </c>
      <c r="D639" s="32">
        <f t="shared" ref="D639:E641" si="97">C639</f>
        <v>0</v>
      </c>
      <c r="E639" s="32">
        <f t="shared" si="97"/>
        <v>0</v>
      </c>
    </row>
    <row r="640" spans="1:10">
      <c r="A640" s="178" t="s">
        <v>543</v>
      </c>
      <c r="B640" s="179"/>
      <c r="C640" s="32">
        <v>0</v>
      </c>
      <c r="D640" s="32">
        <f t="shared" si="97"/>
        <v>0</v>
      </c>
      <c r="E640" s="32">
        <f t="shared" si="97"/>
        <v>0</v>
      </c>
    </row>
    <row r="641" spans="1:10">
      <c r="A641" s="178" t="s">
        <v>544</v>
      </c>
      <c r="B641" s="179"/>
      <c r="C641" s="32">
        <v>150000</v>
      </c>
      <c r="D641" s="32">
        <f t="shared" si="97"/>
        <v>150000</v>
      </c>
      <c r="E641" s="32">
        <f t="shared" si="97"/>
        <v>150000</v>
      </c>
    </row>
    <row r="642" spans="1:10">
      <c r="A642" s="180" t="s">
        <v>545</v>
      </c>
      <c r="B642" s="181"/>
      <c r="C642" s="38">
        <f>C643+C644</f>
        <v>221964</v>
      </c>
      <c r="D642" s="38">
        <f>D643+D644</f>
        <v>221964</v>
      </c>
      <c r="E642" s="38">
        <f>E643+E644</f>
        <v>221964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8" t="s">
        <v>546</v>
      </c>
      <c r="B643" s="179"/>
      <c r="C643" s="32">
        <v>0</v>
      </c>
      <c r="D643" s="32">
        <f>C643</f>
        <v>0</v>
      </c>
      <c r="E643" s="32">
        <f>D643</f>
        <v>0</v>
      </c>
    </row>
    <row r="644" spans="1:10">
      <c r="A644" s="178" t="s">
        <v>547</v>
      </c>
      <c r="B644" s="179"/>
      <c r="C644" s="32">
        <v>221964</v>
      </c>
      <c r="D644" s="32">
        <f>C644</f>
        <v>221964</v>
      </c>
      <c r="E644" s="32">
        <f>D644</f>
        <v>221964</v>
      </c>
    </row>
    <row r="645" spans="1:10">
      <c r="A645" s="180" t="s">
        <v>548</v>
      </c>
      <c r="B645" s="18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8" t="s">
        <v>549</v>
      </c>
      <c r="B646" s="17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98">C648</f>
        <v>0</v>
      </c>
      <c r="E648" s="5">
        <f t="shared" si="98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98"/>
        <v>0</v>
      </c>
      <c r="E649" s="5">
        <f t="shared" si="98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98"/>
        <v>0</v>
      </c>
      <c r="E650" s="5">
        <f t="shared" si="98"/>
        <v>0</v>
      </c>
    </row>
    <row r="651" spans="1:10">
      <c r="A651" s="178" t="s">
        <v>550</v>
      </c>
      <c r="B651" s="179"/>
      <c r="C651" s="31">
        <v>0</v>
      </c>
      <c r="D651" s="31">
        <f>C651</f>
        <v>0</v>
      </c>
      <c r="E651" s="31">
        <f>D651</f>
        <v>0</v>
      </c>
    </row>
    <row r="652" spans="1:10">
      <c r="A652" s="178" t="s">
        <v>551</v>
      </c>
      <c r="B652" s="179"/>
      <c r="C652" s="32">
        <v>0</v>
      </c>
      <c r="D652" s="32">
        <f>C652</f>
        <v>0</v>
      </c>
      <c r="E652" s="32">
        <f>D652</f>
        <v>0</v>
      </c>
    </row>
    <row r="653" spans="1:10">
      <c r="A653" s="178" t="s">
        <v>552</v>
      </c>
      <c r="B653" s="17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99">C655</f>
        <v>0</v>
      </c>
      <c r="E655" s="5">
        <f t="shared" si="99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99"/>
        <v>0</v>
      </c>
      <c r="E656" s="5">
        <f t="shared" si="99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99"/>
        <v>0</v>
      </c>
      <c r="E657" s="5">
        <f t="shared" si="99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99"/>
        <v>0</v>
      </c>
      <c r="E658" s="5">
        <f t="shared" si="99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99"/>
        <v>0</v>
      </c>
      <c r="E659" s="5">
        <f t="shared" si="99"/>
        <v>0</v>
      </c>
    </row>
    <row r="660" spans="1:5">
      <c r="A660" s="178" t="s">
        <v>553</v>
      </c>
      <c r="B660" s="179"/>
      <c r="C660" s="32">
        <v>0</v>
      </c>
      <c r="D660" s="32">
        <f>C660</f>
        <v>0</v>
      </c>
      <c r="E660" s="32">
        <f>D660</f>
        <v>0</v>
      </c>
    </row>
    <row r="661" spans="1:5">
      <c r="A661" s="178" t="s">
        <v>554</v>
      </c>
      <c r="B661" s="17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100">C662</f>
        <v>0</v>
      </c>
      <c r="E662" s="5">
        <f t="shared" si="100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100"/>
        <v>0</v>
      </c>
      <c r="E663" s="5">
        <f t="shared" si="100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100"/>
        <v>0</v>
      </c>
      <c r="E664" s="5">
        <f t="shared" si="100"/>
        <v>0</v>
      </c>
    </row>
    <row r="665" spans="1:5">
      <c r="A665" s="178" t="s">
        <v>555</v>
      </c>
      <c r="B665" s="17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101">C666</f>
        <v>0</v>
      </c>
      <c r="E666" s="5">
        <f t="shared" si="101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101"/>
        <v>0</v>
      </c>
      <c r="E667" s="5">
        <f t="shared" si="101"/>
        <v>0</v>
      </c>
    </row>
    <row r="668" spans="1:5">
      <c r="A668" s="178" t="s">
        <v>556</v>
      </c>
      <c r="B668" s="179"/>
      <c r="C668" s="32">
        <v>0</v>
      </c>
      <c r="D668" s="32">
        <f t="shared" si="101"/>
        <v>0</v>
      </c>
      <c r="E668" s="32">
        <f t="shared" si="101"/>
        <v>0</v>
      </c>
    </row>
    <row r="669" spans="1:5">
      <c r="A669" s="178" t="s">
        <v>557</v>
      </c>
      <c r="B669" s="179"/>
      <c r="C669" s="32">
        <v>0</v>
      </c>
      <c r="D669" s="32">
        <f t="shared" si="101"/>
        <v>0</v>
      </c>
      <c r="E669" s="32">
        <f t="shared" si="101"/>
        <v>0</v>
      </c>
    </row>
    <row r="670" spans="1:5">
      <c r="A670" s="178" t="s">
        <v>558</v>
      </c>
      <c r="B670" s="179"/>
      <c r="C670" s="32">
        <v>0</v>
      </c>
      <c r="D670" s="32">
        <f t="shared" si="101"/>
        <v>0</v>
      </c>
      <c r="E670" s="32">
        <f t="shared" si="101"/>
        <v>0</v>
      </c>
    </row>
    <row r="671" spans="1:5">
      <c r="A671" s="178" t="s">
        <v>559</v>
      </c>
      <c r="B671" s="17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102">C673</f>
        <v>0</v>
      </c>
      <c r="E673" s="5">
        <f t="shared" si="102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102"/>
        <v>0</v>
      </c>
      <c r="E674" s="5">
        <f t="shared" si="102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102"/>
        <v>0</v>
      </c>
      <c r="E675" s="5">
        <f t="shared" si="102"/>
        <v>0</v>
      </c>
    </row>
    <row r="676" spans="1:5">
      <c r="A676" s="178" t="s">
        <v>560</v>
      </c>
      <c r="B676" s="17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8" t="s">
        <v>561</v>
      </c>
      <c r="B679" s="17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103">C681</f>
        <v>0</v>
      </c>
      <c r="E681" s="5">
        <f t="shared" si="103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103"/>
        <v>0</v>
      </c>
      <c r="E682" s="5">
        <f t="shared" si="103"/>
        <v>0</v>
      </c>
    </row>
    <row r="683" spans="1:5">
      <c r="A683" s="178" t="s">
        <v>562</v>
      </c>
      <c r="B683" s="17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104">C684</f>
        <v>0</v>
      </c>
      <c r="E684" s="5">
        <f t="shared" si="104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104"/>
        <v>0</v>
      </c>
      <c r="E685" s="5">
        <f t="shared" si="104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104"/>
        <v>0</v>
      </c>
      <c r="E686" s="5">
        <f t="shared" si="104"/>
        <v>0</v>
      </c>
    </row>
    <row r="687" spans="1:5">
      <c r="A687" s="178" t="s">
        <v>563</v>
      </c>
      <c r="B687" s="17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105">C689</f>
        <v>0</v>
      </c>
      <c r="E689" s="5">
        <f t="shared" si="105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105"/>
        <v>0</v>
      </c>
      <c r="E690" s="5">
        <f t="shared" si="105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105"/>
        <v>0</v>
      </c>
      <c r="E691" s="5">
        <f t="shared" si="105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105"/>
        <v>0</v>
      </c>
      <c r="E692" s="5">
        <f t="shared" si="105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105"/>
        <v>0</v>
      </c>
      <c r="E693" s="5">
        <f t="shared" si="105"/>
        <v>0</v>
      </c>
    </row>
    <row r="694" spans="1:5">
      <c r="A694" s="178" t="s">
        <v>564</v>
      </c>
      <c r="B694" s="17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106">C696</f>
        <v>0</v>
      </c>
      <c r="E696" s="5">
        <f t="shared" si="106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106"/>
        <v>0</v>
      </c>
      <c r="E697" s="5">
        <f t="shared" si="106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106"/>
        <v>0</v>
      </c>
      <c r="E698" s="5">
        <f t="shared" si="106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106"/>
        <v>0</v>
      </c>
      <c r="E699" s="5">
        <f t="shared" si="106"/>
        <v>0</v>
      </c>
    </row>
    <row r="700" spans="1:5">
      <c r="A700" s="178" t="s">
        <v>565</v>
      </c>
      <c r="B700" s="17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107">C702</f>
        <v>0</v>
      </c>
      <c r="E702" s="5">
        <f t="shared" si="107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107"/>
        <v>0</v>
      </c>
      <c r="E703" s="5">
        <f t="shared" si="107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107"/>
        <v>0</v>
      </c>
      <c r="E704" s="5">
        <f t="shared" si="107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107"/>
        <v>0</v>
      </c>
      <c r="E705" s="5">
        <f t="shared" si="107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107"/>
        <v>0</v>
      </c>
      <c r="E706" s="5">
        <f t="shared" si="107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107"/>
        <v>0</v>
      </c>
      <c r="E707" s="5">
        <f t="shared" si="107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107"/>
        <v>0</v>
      </c>
      <c r="E708" s="5">
        <f t="shared" si="107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107"/>
        <v>0</v>
      </c>
      <c r="E709" s="5">
        <f t="shared" si="107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107"/>
        <v>0</v>
      </c>
      <c r="E710" s="5">
        <f t="shared" si="107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107"/>
        <v>0</v>
      </c>
      <c r="E711" s="5">
        <f t="shared" si="107"/>
        <v>0</v>
      </c>
    </row>
    <row r="712" spans="1:10">
      <c r="A712" s="178" t="s">
        <v>566</v>
      </c>
      <c r="B712" s="179"/>
      <c r="C712" s="31">
        <v>0</v>
      </c>
      <c r="D712" s="31">
        <f>C712</f>
        <v>0</v>
      </c>
      <c r="E712" s="31">
        <f>D712</f>
        <v>0</v>
      </c>
    </row>
    <row r="713" spans="1:10">
      <c r="A713" s="178" t="s">
        <v>567</v>
      </c>
      <c r="B713" s="179"/>
      <c r="C713" s="32">
        <v>0</v>
      </c>
      <c r="D713" s="31">
        <f t="shared" ref="D713:E715" si="108">C713</f>
        <v>0</v>
      </c>
      <c r="E713" s="31">
        <f t="shared" si="108"/>
        <v>0</v>
      </c>
    </row>
    <row r="714" spans="1:10">
      <c r="A714" s="178" t="s">
        <v>568</v>
      </c>
      <c r="B714" s="179"/>
      <c r="C714" s="32">
        <v>0</v>
      </c>
      <c r="D714" s="31">
        <f t="shared" si="108"/>
        <v>0</v>
      </c>
      <c r="E714" s="31">
        <f t="shared" si="108"/>
        <v>0</v>
      </c>
    </row>
    <row r="715" spans="1:10">
      <c r="A715" s="178" t="s">
        <v>569</v>
      </c>
      <c r="B715" s="179"/>
      <c r="C715" s="32">
        <v>0</v>
      </c>
      <c r="D715" s="31">
        <f t="shared" si="108"/>
        <v>0</v>
      </c>
      <c r="E715" s="31">
        <f t="shared" si="108"/>
        <v>0</v>
      </c>
    </row>
    <row r="716" spans="1:10">
      <c r="A716" s="184" t="s">
        <v>570</v>
      </c>
      <c r="B716" s="185"/>
      <c r="C716" s="36">
        <f>C717</f>
        <v>300905</v>
      </c>
      <c r="D716" s="36">
        <f>D717</f>
        <v>300905</v>
      </c>
      <c r="E716" s="36">
        <f>E717</f>
        <v>300905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0" t="s">
        <v>571</v>
      </c>
      <c r="B717" s="181"/>
      <c r="C717" s="33">
        <f>C718+C722</f>
        <v>300905</v>
      </c>
      <c r="D717" s="33">
        <f>D718+D722</f>
        <v>300905</v>
      </c>
      <c r="E717" s="33">
        <f>E718+E722</f>
        <v>300905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90" t="s">
        <v>850</v>
      </c>
      <c r="B718" s="191"/>
      <c r="C718" s="31">
        <f>SUM(C719:C721)</f>
        <v>300905</v>
      </c>
      <c r="D718" s="31">
        <f>SUM(D719:D721)</f>
        <v>300905</v>
      </c>
      <c r="E718" s="31">
        <f>SUM(E719:E721)</f>
        <v>300905</v>
      </c>
    </row>
    <row r="719" spans="1:10">
      <c r="A719" s="6">
        <v>10950</v>
      </c>
      <c r="B719" s="4" t="s">
        <v>572</v>
      </c>
      <c r="C719" s="5">
        <v>300905</v>
      </c>
      <c r="D719" s="5">
        <f>C719</f>
        <v>300905</v>
      </c>
      <c r="E719" s="5">
        <f>D719</f>
        <v>300905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109">C720</f>
        <v>0</v>
      </c>
      <c r="E720" s="5">
        <f t="shared" si="109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109"/>
        <v>0</v>
      </c>
      <c r="E721" s="5">
        <f t="shared" si="109"/>
        <v>0</v>
      </c>
    </row>
    <row r="722" spans="1:10">
      <c r="A722" s="190" t="s">
        <v>849</v>
      </c>
      <c r="B722" s="191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4" t="s">
        <v>577</v>
      </c>
      <c r="B725" s="18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0" t="s">
        <v>588</v>
      </c>
      <c r="B726" s="18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90" t="s">
        <v>848</v>
      </c>
      <c r="B727" s="19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826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836</v>
      </c>
      <c r="C729" s="5"/>
      <c r="D729" s="5">
        <f>C729</f>
        <v>0</v>
      </c>
      <c r="E729" s="5">
        <f>D729</f>
        <v>0</v>
      </c>
    </row>
    <row r="730" spans="1:10">
      <c r="A730" s="190" t="s">
        <v>847</v>
      </c>
      <c r="B730" s="191"/>
      <c r="C730" s="31">
        <f t="shared" ref="C730:E731" si="110">C731</f>
        <v>0</v>
      </c>
      <c r="D730" s="31">
        <f t="shared" si="110"/>
        <v>0</v>
      </c>
      <c r="E730" s="31">
        <f t="shared" si="110"/>
        <v>0</v>
      </c>
    </row>
    <row r="731" spans="1:10">
      <c r="A731" s="6">
        <v>2</v>
      </c>
      <c r="B731" s="4" t="s">
        <v>821</v>
      </c>
      <c r="C731" s="5">
        <f t="shared" si="110"/>
        <v>0</v>
      </c>
      <c r="D731" s="5">
        <f t="shared" si="110"/>
        <v>0</v>
      </c>
      <c r="E731" s="5">
        <f t="shared" si="110"/>
        <v>0</v>
      </c>
    </row>
    <row r="732" spans="1:10">
      <c r="A732" s="29"/>
      <c r="B732" s="28" t="s">
        <v>846</v>
      </c>
      <c r="C732" s="30"/>
      <c r="D732" s="30">
        <f>C732</f>
        <v>0</v>
      </c>
      <c r="E732" s="30">
        <f>D732</f>
        <v>0</v>
      </c>
    </row>
    <row r="733" spans="1:10">
      <c r="A733" s="190" t="s">
        <v>845</v>
      </c>
      <c r="B733" s="19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839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844</v>
      </c>
      <c r="C735" s="30">
        <v>0</v>
      </c>
      <c r="D735" s="30">
        <f t="shared" ref="D735:E738" si="111">C735</f>
        <v>0</v>
      </c>
      <c r="E735" s="30">
        <f t="shared" si="111"/>
        <v>0</v>
      </c>
    </row>
    <row r="736" spans="1:10">
      <c r="A736" s="29"/>
      <c r="B736" s="28" t="s">
        <v>843</v>
      </c>
      <c r="C736" s="30">
        <v>0</v>
      </c>
      <c r="D736" s="30">
        <f t="shared" si="111"/>
        <v>0</v>
      </c>
      <c r="E736" s="30">
        <f t="shared" si="111"/>
        <v>0</v>
      </c>
    </row>
    <row r="737" spans="1:11">
      <c r="A737" s="6">
        <v>3</v>
      </c>
      <c r="B737" s="4" t="s">
        <v>826</v>
      </c>
      <c r="C737" s="5"/>
      <c r="D737" s="5">
        <f t="shared" si="111"/>
        <v>0</v>
      </c>
      <c r="E737" s="5">
        <f t="shared" si="111"/>
        <v>0</v>
      </c>
    </row>
    <row r="738" spans="1:11">
      <c r="A738" s="6">
        <v>4</v>
      </c>
      <c r="B738" s="4" t="s">
        <v>836</v>
      </c>
      <c r="C738" s="5"/>
      <c r="D738" s="5">
        <f t="shared" si="111"/>
        <v>0</v>
      </c>
      <c r="E738" s="5">
        <f t="shared" si="111"/>
        <v>0</v>
      </c>
    </row>
    <row r="739" spans="1:11">
      <c r="A739" s="190" t="s">
        <v>842</v>
      </c>
      <c r="B739" s="191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836</v>
      </c>
      <c r="C740" s="5"/>
      <c r="D740" s="5">
        <f>C740</f>
        <v>0</v>
      </c>
      <c r="E740" s="5">
        <f>D740</f>
        <v>0</v>
      </c>
    </row>
    <row r="741" spans="1:11">
      <c r="A741" s="190" t="s">
        <v>841</v>
      </c>
      <c r="B741" s="191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826</v>
      </c>
      <c r="C742" s="5"/>
      <c r="D742" s="5">
        <f>C742</f>
        <v>0</v>
      </c>
      <c r="E742" s="5">
        <f>D742</f>
        <v>0</v>
      </c>
    </row>
    <row r="743" spans="1:11">
      <c r="A743" s="190" t="s">
        <v>840</v>
      </c>
      <c r="B743" s="19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839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838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821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837</v>
      </c>
      <c r="C747" s="30"/>
      <c r="D747" s="30">
        <f t="shared" ref="D747:E749" si="112">C747</f>
        <v>0</v>
      </c>
      <c r="E747" s="30">
        <f t="shared" si="112"/>
        <v>0</v>
      </c>
    </row>
    <row r="748" spans="1:11">
      <c r="A748" s="6">
        <v>3</v>
      </c>
      <c r="B748" s="4" t="s">
        <v>826</v>
      </c>
      <c r="C748" s="5"/>
      <c r="D748" s="5">
        <f t="shared" si="112"/>
        <v>0</v>
      </c>
      <c r="E748" s="5">
        <f t="shared" si="112"/>
        <v>0</v>
      </c>
    </row>
    <row r="749" spans="1:11">
      <c r="A749" s="6">
        <v>4</v>
      </c>
      <c r="B749" s="4" t="s">
        <v>836</v>
      </c>
      <c r="C749" s="5"/>
      <c r="D749" s="5">
        <f t="shared" si="112"/>
        <v>0</v>
      </c>
      <c r="E749" s="5">
        <f t="shared" si="112"/>
        <v>0</v>
      </c>
    </row>
    <row r="750" spans="1:11">
      <c r="A750" s="190" t="s">
        <v>835</v>
      </c>
      <c r="B750" s="19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13"/>
      <c r="B752" s="112" t="s">
        <v>834</v>
      </c>
      <c r="C752" s="111"/>
      <c r="D752" s="111">
        <f t="shared" ref="D752:E754" si="113">C752</f>
        <v>0</v>
      </c>
      <c r="E752" s="111">
        <f t="shared" si="113"/>
        <v>0</v>
      </c>
      <c r="F752" s="110"/>
      <c r="G752" s="110"/>
      <c r="H752" s="110"/>
      <c r="I752" s="110"/>
      <c r="J752" s="110"/>
      <c r="K752" s="110"/>
    </row>
    <row r="753" spans="1:11">
      <c r="A753" s="113"/>
      <c r="B753" s="112" t="s">
        <v>820</v>
      </c>
      <c r="C753" s="111"/>
      <c r="D753" s="111">
        <f t="shared" si="113"/>
        <v>0</v>
      </c>
      <c r="E753" s="111">
        <f t="shared" si="113"/>
        <v>0</v>
      </c>
      <c r="F753" s="110"/>
      <c r="G753" s="110"/>
      <c r="H753" s="110"/>
      <c r="I753" s="110"/>
      <c r="J753" s="110"/>
      <c r="K753" s="110"/>
    </row>
    <row r="754" spans="1:11">
      <c r="A754" s="6">
        <v>3</v>
      </c>
      <c r="B754" s="4" t="s">
        <v>826</v>
      </c>
      <c r="C754" s="5"/>
      <c r="D754" s="5">
        <f t="shared" si="113"/>
        <v>0</v>
      </c>
      <c r="E754" s="5">
        <f t="shared" si="113"/>
        <v>0</v>
      </c>
    </row>
    <row r="755" spans="1:11">
      <c r="A755" s="190" t="s">
        <v>833</v>
      </c>
      <c r="B755" s="191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832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831</v>
      </c>
      <c r="C758" s="30"/>
      <c r="D758" s="30">
        <f t="shared" ref="D758:E759" si="114">C758</f>
        <v>0</v>
      </c>
      <c r="E758" s="30">
        <f t="shared" si="114"/>
        <v>0</v>
      </c>
    </row>
    <row r="759" spans="1:11">
      <c r="A759" s="29"/>
      <c r="B759" s="28" t="s">
        <v>830</v>
      </c>
      <c r="C759" s="30"/>
      <c r="D759" s="30">
        <f t="shared" si="114"/>
        <v>0</v>
      </c>
      <c r="E759" s="30">
        <f t="shared" si="114"/>
        <v>0</v>
      </c>
    </row>
    <row r="760" spans="1:11">
      <c r="A760" s="190" t="s">
        <v>829</v>
      </c>
      <c r="B760" s="191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828</v>
      </c>
      <c r="C762" s="30">
        <v>0</v>
      </c>
      <c r="D762" s="30">
        <f t="shared" ref="D762:E764" si="115">C762</f>
        <v>0</v>
      </c>
      <c r="E762" s="30">
        <f t="shared" si="115"/>
        <v>0</v>
      </c>
    </row>
    <row r="763" spans="1:11">
      <c r="A763" s="29"/>
      <c r="B763" s="28" t="s">
        <v>818</v>
      </c>
      <c r="C763" s="30"/>
      <c r="D763" s="30">
        <f t="shared" si="115"/>
        <v>0</v>
      </c>
      <c r="E763" s="30">
        <f t="shared" si="115"/>
        <v>0</v>
      </c>
    </row>
    <row r="764" spans="1:11">
      <c r="A764" s="6">
        <v>3</v>
      </c>
      <c r="B764" s="4" t="s">
        <v>826</v>
      </c>
      <c r="C764" s="5">
        <v>0</v>
      </c>
      <c r="D764" s="5">
        <f t="shared" si="115"/>
        <v>0</v>
      </c>
      <c r="E764" s="5">
        <f t="shared" si="115"/>
        <v>0</v>
      </c>
    </row>
    <row r="765" spans="1:11">
      <c r="A765" s="190" t="s">
        <v>827</v>
      </c>
      <c r="B765" s="191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826</v>
      </c>
      <c r="C766" s="5"/>
      <c r="D766" s="5">
        <f>C766</f>
        <v>0</v>
      </c>
      <c r="E766" s="5">
        <f>D766</f>
        <v>0</v>
      </c>
    </row>
    <row r="767" spans="1:11">
      <c r="A767" s="190" t="s">
        <v>825</v>
      </c>
      <c r="B767" s="191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824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823</v>
      </c>
      <c r="C770" s="30"/>
      <c r="D770" s="30">
        <f>C770</f>
        <v>0</v>
      </c>
      <c r="E770" s="30">
        <f>D770</f>
        <v>0</v>
      </c>
    </row>
    <row r="771" spans="1:5">
      <c r="A771" s="190" t="s">
        <v>822</v>
      </c>
      <c r="B771" s="191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820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819</v>
      </c>
      <c r="C774" s="30"/>
      <c r="D774" s="30">
        <f t="shared" ref="D774:E776" si="116">C774</f>
        <v>0</v>
      </c>
      <c r="E774" s="30">
        <f t="shared" si="116"/>
        <v>0</v>
      </c>
    </row>
    <row r="775" spans="1:5">
      <c r="A775" s="29"/>
      <c r="B775" s="28" t="s">
        <v>818</v>
      </c>
      <c r="C775" s="30"/>
      <c r="D775" s="30">
        <f t="shared" si="116"/>
        <v>0</v>
      </c>
      <c r="E775" s="30">
        <f t="shared" si="116"/>
        <v>0</v>
      </c>
    </row>
    <row r="776" spans="1:5">
      <c r="A776" s="29"/>
      <c r="B776" s="28" t="s">
        <v>817</v>
      </c>
      <c r="C776" s="30"/>
      <c r="D776" s="30">
        <f t="shared" si="116"/>
        <v>0</v>
      </c>
      <c r="E776" s="30">
        <f t="shared" si="116"/>
        <v>0</v>
      </c>
    </row>
    <row r="777" spans="1:5">
      <c r="A777" s="190" t="s">
        <v>816</v>
      </c>
      <c r="B777" s="191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600-000000000000}">
      <formula1>C115+C340</formula1>
    </dataValidation>
    <dataValidation type="custom" allowBlank="1" showInputMessage="1" showErrorMessage="1" sqref="J152:J153" xr:uid="{00000000-0002-0000-0600-000001000000}">
      <formula1>C153+C355</formula1>
    </dataValidation>
    <dataValidation type="custom" allowBlank="1" showInputMessage="1" showErrorMessage="1" sqref="J177:J178" xr:uid="{00000000-0002-0000-0600-000002000000}">
      <formula1>C178+C366</formula1>
    </dataValidation>
    <dataValidation type="custom" allowBlank="1" showInputMessage="1" showErrorMessage="1" sqref="J170" xr:uid="{00000000-0002-0000-0600-000003000000}">
      <formula1>C171+C363</formula1>
    </dataValidation>
    <dataValidation type="custom" allowBlank="1" showInputMessage="1" showErrorMessage="1" sqref="J163" xr:uid="{00000000-0002-0000-0600-000004000000}">
      <formula1>C164+C360</formula1>
    </dataValidation>
    <dataValidation type="custom" allowBlank="1" showInputMessage="1" showErrorMessage="1" sqref="J135" xr:uid="{00000000-0002-0000-0600-000005000000}">
      <formula1>C136+C349</formula1>
    </dataValidation>
    <dataValidation type="custom" allowBlank="1" showInputMessage="1" showErrorMessage="1" sqref="J97 J38 J61 J67:J68" xr:uid="{00000000-0002-0000-0600-000006000000}">
      <formula1>C39+C261</formula1>
    </dataValidation>
    <dataValidation type="custom" allowBlank="1" showInputMessage="1" showErrorMessage="1" sqref="J638 J642 J716:J717 J645 J725:J726" xr:uid="{00000000-0002-0000-0600-000007000000}">
      <formula1>C639+C793</formula1>
    </dataValidation>
    <dataValidation type="custom" allowBlank="1" showInputMessage="1" showErrorMessage="1" sqref="J11" xr:uid="{00000000-0002-0000-0600-000008000000}">
      <formula1>C12+C136</formula1>
    </dataValidation>
    <dataValidation type="custom" allowBlank="1" showInputMessage="1" showErrorMessage="1" sqref="J256:J259" xr:uid="{00000000-0002-0000-0600-000009000000}">
      <formula1>C257+C372</formula1>
    </dataValidation>
    <dataValidation type="custom" allowBlank="1" showInputMessage="1" showErrorMessage="1" sqref="J483" xr:uid="{00000000-0002-0000-0600-00000A000000}">
      <formula1>C484+C595</formula1>
    </dataValidation>
    <dataValidation type="custom" allowBlank="1" showInputMessage="1" showErrorMessage="1" sqref="J559" xr:uid="{00000000-0002-0000-0600-00000B000000}">
      <formula1>C259+C374</formula1>
    </dataValidation>
    <dataValidation type="custom" allowBlank="1" showInputMessage="1" showErrorMessage="1" sqref="J1:J4 J550:J551 J560:J561 J339 J547" xr:uid="{00000000-0002-0000-06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D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4"/>
  <sheetViews>
    <sheetView rightToLeft="1" topLeftCell="B48" zoomScale="80" zoomScaleNormal="80" workbookViewId="0">
      <selection activeCell="D78" sqref="D78"/>
    </sheetView>
  </sheetViews>
  <sheetFormatPr defaultColWidth="9.1796875" defaultRowHeight="14.5"/>
  <cols>
    <col min="1" max="1" width="72" customWidth="1"/>
    <col min="2" max="2" width="31.1796875" customWidth="1"/>
    <col min="3" max="3" width="54.8164062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92" t="s">
        <v>1078</v>
      </c>
      <c r="B1" s="192" t="s">
        <v>1079</v>
      </c>
      <c r="C1" s="192" t="s">
        <v>1080</v>
      </c>
      <c r="D1" s="195" t="s">
        <v>613</v>
      </c>
      <c r="E1" s="196"/>
      <c r="F1" s="196"/>
      <c r="G1" s="196"/>
      <c r="H1" s="196"/>
      <c r="I1" s="197"/>
    </row>
    <row r="2" spans="1:9">
      <c r="A2" s="193"/>
      <c r="B2" s="193"/>
      <c r="C2" s="193"/>
      <c r="D2" s="192" t="s">
        <v>625</v>
      </c>
      <c r="E2" s="192" t="s">
        <v>626</v>
      </c>
      <c r="F2" s="198" t="s">
        <v>1081</v>
      </c>
      <c r="G2" s="198" t="s">
        <v>1082</v>
      </c>
      <c r="H2" s="200" t="s">
        <v>1083</v>
      </c>
      <c r="I2" s="201"/>
    </row>
    <row r="3" spans="1:9">
      <c r="A3" s="194"/>
      <c r="B3" s="194"/>
      <c r="C3" s="194"/>
      <c r="D3" s="194"/>
      <c r="E3" s="194"/>
      <c r="F3" s="199"/>
      <c r="G3" s="199"/>
      <c r="H3" s="157" t="s">
        <v>1084</v>
      </c>
      <c r="I3" s="158" t="s">
        <v>1085</v>
      </c>
    </row>
    <row r="4" spans="1:9">
      <c r="A4" s="159" t="s">
        <v>1086</v>
      </c>
      <c r="B4" s="159"/>
      <c r="C4" s="159">
        <f t="shared" ref="C4:I4" si="0">C5+C10+C13+C16+C19+C22+C25</f>
        <v>900000</v>
      </c>
      <c r="D4" s="159">
        <f t="shared" si="0"/>
        <v>456000</v>
      </c>
      <c r="E4" s="159">
        <f t="shared" si="0"/>
        <v>300000</v>
      </c>
      <c r="F4" s="159">
        <f t="shared" si="0"/>
        <v>0</v>
      </c>
      <c r="G4" s="159">
        <f t="shared" si="0"/>
        <v>144000</v>
      </c>
      <c r="H4" s="159">
        <f t="shared" si="0"/>
        <v>0</v>
      </c>
      <c r="I4" s="159">
        <f t="shared" si="0"/>
        <v>0</v>
      </c>
    </row>
    <row r="5" spans="1:9">
      <c r="A5" s="160" t="s">
        <v>1087</v>
      </c>
      <c r="B5" s="161"/>
      <c r="C5" s="161">
        <f t="shared" ref="C5:I5" si="1">SUM(C6:C9)</f>
        <v>900000</v>
      </c>
      <c r="D5" s="161">
        <f t="shared" si="1"/>
        <v>456000</v>
      </c>
      <c r="E5" s="161">
        <f t="shared" si="1"/>
        <v>300000</v>
      </c>
      <c r="F5" s="161">
        <f t="shared" si="1"/>
        <v>0</v>
      </c>
      <c r="G5" s="161">
        <f t="shared" si="1"/>
        <v>144000</v>
      </c>
      <c r="H5" s="161">
        <f t="shared" si="1"/>
        <v>0</v>
      </c>
      <c r="I5" s="161">
        <f t="shared" si="1"/>
        <v>0</v>
      </c>
    </row>
    <row r="6" spans="1:9">
      <c r="A6" s="10" t="s">
        <v>1073</v>
      </c>
      <c r="B6" s="10">
        <v>2016</v>
      </c>
      <c r="C6" s="10">
        <v>785000</v>
      </c>
      <c r="D6" s="10">
        <v>341000</v>
      </c>
      <c r="E6" s="10">
        <v>300000</v>
      </c>
      <c r="F6" s="10"/>
      <c r="G6" s="10">
        <v>144000</v>
      </c>
      <c r="H6" s="10"/>
      <c r="I6" s="10"/>
    </row>
    <row r="7" spans="1:9">
      <c r="A7" s="10" t="s">
        <v>1088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1089</v>
      </c>
      <c r="B8" s="10">
        <v>2016</v>
      </c>
      <c r="C8" s="10">
        <v>115000</v>
      </c>
      <c r="D8" s="10">
        <v>115000</v>
      </c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60" t="s">
        <v>1090</v>
      </c>
      <c r="B10" s="160"/>
      <c r="C10" s="160">
        <f t="shared" ref="C10:I10" si="2">SUM(C11:C12)</f>
        <v>0</v>
      </c>
      <c r="D10" s="160">
        <f t="shared" si="2"/>
        <v>0</v>
      </c>
      <c r="E10" s="160">
        <f t="shared" si="2"/>
        <v>0</v>
      </c>
      <c r="F10" s="160">
        <f t="shared" si="2"/>
        <v>0</v>
      </c>
      <c r="G10" s="160">
        <f t="shared" si="2"/>
        <v>0</v>
      </c>
      <c r="H10" s="160">
        <f t="shared" si="2"/>
        <v>0</v>
      </c>
      <c r="I10" s="160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60" t="s">
        <v>1091</v>
      </c>
      <c r="B13" s="160"/>
      <c r="C13" s="160">
        <f t="shared" ref="C13:I13" si="3">SUM(C14:C15)</f>
        <v>0</v>
      </c>
      <c r="D13" s="160">
        <f t="shared" si="3"/>
        <v>0</v>
      </c>
      <c r="E13" s="160">
        <f t="shared" si="3"/>
        <v>0</v>
      </c>
      <c r="F13" s="160">
        <f t="shared" si="3"/>
        <v>0</v>
      </c>
      <c r="G13" s="160">
        <f t="shared" si="3"/>
        <v>0</v>
      </c>
      <c r="H13" s="160">
        <f t="shared" si="3"/>
        <v>0</v>
      </c>
      <c r="I13" s="160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60" t="s">
        <v>1092</v>
      </c>
      <c r="B16" s="160"/>
      <c r="C16" s="160">
        <f t="shared" ref="C16:I16" si="4">SUM(C17:C18)</f>
        <v>0</v>
      </c>
      <c r="D16" s="160">
        <f t="shared" si="4"/>
        <v>0</v>
      </c>
      <c r="E16" s="160">
        <f t="shared" si="4"/>
        <v>0</v>
      </c>
      <c r="F16" s="160">
        <f t="shared" si="4"/>
        <v>0</v>
      </c>
      <c r="G16" s="160">
        <f t="shared" si="4"/>
        <v>0</v>
      </c>
      <c r="H16" s="160">
        <f t="shared" si="4"/>
        <v>0</v>
      </c>
      <c r="I16" s="160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60" t="s">
        <v>1093</v>
      </c>
      <c r="B19" s="160"/>
      <c r="C19" s="160">
        <f t="shared" ref="C19:I19" si="5">SUM(C20:C21)</f>
        <v>0</v>
      </c>
      <c r="D19" s="160">
        <f t="shared" si="5"/>
        <v>0</v>
      </c>
      <c r="E19" s="160">
        <f t="shared" si="5"/>
        <v>0</v>
      </c>
      <c r="F19" s="160">
        <f t="shared" si="5"/>
        <v>0</v>
      </c>
      <c r="G19" s="160">
        <f t="shared" si="5"/>
        <v>0</v>
      </c>
      <c r="H19" s="160">
        <f t="shared" si="5"/>
        <v>0</v>
      </c>
      <c r="I19" s="160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60" t="s">
        <v>1094</v>
      </c>
      <c r="B22" s="160"/>
      <c r="C22" s="160">
        <f t="shared" ref="C22:I22" si="6">SUM(C23:C24)</f>
        <v>0</v>
      </c>
      <c r="D22" s="160">
        <f t="shared" si="6"/>
        <v>0</v>
      </c>
      <c r="E22" s="160">
        <f t="shared" si="6"/>
        <v>0</v>
      </c>
      <c r="F22" s="160">
        <f t="shared" si="6"/>
        <v>0</v>
      </c>
      <c r="G22" s="160">
        <f t="shared" si="6"/>
        <v>0</v>
      </c>
      <c r="H22" s="160">
        <f t="shared" si="6"/>
        <v>0</v>
      </c>
      <c r="I22" s="160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60" t="s">
        <v>1095</v>
      </c>
      <c r="B25" s="160"/>
      <c r="C25" s="160">
        <f t="shared" ref="C25:I25" si="7">C26+C29</f>
        <v>0</v>
      </c>
      <c r="D25" s="160">
        <f t="shared" si="7"/>
        <v>0</v>
      </c>
      <c r="E25" s="160">
        <f t="shared" si="7"/>
        <v>0</v>
      </c>
      <c r="F25" s="160">
        <f t="shared" si="7"/>
        <v>0</v>
      </c>
      <c r="G25" s="160">
        <f t="shared" si="7"/>
        <v>0</v>
      </c>
      <c r="H25" s="160">
        <f t="shared" si="7"/>
        <v>0</v>
      </c>
      <c r="I25" s="160">
        <f t="shared" si="7"/>
        <v>0</v>
      </c>
    </row>
    <row r="26" spans="1:9">
      <c r="A26" s="162" t="s">
        <v>1096</v>
      </c>
      <c r="B26" s="162"/>
      <c r="C26" s="162">
        <f t="shared" ref="C26:I26" si="8">SUM(C27:C28)</f>
        <v>0</v>
      </c>
      <c r="D26" s="162">
        <f t="shared" si="8"/>
        <v>0</v>
      </c>
      <c r="E26" s="162">
        <f t="shared" si="8"/>
        <v>0</v>
      </c>
      <c r="F26" s="162">
        <f t="shared" si="8"/>
        <v>0</v>
      </c>
      <c r="G26" s="162">
        <f t="shared" si="8"/>
        <v>0</v>
      </c>
      <c r="H26" s="162">
        <f t="shared" si="8"/>
        <v>0</v>
      </c>
      <c r="I26" s="162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62" t="s">
        <v>1097</v>
      </c>
      <c r="B29" s="162"/>
      <c r="C29" s="162">
        <f t="shared" ref="C29:I29" si="9">SUM(C30:C31)</f>
        <v>0</v>
      </c>
      <c r="D29" s="162">
        <f t="shared" si="9"/>
        <v>0</v>
      </c>
      <c r="E29" s="162">
        <f t="shared" si="9"/>
        <v>0</v>
      </c>
      <c r="F29" s="162">
        <f t="shared" si="9"/>
        <v>0</v>
      </c>
      <c r="G29" s="162">
        <f t="shared" si="9"/>
        <v>0</v>
      </c>
      <c r="H29" s="162">
        <f t="shared" si="9"/>
        <v>0</v>
      </c>
      <c r="I29" s="162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63" t="s">
        <v>1098</v>
      </c>
      <c r="B32" s="163"/>
      <c r="C32" s="163">
        <f t="shared" ref="C32:I32" si="10">C33+C48+C51+C54+C57+C60+C63+C70+C73</f>
        <v>0</v>
      </c>
      <c r="D32" s="163">
        <f t="shared" si="10"/>
        <v>0</v>
      </c>
      <c r="E32" s="163">
        <f t="shared" si="10"/>
        <v>0</v>
      </c>
      <c r="F32" s="163">
        <f t="shared" si="10"/>
        <v>0</v>
      </c>
      <c r="G32" s="163">
        <f t="shared" si="10"/>
        <v>0</v>
      </c>
      <c r="H32" s="163">
        <f t="shared" si="10"/>
        <v>0</v>
      </c>
      <c r="I32" s="163">
        <f t="shared" si="10"/>
        <v>0</v>
      </c>
    </row>
    <row r="33" spans="1:9">
      <c r="A33" s="160" t="s">
        <v>1087</v>
      </c>
      <c r="B33" s="160"/>
      <c r="C33" s="160">
        <f t="shared" ref="C33:I33" si="11">SUM(C34:C47)</f>
        <v>0</v>
      </c>
      <c r="D33" s="160">
        <f t="shared" si="11"/>
        <v>0</v>
      </c>
      <c r="E33" s="160">
        <f t="shared" si="11"/>
        <v>0</v>
      </c>
      <c r="F33" s="160">
        <f t="shared" si="11"/>
        <v>0</v>
      </c>
      <c r="G33" s="160">
        <f t="shared" si="11"/>
        <v>0</v>
      </c>
      <c r="H33" s="160">
        <f t="shared" si="11"/>
        <v>0</v>
      </c>
      <c r="I33" s="160">
        <f t="shared" si="11"/>
        <v>0</v>
      </c>
    </row>
    <row r="34" spans="1:9">
      <c r="A34" s="10" t="s">
        <v>1073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1099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1100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1101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1102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1103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1104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1105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1106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1107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1108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1109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64" t="s">
        <v>1110</v>
      </c>
      <c r="B46" s="164"/>
      <c r="C46" s="164"/>
      <c r="D46" s="164"/>
      <c r="E46" s="164"/>
      <c r="F46" s="164"/>
      <c r="G46" s="164"/>
      <c r="H46" s="164"/>
      <c r="I46" s="164"/>
    </row>
    <row r="47" spans="1:9">
      <c r="A47" s="10" t="s">
        <v>1111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60" t="s">
        <v>1090</v>
      </c>
      <c r="B48" s="160"/>
      <c r="C48" s="160">
        <f t="shared" ref="C48:I48" si="12">SUM(C49:C50)</f>
        <v>0</v>
      </c>
      <c r="D48" s="160">
        <f t="shared" si="12"/>
        <v>0</v>
      </c>
      <c r="E48" s="160">
        <f t="shared" si="12"/>
        <v>0</v>
      </c>
      <c r="F48" s="160">
        <f t="shared" si="12"/>
        <v>0</v>
      </c>
      <c r="G48" s="160">
        <f t="shared" si="12"/>
        <v>0</v>
      </c>
      <c r="H48" s="160">
        <f t="shared" si="12"/>
        <v>0</v>
      </c>
      <c r="I48" s="160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60" t="s">
        <v>1091</v>
      </c>
      <c r="B51" s="160"/>
      <c r="C51" s="160">
        <f t="shared" ref="C51:I51" si="13">SUM(C52:C53)</f>
        <v>0</v>
      </c>
      <c r="D51" s="160">
        <f t="shared" si="13"/>
        <v>0</v>
      </c>
      <c r="E51" s="160">
        <f t="shared" si="13"/>
        <v>0</v>
      </c>
      <c r="F51" s="160">
        <f t="shared" si="13"/>
        <v>0</v>
      </c>
      <c r="G51" s="160">
        <f t="shared" si="13"/>
        <v>0</v>
      </c>
      <c r="H51" s="160">
        <f t="shared" si="13"/>
        <v>0</v>
      </c>
      <c r="I51" s="160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60" t="s">
        <v>1092</v>
      </c>
      <c r="B54" s="160"/>
      <c r="C54" s="160">
        <f t="shared" ref="C54:I54" si="14">SUM(C55:C56)</f>
        <v>0</v>
      </c>
      <c r="D54" s="160">
        <f t="shared" si="14"/>
        <v>0</v>
      </c>
      <c r="E54" s="160">
        <f t="shared" si="14"/>
        <v>0</v>
      </c>
      <c r="F54" s="160">
        <f t="shared" si="14"/>
        <v>0</v>
      </c>
      <c r="G54" s="160">
        <f t="shared" si="14"/>
        <v>0</v>
      </c>
      <c r="H54" s="160">
        <f t="shared" si="14"/>
        <v>0</v>
      </c>
      <c r="I54" s="160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60" t="s">
        <v>1093</v>
      </c>
      <c r="B57" s="160"/>
      <c r="C57" s="160">
        <f t="shared" ref="C57:I57" si="15">SUM(C58:C59)</f>
        <v>0</v>
      </c>
      <c r="D57" s="160">
        <f t="shared" si="15"/>
        <v>0</v>
      </c>
      <c r="E57" s="160">
        <f t="shared" si="15"/>
        <v>0</v>
      </c>
      <c r="F57" s="160">
        <f t="shared" si="15"/>
        <v>0</v>
      </c>
      <c r="G57" s="160">
        <f t="shared" si="15"/>
        <v>0</v>
      </c>
      <c r="H57" s="160">
        <f t="shared" si="15"/>
        <v>0</v>
      </c>
      <c r="I57" s="160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60" t="s">
        <v>1094</v>
      </c>
      <c r="B60" s="160"/>
      <c r="C60" s="160">
        <f t="shared" ref="C60:H60" si="16">SUM(C61:C62)</f>
        <v>0</v>
      </c>
      <c r="D60" s="160">
        <f t="shared" si="16"/>
        <v>0</v>
      </c>
      <c r="E60" s="160">
        <f t="shared" si="16"/>
        <v>0</v>
      </c>
      <c r="F60" s="160">
        <f t="shared" si="16"/>
        <v>0</v>
      </c>
      <c r="G60" s="160">
        <f t="shared" si="16"/>
        <v>0</v>
      </c>
      <c r="H60" s="160">
        <f t="shared" si="16"/>
        <v>0</v>
      </c>
      <c r="I60" s="160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60" t="s">
        <v>1095</v>
      </c>
      <c r="B63" s="160"/>
      <c r="C63" s="160">
        <f t="shared" ref="C63:I63" si="17">C64+C67</f>
        <v>0</v>
      </c>
      <c r="D63" s="160">
        <f t="shared" si="17"/>
        <v>0</v>
      </c>
      <c r="E63" s="160">
        <f t="shared" si="17"/>
        <v>0</v>
      </c>
      <c r="F63" s="160">
        <f t="shared" si="17"/>
        <v>0</v>
      </c>
      <c r="G63" s="160">
        <f t="shared" si="17"/>
        <v>0</v>
      </c>
      <c r="H63" s="160">
        <f t="shared" si="17"/>
        <v>0</v>
      </c>
      <c r="I63" s="160">
        <f t="shared" si="17"/>
        <v>0</v>
      </c>
    </row>
    <row r="64" spans="1:9">
      <c r="A64" s="162" t="s">
        <v>1096</v>
      </c>
      <c r="B64" s="162"/>
      <c r="C64" s="162">
        <f t="shared" ref="C64:I64" si="18">SUM(C65:C66)</f>
        <v>0</v>
      </c>
      <c r="D64" s="162">
        <f t="shared" si="18"/>
        <v>0</v>
      </c>
      <c r="E64" s="162">
        <f t="shared" si="18"/>
        <v>0</v>
      </c>
      <c r="F64" s="162">
        <f t="shared" si="18"/>
        <v>0</v>
      </c>
      <c r="G64" s="162">
        <f t="shared" si="18"/>
        <v>0</v>
      </c>
      <c r="H64" s="162">
        <f t="shared" si="18"/>
        <v>0</v>
      </c>
      <c r="I64" s="162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62" t="s">
        <v>1097</v>
      </c>
      <c r="B67" s="162"/>
      <c r="C67" s="162">
        <f t="shared" ref="C67:I67" si="19">SUM(C68:C69)</f>
        <v>0</v>
      </c>
      <c r="D67" s="162">
        <f t="shared" si="19"/>
        <v>0</v>
      </c>
      <c r="E67" s="162">
        <f t="shared" si="19"/>
        <v>0</v>
      </c>
      <c r="F67" s="162">
        <f t="shared" si="19"/>
        <v>0</v>
      </c>
      <c r="G67" s="162">
        <f t="shared" si="19"/>
        <v>0</v>
      </c>
      <c r="H67" s="162">
        <f t="shared" si="19"/>
        <v>0</v>
      </c>
      <c r="I67" s="162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60" t="s">
        <v>1112</v>
      </c>
      <c r="B70" s="160"/>
      <c r="C70" s="160">
        <f t="shared" ref="C70:I70" si="20">SUM(C71:C72)</f>
        <v>0</v>
      </c>
      <c r="D70" s="160">
        <f t="shared" si="20"/>
        <v>0</v>
      </c>
      <c r="E70" s="160">
        <f t="shared" si="20"/>
        <v>0</v>
      </c>
      <c r="F70" s="160">
        <f t="shared" si="20"/>
        <v>0</v>
      </c>
      <c r="G70" s="160">
        <f t="shared" si="20"/>
        <v>0</v>
      </c>
      <c r="H70" s="160">
        <f t="shared" si="20"/>
        <v>0</v>
      </c>
      <c r="I70" s="160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60" t="s">
        <v>1113</v>
      </c>
      <c r="B73" s="160"/>
      <c r="C73" s="160"/>
      <c r="D73" s="160"/>
      <c r="E73" s="160"/>
      <c r="F73" s="160"/>
      <c r="G73" s="160"/>
      <c r="H73" s="160"/>
      <c r="I73" s="160"/>
    </row>
    <row r="74" spans="1:9">
      <c r="A74" s="160" t="s">
        <v>1114</v>
      </c>
      <c r="B74" s="160"/>
      <c r="C74" s="160">
        <f>C32+C4</f>
        <v>900000</v>
      </c>
      <c r="D74" s="160">
        <f t="shared" ref="D74:I74" si="21">D73+D70+D63+D60+D57+D54+D51+D48+D33+D25+D22+D19+D16+D13+D10+D5</f>
        <v>456000</v>
      </c>
      <c r="E74" s="160">
        <f t="shared" si="21"/>
        <v>300000</v>
      </c>
      <c r="F74" s="160">
        <f t="shared" si="21"/>
        <v>0</v>
      </c>
      <c r="G74" s="160">
        <f t="shared" si="21"/>
        <v>144000</v>
      </c>
      <c r="H74" s="160">
        <f t="shared" si="21"/>
        <v>0</v>
      </c>
      <c r="I74" s="160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rightToLeft="1" topLeftCell="A55" zoomScale="80" zoomScaleNormal="80" workbookViewId="0">
      <selection activeCell="D75" sqref="D75"/>
    </sheetView>
  </sheetViews>
  <sheetFormatPr defaultColWidth="9.1796875" defaultRowHeight="14.5"/>
  <cols>
    <col min="1" max="1" width="70.7265625" customWidth="1"/>
    <col min="2" max="2" width="29.81640625" customWidth="1"/>
    <col min="3" max="3" width="27.816406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192" t="s">
        <v>1078</v>
      </c>
      <c r="B1" s="192" t="s">
        <v>1079</v>
      </c>
      <c r="C1" s="192" t="s">
        <v>1080</v>
      </c>
      <c r="D1" s="195" t="s">
        <v>613</v>
      </c>
      <c r="E1" s="196"/>
      <c r="F1" s="196"/>
      <c r="G1" s="196"/>
      <c r="H1" s="196"/>
      <c r="I1" s="197"/>
    </row>
    <row r="2" spans="1:9">
      <c r="A2" s="193"/>
      <c r="B2" s="193"/>
      <c r="C2" s="193"/>
      <c r="D2" s="192" t="s">
        <v>625</v>
      </c>
      <c r="E2" s="192" t="s">
        <v>626</v>
      </c>
      <c r="F2" s="198" t="s">
        <v>1081</v>
      </c>
      <c r="G2" s="198" t="s">
        <v>1082</v>
      </c>
      <c r="H2" s="200" t="s">
        <v>1083</v>
      </c>
      <c r="I2" s="201"/>
    </row>
    <row r="3" spans="1:9">
      <c r="A3" s="194"/>
      <c r="B3" s="194"/>
      <c r="C3" s="194"/>
      <c r="D3" s="194"/>
      <c r="E3" s="194"/>
      <c r="F3" s="199"/>
      <c r="G3" s="199"/>
      <c r="H3" s="157" t="s">
        <v>1084</v>
      </c>
      <c r="I3" s="158" t="s">
        <v>1085</v>
      </c>
    </row>
    <row r="4" spans="1:9">
      <c r="A4" s="159" t="s">
        <v>1086</v>
      </c>
      <c r="B4" s="159"/>
      <c r="C4" s="159">
        <f t="shared" ref="C4:I4" si="0">C5+C10+C13+C16+C19+C22+C25</f>
        <v>1061429</v>
      </c>
      <c r="D4" s="159">
        <f t="shared" si="0"/>
        <v>517429</v>
      </c>
      <c r="E4" s="159">
        <f t="shared" si="0"/>
        <v>400000</v>
      </c>
      <c r="F4" s="159">
        <f t="shared" si="0"/>
        <v>0</v>
      </c>
      <c r="G4" s="159">
        <f t="shared" si="0"/>
        <v>144000</v>
      </c>
      <c r="H4" s="159">
        <f t="shared" si="0"/>
        <v>0</v>
      </c>
      <c r="I4" s="159">
        <f t="shared" si="0"/>
        <v>0</v>
      </c>
    </row>
    <row r="5" spans="1:9">
      <c r="A5" s="160" t="s">
        <v>1087</v>
      </c>
      <c r="B5" s="161"/>
      <c r="C5" s="161">
        <f t="shared" ref="C5:I5" si="1">SUM(C6:C9)</f>
        <v>1061429</v>
      </c>
      <c r="D5" s="161">
        <f t="shared" si="1"/>
        <v>517429</v>
      </c>
      <c r="E5" s="161">
        <f t="shared" si="1"/>
        <v>400000</v>
      </c>
      <c r="F5" s="161">
        <f t="shared" si="1"/>
        <v>0</v>
      </c>
      <c r="G5" s="161">
        <f t="shared" si="1"/>
        <v>144000</v>
      </c>
      <c r="H5" s="161">
        <f t="shared" si="1"/>
        <v>0</v>
      </c>
      <c r="I5" s="161">
        <f t="shared" si="1"/>
        <v>0</v>
      </c>
    </row>
    <row r="6" spans="1:9">
      <c r="A6" s="10" t="s">
        <v>1073</v>
      </c>
      <c r="B6" s="10">
        <v>2017</v>
      </c>
      <c r="C6" s="10">
        <v>1061429</v>
      </c>
      <c r="D6" s="10">
        <v>517429</v>
      </c>
      <c r="E6" s="10">
        <v>400000</v>
      </c>
      <c r="F6" s="10"/>
      <c r="G6" s="10">
        <v>144000</v>
      </c>
      <c r="H6" s="10"/>
      <c r="I6" s="10"/>
    </row>
    <row r="7" spans="1:9">
      <c r="A7" s="10" t="s">
        <v>1088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1089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60" t="s">
        <v>1090</v>
      </c>
      <c r="B10" s="160"/>
      <c r="C10" s="160">
        <f t="shared" ref="C10:I10" si="2">SUM(C11:C12)</f>
        <v>0</v>
      </c>
      <c r="D10" s="160">
        <f t="shared" si="2"/>
        <v>0</v>
      </c>
      <c r="E10" s="160">
        <f t="shared" si="2"/>
        <v>0</v>
      </c>
      <c r="F10" s="160">
        <f t="shared" si="2"/>
        <v>0</v>
      </c>
      <c r="G10" s="160">
        <f t="shared" si="2"/>
        <v>0</v>
      </c>
      <c r="H10" s="160">
        <f t="shared" si="2"/>
        <v>0</v>
      </c>
      <c r="I10" s="160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60" t="s">
        <v>1091</v>
      </c>
      <c r="B13" s="160"/>
      <c r="C13" s="160">
        <f t="shared" ref="C13:I13" si="3">SUM(C14:C15)</f>
        <v>0</v>
      </c>
      <c r="D13" s="160">
        <f t="shared" si="3"/>
        <v>0</v>
      </c>
      <c r="E13" s="160">
        <f t="shared" si="3"/>
        <v>0</v>
      </c>
      <c r="F13" s="160">
        <f t="shared" si="3"/>
        <v>0</v>
      </c>
      <c r="G13" s="160">
        <f t="shared" si="3"/>
        <v>0</v>
      </c>
      <c r="H13" s="160">
        <f t="shared" si="3"/>
        <v>0</v>
      </c>
      <c r="I13" s="160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60" t="s">
        <v>1092</v>
      </c>
      <c r="B16" s="160"/>
      <c r="C16" s="160">
        <f t="shared" ref="C16:I16" si="4">SUM(C17:C18)</f>
        <v>0</v>
      </c>
      <c r="D16" s="160">
        <f t="shared" si="4"/>
        <v>0</v>
      </c>
      <c r="E16" s="160">
        <f t="shared" si="4"/>
        <v>0</v>
      </c>
      <c r="F16" s="160">
        <f t="shared" si="4"/>
        <v>0</v>
      </c>
      <c r="G16" s="160">
        <f t="shared" si="4"/>
        <v>0</v>
      </c>
      <c r="H16" s="160">
        <f t="shared" si="4"/>
        <v>0</v>
      </c>
      <c r="I16" s="160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60" t="s">
        <v>1093</v>
      </c>
      <c r="B19" s="160"/>
      <c r="C19" s="160">
        <f t="shared" ref="C19:I19" si="5">SUM(C20:C21)</f>
        <v>0</v>
      </c>
      <c r="D19" s="160">
        <f t="shared" si="5"/>
        <v>0</v>
      </c>
      <c r="E19" s="160">
        <f t="shared" si="5"/>
        <v>0</v>
      </c>
      <c r="F19" s="160">
        <f t="shared" si="5"/>
        <v>0</v>
      </c>
      <c r="G19" s="160">
        <f t="shared" si="5"/>
        <v>0</v>
      </c>
      <c r="H19" s="160">
        <f t="shared" si="5"/>
        <v>0</v>
      </c>
      <c r="I19" s="160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60" t="s">
        <v>1094</v>
      </c>
      <c r="B22" s="160"/>
      <c r="C22" s="160">
        <f t="shared" ref="C22:I22" si="6">SUM(C23:C24)</f>
        <v>0</v>
      </c>
      <c r="D22" s="160">
        <f t="shared" si="6"/>
        <v>0</v>
      </c>
      <c r="E22" s="160">
        <f t="shared" si="6"/>
        <v>0</v>
      </c>
      <c r="F22" s="160">
        <f t="shared" si="6"/>
        <v>0</v>
      </c>
      <c r="G22" s="160">
        <f t="shared" si="6"/>
        <v>0</v>
      </c>
      <c r="H22" s="160">
        <f t="shared" si="6"/>
        <v>0</v>
      </c>
      <c r="I22" s="160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60" t="s">
        <v>1095</v>
      </c>
      <c r="B25" s="160"/>
      <c r="C25" s="160">
        <f t="shared" ref="C25:I25" si="7">C26+C29</f>
        <v>0</v>
      </c>
      <c r="D25" s="160">
        <f t="shared" si="7"/>
        <v>0</v>
      </c>
      <c r="E25" s="160">
        <f t="shared" si="7"/>
        <v>0</v>
      </c>
      <c r="F25" s="160">
        <f t="shared" si="7"/>
        <v>0</v>
      </c>
      <c r="G25" s="160">
        <f t="shared" si="7"/>
        <v>0</v>
      </c>
      <c r="H25" s="160">
        <f t="shared" si="7"/>
        <v>0</v>
      </c>
      <c r="I25" s="160">
        <f t="shared" si="7"/>
        <v>0</v>
      </c>
    </row>
    <row r="26" spans="1:9">
      <c r="A26" s="162" t="s">
        <v>1096</v>
      </c>
      <c r="B26" s="162"/>
      <c r="C26" s="162">
        <f t="shared" ref="C26:I26" si="8">SUM(C27:C28)</f>
        <v>0</v>
      </c>
      <c r="D26" s="162">
        <f t="shared" si="8"/>
        <v>0</v>
      </c>
      <c r="E26" s="162">
        <f t="shared" si="8"/>
        <v>0</v>
      </c>
      <c r="F26" s="162">
        <f t="shared" si="8"/>
        <v>0</v>
      </c>
      <c r="G26" s="162">
        <f t="shared" si="8"/>
        <v>0</v>
      </c>
      <c r="H26" s="162">
        <f t="shared" si="8"/>
        <v>0</v>
      </c>
      <c r="I26" s="162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62" t="s">
        <v>1097</v>
      </c>
      <c r="B29" s="162"/>
      <c r="C29" s="162">
        <f t="shared" ref="C29:I29" si="9">SUM(C30:C31)</f>
        <v>0</v>
      </c>
      <c r="D29" s="162">
        <f t="shared" si="9"/>
        <v>0</v>
      </c>
      <c r="E29" s="162">
        <f t="shared" si="9"/>
        <v>0</v>
      </c>
      <c r="F29" s="162">
        <f t="shared" si="9"/>
        <v>0</v>
      </c>
      <c r="G29" s="162">
        <f t="shared" si="9"/>
        <v>0</v>
      </c>
      <c r="H29" s="162">
        <f t="shared" si="9"/>
        <v>0</v>
      </c>
      <c r="I29" s="162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63" t="s">
        <v>1098</v>
      </c>
      <c r="B32" s="163"/>
      <c r="C32" s="163">
        <f t="shared" ref="C32:I32" si="10">C33+C48+C51+C54+C57+C60+C63+C70+C73</f>
        <v>2005000</v>
      </c>
      <c r="D32" s="163">
        <f t="shared" si="10"/>
        <v>1148773</v>
      </c>
      <c r="E32" s="163">
        <f t="shared" si="10"/>
        <v>488000</v>
      </c>
      <c r="F32" s="163">
        <f t="shared" si="10"/>
        <v>66000</v>
      </c>
      <c r="G32" s="163">
        <f t="shared" si="10"/>
        <v>144000</v>
      </c>
      <c r="H32" s="163">
        <f t="shared" si="10"/>
        <v>150000</v>
      </c>
      <c r="I32" s="163">
        <f t="shared" si="10"/>
        <v>0</v>
      </c>
    </row>
    <row r="33" spans="1:9">
      <c r="A33" s="160" t="s">
        <v>1087</v>
      </c>
      <c r="B33" s="160"/>
      <c r="C33" s="160">
        <f t="shared" ref="C33:I33" si="11">SUM(C34:C47)</f>
        <v>1855000</v>
      </c>
      <c r="D33" s="160">
        <f t="shared" si="11"/>
        <v>998773</v>
      </c>
      <c r="E33" s="160">
        <f t="shared" si="11"/>
        <v>488000</v>
      </c>
      <c r="F33" s="160">
        <f t="shared" si="11"/>
        <v>66000</v>
      </c>
      <c r="G33" s="160">
        <f t="shared" si="11"/>
        <v>144000</v>
      </c>
      <c r="H33" s="160">
        <f t="shared" si="11"/>
        <v>150000</v>
      </c>
      <c r="I33" s="160">
        <f t="shared" si="11"/>
        <v>0</v>
      </c>
    </row>
    <row r="34" spans="1:9">
      <c r="A34" s="10" t="s">
        <v>1116</v>
      </c>
      <c r="B34" s="10">
        <v>2016</v>
      </c>
      <c r="C34" s="10">
        <v>60000</v>
      </c>
      <c r="D34" s="10">
        <v>60000</v>
      </c>
      <c r="E34" s="10"/>
      <c r="F34" s="10"/>
      <c r="G34" s="10"/>
      <c r="H34" s="10"/>
      <c r="I34" s="10"/>
    </row>
    <row r="35" spans="1:9">
      <c r="A35" s="10" t="s">
        <v>1115</v>
      </c>
      <c r="B35" s="10">
        <v>2014</v>
      </c>
      <c r="C35" s="10">
        <v>100000</v>
      </c>
      <c r="D35" s="10">
        <v>75428</v>
      </c>
      <c r="E35" s="10">
        <v>25000</v>
      </c>
      <c r="F35" s="10"/>
      <c r="G35" s="10"/>
      <c r="H35" s="10"/>
      <c r="I35" s="10"/>
    </row>
    <row r="36" spans="1:9">
      <c r="A36" s="10" t="s">
        <v>1117</v>
      </c>
      <c r="B36" s="10">
        <v>2014</v>
      </c>
      <c r="C36" s="10">
        <v>100000</v>
      </c>
      <c r="D36" s="10">
        <v>97520</v>
      </c>
      <c r="E36" s="10"/>
      <c r="F36" s="10"/>
      <c r="G36" s="10"/>
      <c r="H36" s="10"/>
      <c r="I36" s="10"/>
    </row>
    <row r="37" spans="1:9">
      <c r="A37" s="10" t="s">
        <v>1118</v>
      </c>
      <c r="B37" s="10">
        <v>2016</v>
      </c>
      <c r="C37" s="10">
        <v>15000</v>
      </c>
      <c r="D37" s="10">
        <v>15000</v>
      </c>
      <c r="E37" s="10"/>
      <c r="F37" s="10"/>
      <c r="G37" s="10"/>
      <c r="H37" s="10"/>
      <c r="I37" s="10"/>
    </row>
    <row r="38" spans="1:9">
      <c r="A38" s="10" t="s">
        <v>1119</v>
      </c>
      <c r="B38" s="10">
        <v>2016</v>
      </c>
      <c r="C38" s="10">
        <v>60000</v>
      </c>
      <c r="D38" s="10">
        <v>60000</v>
      </c>
      <c r="E38" s="10"/>
      <c r="F38" s="10"/>
      <c r="G38" s="10"/>
      <c r="H38" s="10"/>
      <c r="I38" s="10"/>
    </row>
    <row r="39" spans="1:9">
      <c r="A39" s="10" t="s">
        <v>1101</v>
      </c>
      <c r="B39" s="10">
        <v>2016</v>
      </c>
      <c r="C39" s="10">
        <v>115000</v>
      </c>
      <c r="D39" s="10">
        <v>114949</v>
      </c>
      <c r="E39" s="10"/>
      <c r="F39" s="10"/>
      <c r="G39" s="10"/>
      <c r="H39" s="10"/>
      <c r="I39" s="10"/>
    </row>
    <row r="40" spans="1:9">
      <c r="A40" s="10" t="s">
        <v>1120</v>
      </c>
      <c r="B40" s="10">
        <v>2014</v>
      </c>
      <c r="C40" s="10">
        <v>200000</v>
      </c>
      <c r="D40" s="10">
        <v>64897</v>
      </c>
      <c r="E40" s="10">
        <v>74000</v>
      </c>
      <c r="F40" s="10">
        <v>66000</v>
      </c>
      <c r="G40" s="10"/>
      <c r="H40" s="10"/>
      <c r="I40" s="10"/>
    </row>
    <row r="41" spans="1:9">
      <c r="A41" s="10" t="s">
        <v>1121</v>
      </c>
      <c r="B41" s="10">
        <v>2016</v>
      </c>
      <c r="C41" s="10">
        <v>785000</v>
      </c>
      <c r="D41" s="10">
        <v>341000</v>
      </c>
      <c r="E41" s="10">
        <v>300000</v>
      </c>
      <c r="F41" s="10"/>
      <c r="G41" s="10">
        <v>144000</v>
      </c>
      <c r="H41" s="10"/>
      <c r="I41" s="10"/>
    </row>
    <row r="42" spans="1:9">
      <c r="A42" s="10" t="s">
        <v>1122</v>
      </c>
      <c r="B42" s="10">
        <v>2014</v>
      </c>
      <c r="C42" s="10">
        <v>10000</v>
      </c>
      <c r="D42" s="10">
        <v>10000</v>
      </c>
      <c r="E42" s="10"/>
      <c r="F42" s="10"/>
      <c r="G42" s="10"/>
      <c r="H42" s="10"/>
      <c r="I42" s="10"/>
    </row>
    <row r="43" spans="1:9">
      <c r="A43" s="10" t="s">
        <v>1123</v>
      </c>
      <c r="B43" s="10">
        <v>2016</v>
      </c>
      <c r="C43" s="10">
        <v>300000</v>
      </c>
      <c r="D43" s="10">
        <v>49979</v>
      </c>
      <c r="E43" s="10">
        <v>89000</v>
      </c>
      <c r="F43" s="10"/>
      <c r="G43" s="10"/>
      <c r="H43" s="10">
        <v>150000</v>
      </c>
      <c r="I43" s="10" t="s">
        <v>1127</v>
      </c>
    </row>
    <row r="44" spans="1:9">
      <c r="A44" s="10" t="s">
        <v>1124</v>
      </c>
      <c r="B44" s="10">
        <v>2016</v>
      </c>
      <c r="C44" s="10">
        <v>80000</v>
      </c>
      <c r="D44" s="10">
        <v>80000</v>
      </c>
      <c r="E44" s="10"/>
      <c r="F44" s="10"/>
      <c r="G44" s="10"/>
      <c r="H44" s="10"/>
      <c r="I44" s="10"/>
    </row>
    <row r="45" spans="1:9">
      <c r="A45" s="10" t="s">
        <v>1125</v>
      </c>
      <c r="B45" s="10">
        <v>2016</v>
      </c>
      <c r="C45" s="10">
        <v>30000</v>
      </c>
      <c r="D45" s="10">
        <v>30000</v>
      </c>
      <c r="E45" s="10"/>
      <c r="F45" s="10"/>
      <c r="G45" s="10"/>
      <c r="H45" s="10"/>
      <c r="I45" s="10"/>
    </row>
    <row r="46" spans="1:9">
      <c r="A46" s="164" t="s">
        <v>1110</v>
      </c>
      <c r="B46" s="164"/>
      <c r="C46" s="164"/>
      <c r="D46" s="164"/>
      <c r="E46" s="164"/>
      <c r="F46" s="164"/>
      <c r="G46" s="164"/>
      <c r="H46" s="164"/>
      <c r="I46" s="164"/>
    </row>
    <row r="47" spans="1:9">
      <c r="A47" s="10" t="s">
        <v>1111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60" t="s">
        <v>1090</v>
      </c>
      <c r="B48" s="160"/>
      <c r="C48" s="160">
        <f t="shared" ref="C48:I48" si="12">SUM(C49:C50)</f>
        <v>150000</v>
      </c>
      <c r="D48" s="160">
        <f t="shared" si="12"/>
        <v>150000</v>
      </c>
      <c r="E48" s="160">
        <f t="shared" si="12"/>
        <v>0</v>
      </c>
      <c r="F48" s="160">
        <f t="shared" si="12"/>
        <v>0</v>
      </c>
      <c r="G48" s="160">
        <f t="shared" si="12"/>
        <v>0</v>
      </c>
      <c r="H48" s="160">
        <f t="shared" si="12"/>
        <v>0</v>
      </c>
      <c r="I48" s="160">
        <f t="shared" si="12"/>
        <v>0</v>
      </c>
    </row>
    <row r="49" spans="1:9">
      <c r="A49" s="10" t="s">
        <v>1126</v>
      </c>
      <c r="B49" s="10">
        <v>2016</v>
      </c>
      <c r="C49" s="10">
        <v>150000</v>
      </c>
      <c r="D49" s="10">
        <v>150000</v>
      </c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60" t="s">
        <v>1091</v>
      </c>
      <c r="B51" s="160"/>
      <c r="C51" s="160">
        <f t="shared" ref="C51:I51" si="13">SUM(C52:C53)</f>
        <v>0</v>
      </c>
      <c r="D51" s="160">
        <f t="shared" si="13"/>
        <v>0</v>
      </c>
      <c r="E51" s="160">
        <f t="shared" si="13"/>
        <v>0</v>
      </c>
      <c r="F51" s="160">
        <f t="shared" si="13"/>
        <v>0</v>
      </c>
      <c r="G51" s="160">
        <f t="shared" si="13"/>
        <v>0</v>
      </c>
      <c r="H51" s="160">
        <f t="shared" si="13"/>
        <v>0</v>
      </c>
      <c r="I51" s="160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60" t="s">
        <v>1092</v>
      </c>
      <c r="B54" s="160"/>
      <c r="C54" s="160">
        <f t="shared" ref="C54:I54" si="14">SUM(C55:C56)</f>
        <v>0</v>
      </c>
      <c r="D54" s="160">
        <f t="shared" si="14"/>
        <v>0</v>
      </c>
      <c r="E54" s="160">
        <f t="shared" si="14"/>
        <v>0</v>
      </c>
      <c r="F54" s="160">
        <f t="shared" si="14"/>
        <v>0</v>
      </c>
      <c r="G54" s="160">
        <f t="shared" si="14"/>
        <v>0</v>
      </c>
      <c r="H54" s="160">
        <f t="shared" si="14"/>
        <v>0</v>
      </c>
      <c r="I54" s="160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60" t="s">
        <v>1093</v>
      </c>
      <c r="B57" s="160"/>
      <c r="C57" s="160">
        <f t="shared" ref="C57:I57" si="15">SUM(C58:C59)</f>
        <v>0</v>
      </c>
      <c r="D57" s="160">
        <f t="shared" si="15"/>
        <v>0</v>
      </c>
      <c r="E57" s="160">
        <f t="shared" si="15"/>
        <v>0</v>
      </c>
      <c r="F57" s="160">
        <f t="shared" si="15"/>
        <v>0</v>
      </c>
      <c r="G57" s="160">
        <f t="shared" si="15"/>
        <v>0</v>
      </c>
      <c r="H57" s="160">
        <f t="shared" si="15"/>
        <v>0</v>
      </c>
      <c r="I57" s="160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60" t="s">
        <v>1094</v>
      </c>
      <c r="B60" s="160"/>
      <c r="C60" s="160">
        <f t="shared" ref="C60:H60" si="16">SUM(C61:C62)</f>
        <v>0</v>
      </c>
      <c r="D60" s="160">
        <f t="shared" si="16"/>
        <v>0</v>
      </c>
      <c r="E60" s="160">
        <f t="shared" si="16"/>
        <v>0</v>
      </c>
      <c r="F60" s="160">
        <f t="shared" si="16"/>
        <v>0</v>
      </c>
      <c r="G60" s="160">
        <f t="shared" si="16"/>
        <v>0</v>
      </c>
      <c r="H60" s="160">
        <f t="shared" si="16"/>
        <v>0</v>
      </c>
      <c r="I60" s="160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60" t="s">
        <v>1095</v>
      </c>
      <c r="B63" s="160"/>
      <c r="C63" s="160">
        <f t="shared" ref="C63:I63" si="17">C64+C67</f>
        <v>0</v>
      </c>
      <c r="D63" s="160">
        <f t="shared" si="17"/>
        <v>0</v>
      </c>
      <c r="E63" s="160">
        <f t="shared" si="17"/>
        <v>0</v>
      </c>
      <c r="F63" s="160">
        <f t="shared" si="17"/>
        <v>0</v>
      </c>
      <c r="G63" s="160">
        <f t="shared" si="17"/>
        <v>0</v>
      </c>
      <c r="H63" s="160">
        <f t="shared" si="17"/>
        <v>0</v>
      </c>
      <c r="I63" s="160">
        <f t="shared" si="17"/>
        <v>0</v>
      </c>
    </row>
    <row r="64" spans="1:9">
      <c r="A64" s="162" t="s">
        <v>1096</v>
      </c>
      <c r="B64" s="162"/>
      <c r="C64" s="162">
        <f t="shared" ref="C64:I64" si="18">SUM(C65:C66)</f>
        <v>0</v>
      </c>
      <c r="D64" s="162">
        <f t="shared" si="18"/>
        <v>0</v>
      </c>
      <c r="E64" s="162">
        <f t="shared" si="18"/>
        <v>0</v>
      </c>
      <c r="F64" s="162">
        <f t="shared" si="18"/>
        <v>0</v>
      </c>
      <c r="G64" s="162">
        <f t="shared" si="18"/>
        <v>0</v>
      </c>
      <c r="H64" s="162">
        <f t="shared" si="18"/>
        <v>0</v>
      </c>
      <c r="I64" s="162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62" t="s">
        <v>1097</v>
      </c>
      <c r="B67" s="162"/>
      <c r="C67" s="162">
        <f t="shared" ref="C67:I67" si="19">SUM(C68:C69)</f>
        <v>0</v>
      </c>
      <c r="D67" s="162">
        <f t="shared" si="19"/>
        <v>0</v>
      </c>
      <c r="E67" s="162">
        <f t="shared" si="19"/>
        <v>0</v>
      </c>
      <c r="F67" s="162">
        <f t="shared" si="19"/>
        <v>0</v>
      </c>
      <c r="G67" s="162">
        <f t="shared" si="19"/>
        <v>0</v>
      </c>
      <c r="H67" s="162">
        <f t="shared" si="19"/>
        <v>0</v>
      </c>
      <c r="I67" s="162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60" t="s">
        <v>1112</v>
      </c>
      <c r="B70" s="160"/>
      <c r="C70" s="160">
        <f t="shared" ref="C70:I70" si="20">SUM(C71:C72)</f>
        <v>0</v>
      </c>
      <c r="D70" s="160">
        <f t="shared" si="20"/>
        <v>0</v>
      </c>
      <c r="E70" s="160">
        <f t="shared" si="20"/>
        <v>0</v>
      </c>
      <c r="F70" s="160">
        <f t="shared" si="20"/>
        <v>0</v>
      </c>
      <c r="G70" s="160">
        <f t="shared" si="20"/>
        <v>0</v>
      </c>
      <c r="H70" s="160">
        <f t="shared" si="20"/>
        <v>0</v>
      </c>
      <c r="I70" s="160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60" t="s">
        <v>1113</v>
      </c>
      <c r="B73" s="160"/>
      <c r="C73" s="160"/>
      <c r="D73" s="160"/>
      <c r="E73" s="160"/>
      <c r="F73" s="160"/>
      <c r="G73" s="160"/>
      <c r="H73" s="160"/>
      <c r="I73" s="160"/>
    </row>
    <row r="74" spans="1:9">
      <c r="A74" s="160" t="s">
        <v>1114</v>
      </c>
      <c r="B74" s="160"/>
      <c r="C74" s="160">
        <f>C32+C4</f>
        <v>3066429</v>
      </c>
      <c r="D74" s="160">
        <f t="shared" ref="D74:I74" si="21">D73+D70+D63+D60+D57+D54+D51+D48+D33+D25+D22+D19+D16+D13+D10+D5</f>
        <v>1666202</v>
      </c>
      <c r="E74" s="160">
        <f t="shared" si="21"/>
        <v>888000</v>
      </c>
      <c r="F74" s="160">
        <f t="shared" si="21"/>
        <v>66000</v>
      </c>
      <c r="G74" s="160">
        <f t="shared" si="21"/>
        <v>288000</v>
      </c>
      <c r="H74" s="160">
        <f t="shared" si="21"/>
        <v>150000</v>
      </c>
      <c r="I74" s="160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</vt:i4>
      </vt:variant>
    </vt:vector>
  </HeadingPairs>
  <TitlesOfParts>
    <vt:vector size="29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البلدي2014</vt:lpstr>
      <vt:lpstr>النشاط البلدي 2015</vt:lpstr>
      <vt:lpstr>النشاط البلدي 2016 </vt:lpstr>
      <vt:lpstr>النشاط البلدي 2017 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2018-04-28T18:25:18Z</dcterms:modified>
</cp:coreProperties>
</file>