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activeTab="5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38" r:id="rId6"/>
    <sheet name="التنظيم الهيكلي" sheetId="20" r:id="rId7"/>
    <sheet name="الدوائر" sheetId="25" r:id="rId8"/>
    <sheet name="قائمة في الأعوان" sheetId="3" r:id="rId9"/>
    <sheet name="قائمة في العملة" sheetId="21" r:id="rId10"/>
    <sheet name="مرافق البلدية" sheetId="4" r:id="rId11"/>
    <sheet name="المجلس البلدي" sheetId="5" r:id="rId12"/>
    <sheet name="النشاط البلدي 2014" sheetId="6" r:id="rId13"/>
    <sheet name="النشاط البلدي 2015" sheetId="32" r:id="rId14"/>
    <sheet name="الملك البلدي" sheetId="7" r:id="rId15"/>
    <sheet name="المرافق الخدماتية" sheetId="8" r:id="rId16"/>
    <sheet name="الأحياء" sheetId="13" r:id="rId17"/>
    <sheet name="المشاريع" sheetId="12" r:id="rId18"/>
    <sheet name="وسائل النقل" sheetId="15" r:id="rId19"/>
    <sheet name="قانون الإطار" sheetId="16" r:id="rId20"/>
    <sheet name="النفايات" sheetId="23" r:id="rId21"/>
  </sheets>
  <externalReferences>
    <externalReference r:id="rId22"/>
  </externalReferences>
  <definedNames>
    <definedName name="_xlnm.Print_Area" localSheetId="17">المشاريع!$A$1:$AI$22</definedName>
    <definedName name="_xlnm.Print_Area" localSheetId="8">'قائمة في الأعوان'!$A$1:$D$26</definedName>
    <definedName name="_xlnm.Print_Area" localSheetId="9">'قائمة في العملة'!$A$1:$C$27</definedName>
  </definedNames>
  <calcPr calcId="124519"/>
</workbook>
</file>

<file path=xl/calcChain.xml><?xml version="1.0" encoding="utf-8"?>
<calcChain xmlns="http://schemas.openxmlformats.org/spreadsheetml/2006/main">
  <c r="D778" i="38"/>
  <c r="D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E766" s="1"/>
  <c r="E765" s="1"/>
  <c r="D765"/>
  <c r="C765"/>
  <c r="D764"/>
  <c r="E764" s="1"/>
  <c r="D763"/>
  <c r="E763" s="1"/>
  <c r="D762"/>
  <c r="C761"/>
  <c r="C760" s="1"/>
  <c r="D759"/>
  <c r="D758"/>
  <c r="E758" s="1"/>
  <c r="D757"/>
  <c r="E757" s="1"/>
  <c r="C756"/>
  <c r="C755" s="1"/>
  <c r="D754"/>
  <c r="E754" s="1"/>
  <c r="D753"/>
  <c r="E753" s="1"/>
  <c r="D752"/>
  <c r="E752" s="1"/>
  <c r="C751"/>
  <c r="C750"/>
  <c r="D749"/>
  <c r="E749" s="1"/>
  <c r="D748"/>
  <c r="E748" s="1"/>
  <c r="D747"/>
  <c r="E747" s="1"/>
  <c r="E746" s="1"/>
  <c r="D746"/>
  <c r="C746"/>
  <c r="D745"/>
  <c r="E745" s="1"/>
  <c r="E744" s="1"/>
  <c r="C744"/>
  <c r="D742"/>
  <c r="C741"/>
  <c r="D740"/>
  <c r="D739" s="1"/>
  <c r="C739"/>
  <c r="D738"/>
  <c r="E738" s="1"/>
  <c r="D737"/>
  <c r="E737" s="1"/>
  <c r="D736"/>
  <c r="E736" s="1"/>
  <c r="D735"/>
  <c r="D734" s="1"/>
  <c r="C734"/>
  <c r="C733" s="1"/>
  <c r="D732"/>
  <c r="D731" s="1"/>
  <c r="D730" s="1"/>
  <c r="C731"/>
  <c r="C730" s="1"/>
  <c r="D729"/>
  <c r="E729" s="1"/>
  <c r="D728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H719"/>
  <c r="D719"/>
  <c r="D718" s="1"/>
  <c r="C718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H688"/>
  <c r="D688"/>
  <c r="C687"/>
  <c r="H687" s="1"/>
  <c r="H686"/>
  <c r="D686"/>
  <c r="E686" s="1"/>
  <c r="H685"/>
  <c r="D685"/>
  <c r="E685" s="1"/>
  <c r="H684"/>
  <c r="D684"/>
  <c r="E684" s="1"/>
  <c r="C683"/>
  <c r="H683" s="1"/>
  <c r="H682"/>
  <c r="D682"/>
  <c r="E682" s="1"/>
  <c r="H681"/>
  <c r="D681"/>
  <c r="E681" s="1"/>
  <c r="H680"/>
  <c r="D680"/>
  <c r="C679"/>
  <c r="H679" s="1"/>
  <c r="H678"/>
  <c r="D678"/>
  <c r="E678" s="1"/>
  <c r="H677"/>
  <c r="D677"/>
  <c r="H676"/>
  <c r="C676"/>
  <c r="H675"/>
  <c r="D675"/>
  <c r="E675" s="1"/>
  <c r="H674"/>
  <c r="D674"/>
  <c r="E674" s="1"/>
  <c r="H673"/>
  <c r="D673"/>
  <c r="E673" s="1"/>
  <c r="H672"/>
  <c r="D672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C665"/>
  <c r="H665" s="1"/>
  <c r="H664"/>
  <c r="D664"/>
  <c r="E664" s="1"/>
  <c r="H663"/>
  <c r="D663"/>
  <c r="E663" s="1"/>
  <c r="H662"/>
  <c r="D662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E647" s="1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C610"/>
  <c r="H610" s="1"/>
  <c r="H609"/>
  <c r="D609"/>
  <c r="E609" s="1"/>
  <c r="H608"/>
  <c r="D608"/>
  <c r="E608" s="1"/>
  <c r="H607"/>
  <c r="D607"/>
  <c r="E607" s="1"/>
  <c r="H606"/>
  <c r="D606"/>
  <c r="H605"/>
  <c r="D605"/>
  <c r="E605" s="1"/>
  <c r="H604"/>
  <c r="E604"/>
  <c r="D604"/>
  <c r="C603"/>
  <c r="H603" s="1"/>
  <c r="H602"/>
  <c r="D602"/>
  <c r="E602" s="1"/>
  <c r="H601"/>
  <c r="E601"/>
  <c r="D601"/>
  <c r="H600"/>
  <c r="D600"/>
  <c r="E600" s="1"/>
  <c r="C599"/>
  <c r="H599" s="1"/>
  <c r="H598"/>
  <c r="D598"/>
  <c r="E598" s="1"/>
  <c r="H597"/>
  <c r="D597"/>
  <c r="E597" s="1"/>
  <c r="H596"/>
  <c r="D596"/>
  <c r="C595"/>
  <c r="H595" s="1"/>
  <c r="H594"/>
  <c r="D594"/>
  <c r="E594" s="1"/>
  <c r="H593"/>
  <c r="D593"/>
  <c r="C592"/>
  <c r="H592" s="1"/>
  <c r="H591"/>
  <c r="D591"/>
  <c r="E591" s="1"/>
  <c r="H590"/>
  <c r="D590"/>
  <c r="H589"/>
  <c r="D589"/>
  <c r="E589" s="1"/>
  <c r="H588"/>
  <c r="E588"/>
  <c r="D588"/>
  <c r="C587"/>
  <c r="H587" s="1"/>
  <c r="H586"/>
  <c r="D586"/>
  <c r="E586" s="1"/>
  <c r="H585"/>
  <c r="E585"/>
  <c r="D585"/>
  <c r="H584"/>
  <c r="D584"/>
  <c r="E584" s="1"/>
  <c r="H583"/>
  <c r="D583"/>
  <c r="E583" s="1"/>
  <c r="H582"/>
  <c r="D582"/>
  <c r="E582" s="1"/>
  <c r="E581" s="1"/>
  <c r="C581"/>
  <c r="H581" s="1"/>
  <c r="H580"/>
  <c r="D580"/>
  <c r="H579"/>
  <c r="D579"/>
  <c r="E579" s="1"/>
  <c r="H578"/>
  <c r="E578"/>
  <c r="D578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E563" s="1"/>
  <c r="C562"/>
  <c r="H562" s="1"/>
  <c r="H558"/>
  <c r="D558"/>
  <c r="E558" s="1"/>
  <c r="H557"/>
  <c r="D557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D545"/>
  <c r="C544"/>
  <c r="H544" s="1"/>
  <c r="H543"/>
  <c r="D543"/>
  <c r="E543" s="1"/>
  <c r="H542"/>
  <c r="D542"/>
  <c r="E542" s="1"/>
  <c r="H541"/>
  <c r="D541"/>
  <c r="E541" s="1"/>
  <c r="H540"/>
  <c r="D540"/>
  <c r="E540" s="1"/>
  <c r="H539"/>
  <c r="D539"/>
  <c r="E539" s="1"/>
  <c r="C538"/>
  <c r="H538" s="1"/>
  <c r="H537"/>
  <c r="D537"/>
  <c r="E537" s="1"/>
  <c r="H536"/>
  <c r="D536"/>
  <c r="E536" s="1"/>
  <c r="H535"/>
  <c r="D535"/>
  <c r="E535" s="1"/>
  <c r="H534"/>
  <c r="D534"/>
  <c r="E534" s="1"/>
  <c r="H533"/>
  <c r="D533"/>
  <c r="E533" s="1"/>
  <c r="H532"/>
  <c r="D532"/>
  <c r="E532" s="1"/>
  <c r="C531"/>
  <c r="H531" s="1"/>
  <c r="H530"/>
  <c r="D530"/>
  <c r="E530" s="1"/>
  <c r="E529" s="1"/>
  <c r="D529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H508"/>
  <c r="D508"/>
  <c r="E508" s="1"/>
  <c r="H507"/>
  <c r="D507"/>
  <c r="H506"/>
  <c r="D506"/>
  <c r="E506" s="1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C497"/>
  <c r="H497" s="1"/>
  <c r="H496"/>
  <c r="D496"/>
  <c r="E496" s="1"/>
  <c r="H495"/>
  <c r="D495"/>
  <c r="C494"/>
  <c r="H494" s="1"/>
  <c r="H493"/>
  <c r="D493"/>
  <c r="E493" s="1"/>
  <c r="H492"/>
  <c r="D492"/>
  <c r="C491"/>
  <c r="H491" s="1"/>
  <c r="H490"/>
  <c r="D490"/>
  <c r="E490" s="1"/>
  <c r="H489"/>
  <c r="D489"/>
  <c r="E489" s="1"/>
  <c r="H488"/>
  <c r="D488"/>
  <c r="E488" s="1"/>
  <c r="H487"/>
  <c r="D487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C477"/>
  <c r="H477" s="1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D470"/>
  <c r="H469"/>
  <c r="D469"/>
  <c r="E469" s="1"/>
  <c r="C468"/>
  <c r="H468" s="1"/>
  <c r="H467"/>
  <c r="D467"/>
  <c r="E467" s="1"/>
  <c r="H466"/>
  <c r="D466"/>
  <c r="E466" s="1"/>
  <c r="H465"/>
  <c r="D465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C455"/>
  <c r="H455" s="1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D448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E434"/>
  <c r="D434"/>
  <c r="H433"/>
  <c r="D433"/>
  <c r="E433" s="1"/>
  <c r="H432"/>
  <c r="D432"/>
  <c r="E432" s="1"/>
  <c r="H431"/>
  <c r="D431"/>
  <c r="E431" s="1"/>
  <c r="H430"/>
  <c r="D430"/>
  <c r="C429"/>
  <c r="H429" s="1"/>
  <c r="H428"/>
  <c r="D428"/>
  <c r="E428" s="1"/>
  <c r="H427"/>
  <c r="D427"/>
  <c r="E427" s="1"/>
  <c r="H426"/>
  <c r="D426"/>
  <c r="E426" s="1"/>
  <c r="H425"/>
  <c r="D425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E410" s="1"/>
  <c r="C409"/>
  <c r="H409" s="1"/>
  <c r="H408"/>
  <c r="D408"/>
  <c r="E408" s="1"/>
  <c r="H407"/>
  <c r="D407"/>
  <c r="E407" s="1"/>
  <c r="H406"/>
  <c r="D406"/>
  <c r="E406" s="1"/>
  <c r="H405"/>
  <c r="D405"/>
  <c r="E405" s="1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H396"/>
  <c r="D396"/>
  <c r="E396" s="1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D388" s="1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E378" s="1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E369" s="1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E363" s="1"/>
  <c r="C362"/>
  <c r="H362" s="1"/>
  <c r="H361"/>
  <c r="D361"/>
  <c r="E361" s="1"/>
  <c r="H360"/>
  <c r="D360"/>
  <c r="E360" s="1"/>
  <c r="H359"/>
  <c r="D359"/>
  <c r="E359" s="1"/>
  <c r="H358"/>
  <c r="D358"/>
  <c r="E358" s="1"/>
  <c r="C357"/>
  <c r="H357" s="1"/>
  <c r="H356"/>
  <c r="E356"/>
  <c r="D356"/>
  <c r="H355"/>
  <c r="D355"/>
  <c r="E355" s="1"/>
  <c r="H354"/>
  <c r="D354"/>
  <c r="E354" s="1"/>
  <c r="D353"/>
  <c r="C353"/>
  <c r="H353" s="1"/>
  <c r="H352"/>
  <c r="D352"/>
  <c r="E352" s="1"/>
  <c r="H351"/>
  <c r="D351"/>
  <c r="E351" s="1"/>
  <c r="H350"/>
  <c r="D350"/>
  <c r="E350" s="1"/>
  <c r="H349"/>
  <c r="D349"/>
  <c r="E349" s="1"/>
  <c r="C348"/>
  <c r="H348" s="1"/>
  <c r="H347"/>
  <c r="D347"/>
  <c r="E347" s="1"/>
  <c r="H346"/>
  <c r="D346"/>
  <c r="E346" s="1"/>
  <c r="H345"/>
  <c r="D345"/>
  <c r="E345" s="1"/>
  <c r="C344"/>
  <c r="H344" s="1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H331"/>
  <c r="H330"/>
  <c r="D330"/>
  <c r="E330" s="1"/>
  <c r="H329"/>
  <c r="D329"/>
  <c r="E329" s="1"/>
  <c r="H328"/>
  <c r="H327"/>
  <c r="D327"/>
  <c r="E327" s="1"/>
  <c r="H326"/>
  <c r="D326"/>
  <c r="H325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D316"/>
  <c r="E316" s="1"/>
  <c r="C315"/>
  <c r="H313"/>
  <c r="D313"/>
  <c r="E313" s="1"/>
  <c r="H312"/>
  <c r="D312"/>
  <c r="E312" s="1"/>
  <c r="H311"/>
  <c r="D311"/>
  <c r="E311" s="1"/>
  <c r="H310"/>
  <c r="E310"/>
  <c r="D310"/>
  <c r="H309"/>
  <c r="D309"/>
  <c r="E309" s="1"/>
  <c r="H308"/>
  <c r="H307"/>
  <c r="D307"/>
  <c r="E307" s="1"/>
  <c r="H306"/>
  <c r="E306"/>
  <c r="D306"/>
  <c r="H305"/>
  <c r="H304"/>
  <c r="E304"/>
  <c r="D304"/>
  <c r="H303"/>
  <c r="D303"/>
  <c r="E303" s="1"/>
  <c r="H302"/>
  <c r="H301"/>
  <c r="D301"/>
  <c r="E301" s="1"/>
  <c r="H300"/>
  <c r="E300"/>
  <c r="D300"/>
  <c r="H299"/>
  <c r="D299"/>
  <c r="E299" s="1"/>
  <c r="H298"/>
  <c r="H297"/>
  <c r="D297"/>
  <c r="E297" s="1"/>
  <c r="E296" s="1"/>
  <c r="H296"/>
  <c r="H295"/>
  <c r="D295"/>
  <c r="E295" s="1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H289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E278"/>
  <c r="D278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E266" s="1"/>
  <c r="H265"/>
  <c r="H264"/>
  <c r="D264"/>
  <c r="E264" s="1"/>
  <c r="C263"/>
  <c r="H263" s="1"/>
  <c r="H262"/>
  <c r="D262"/>
  <c r="E262" s="1"/>
  <c r="H261"/>
  <c r="D261"/>
  <c r="C260"/>
  <c r="D252"/>
  <c r="E252" s="1"/>
  <c r="D251"/>
  <c r="E251" s="1"/>
  <c r="C250"/>
  <c r="D249"/>
  <c r="E249" s="1"/>
  <c r="E248"/>
  <c r="D248"/>
  <c r="D247"/>
  <c r="E247" s="1"/>
  <c r="D246"/>
  <c r="E246" s="1"/>
  <c r="D245"/>
  <c r="E245" s="1"/>
  <c r="C244"/>
  <c r="C243" s="1"/>
  <c r="E242"/>
  <c r="D242"/>
  <c r="D241"/>
  <c r="E241" s="1"/>
  <c r="D240"/>
  <c r="E240" s="1"/>
  <c r="C239"/>
  <c r="C238" s="1"/>
  <c r="D237"/>
  <c r="D236" s="1"/>
  <c r="D235" s="1"/>
  <c r="C236"/>
  <c r="C235" s="1"/>
  <c r="D234"/>
  <c r="E234" s="1"/>
  <c r="E233" s="1"/>
  <c r="C233"/>
  <c r="D232"/>
  <c r="E232" s="1"/>
  <c r="D231"/>
  <c r="E231" s="1"/>
  <c r="D230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E219" s="1"/>
  <c r="D218"/>
  <c r="E218" s="1"/>
  <c r="E217"/>
  <c r="D217"/>
  <c r="C216"/>
  <c r="D214"/>
  <c r="D213" s="1"/>
  <c r="C213"/>
  <c r="D212"/>
  <c r="D211" s="1"/>
  <c r="C211"/>
  <c r="D210"/>
  <c r="E210" s="1"/>
  <c r="D209"/>
  <c r="E209" s="1"/>
  <c r="D208"/>
  <c r="C207"/>
  <c r="D206"/>
  <c r="E206" s="1"/>
  <c r="D205"/>
  <c r="C204"/>
  <c r="D202"/>
  <c r="E202" s="1"/>
  <c r="E201" s="1"/>
  <c r="E200" s="1"/>
  <c r="C201"/>
  <c r="C200"/>
  <c r="D199"/>
  <c r="E199" s="1"/>
  <c r="E198" s="1"/>
  <c r="E197" s="1"/>
  <c r="C198"/>
  <c r="C197" s="1"/>
  <c r="D196"/>
  <c r="D195" s="1"/>
  <c r="C195"/>
  <c r="D194"/>
  <c r="D193" s="1"/>
  <c r="C193"/>
  <c r="D192"/>
  <c r="E192" s="1"/>
  <c r="D191"/>
  <c r="E191" s="1"/>
  <c r="D190"/>
  <c r="E190" s="1"/>
  <c r="C189"/>
  <c r="D187"/>
  <c r="E187" s="1"/>
  <c r="D186"/>
  <c r="C185"/>
  <c r="C184" s="1"/>
  <c r="D183"/>
  <c r="D182" s="1"/>
  <c r="C182"/>
  <c r="D181"/>
  <c r="E181" s="1"/>
  <c r="E180" s="1"/>
  <c r="C180"/>
  <c r="H176"/>
  <c r="D176"/>
  <c r="E176" s="1"/>
  <c r="H175"/>
  <c r="D175"/>
  <c r="E175" s="1"/>
  <c r="C174"/>
  <c r="H174" s="1"/>
  <c r="H173"/>
  <c r="D173"/>
  <c r="E173" s="1"/>
  <c r="H172"/>
  <c r="E172"/>
  <c r="D172"/>
  <c r="D171"/>
  <c r="C171"/>
  <c r="H169"/>
  <c r="D169"/>
  <c r="E169" s="1"/>
  <c r="H168"/>
  <c r="D168"/>
  <c r="E168" s="1"/>
  <c r="C167"/>
  <c r="H167" s="1"/>
  <c r="H166"/>
  <c r="D166"/>
  <c r="E166" s="1"/>
  <c r="H165"/>
  <c r="D165"/>
  <c r="E165" s="1"/>
  <c r="C164"/>
  <c r="H164" s="1"/>
  <c r="H162"/>
  <c r="D162"/>
  <c r="E162" s="1"/>
  <c r="H161"/>
  <c r="D161"/>
  <c r="E161" s="1"/>
  <c r="H160"/>
  <c r="C160"/>
  <c r="H159"/>
  <c r="D159"/>
  <c r="E159" s="1"/>
  <c r="H158"/>
  <c r="D158"/>
  <c r="E158" s="1"/>
  <c r="C157"/>
  <c r="H157" s="1"/>
  <c r="H156"/>
  <c r="D156"/>
  <c r="E156" s="1"/>
  <c r="H155"/>
  <c r="D155"/>
  <c r="E155" s="1"/>
  <c r="C154"/>
  <c r="H151"/>
  <c r="D151"/>
  <c r="E151" s="1"/>
  <c r="H150"/>
  <c r="D150"/>
  <c r="C149"/>
  <c r="H149" s="1"/>
  <c r="H148"/>
  <c r="D148"/>
  <c r="E148" s="1"/>
  <c r="H147"/>
  <c r="D147"/>
  <c r="D146" s="1"/>
  <c r="C146"/>
  <c r="H146" s="1"/>
  <c r="H145"/>
  <c r="D145"/>
  <c r="E145" s="1"/>
  <c r="H144"/>
  <c r="D144"/>
  <c r="C143"/>
  <c r="H143" s="1"/>
  <c r="H142"/>
  <c r="D142"/>
  <c r="E142" s="1"/>
  <c r="H141"/>
  <c r="D14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C132"/>
  <c r="H132" s="1"/>
  <c r="H131"/>
  <c r="D131"/>
  <c r="E131" s="1"/>
  <c r="H130"/>
  <c r="D130"/>
  <c r="C129"/>
  <c r="H129" s="1"/>
  <c r="H128"/>
  <c r="D128"/>
  <c r="E128" s="1"/>
  <c r="H127"/>
  <c r="D127"/>
  <c r="C126"/>
  <c r="H126" s="1"/>
  <c r="H125"/>
  <c r="D125"/>
  <c r="E125" s="1"/>
  <c r="H124"/>
  <c r="D124"/>
  <c r="H123"/>
  <c r="C123"/>
  <c r="H122"/>
  <c r="D122"/>
  <c r="E122" s="1"/>
  <c r="H121"/>
  <c r="D121"/>
  <c r="C120"/>
  <c r="H120" s="1"/>
  <c r="H119"/>
  <c r="D119"/>
  <c r="E119" s="1"/>
  <c r="H118"/>
  <c r="D118"/>
  <c r="D117" s="1"/>
  <c r="C117"/>
  <c r="H117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H71"/>
  <c r="D71"/>
  <c r="E71" s="1"/>
  <c r="H70"/>
  <c r="E70"/>
  <c r="D70"/>
  <c r="H69"/>
  <c r="D69"/>
  <c r="E69" s="1"/>
  <c r="H68"/>
  <c r="J68" s="1"/>
  <c r="C68"/>
  <c r="H66"/>
  <c r="D66"/>
  <c r="E66" s="1"/>
  <c r="H65"/>
  <c r="D65"/>
  <c r="E65" s="1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E48"/>
  <c r="D48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E26"/>
  <c r="D26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H6"/>
  <c r="E6"/>
  <c r="D6"/>
  <c r="H5"/>
  <c r="D5"/>
  <c r="E5" s="1"/>
  <c r="H4"/>
  <c r="J4" s="1"/>
  <c r="C4"/>
  <c r="D123" l="1"/>
  <c r="E174"/>
  <c r="E353"/>
  <c r="D368"/>
  <c r="D412"/>
  <c r="E416"/>
  <c r="D676"/>
  <c r="E735"/>
  <c r="E734" s="1"/>
  <c r="E733" s="1"/>
  <c r="D140"/>
  <c r="D260"/>
  <c r="E373"/>
  <c r="E409"/>
  <c r="C153"/>
  <c r="H153" s="1"/>
  <c r="J153" s="1"/>
  <c r="D409"/>
  <c r="D727"/>
  <c r="D494"/>
  <c r="D129"/>
  <c r="C170"/>
  <c r="H170" s="1"/>
  <c r="J170" s="1"/>
  <c r="C179"/>
  <c r="D229"/>
  <c r="D228" s="1"/>
  <c r="D233"/>
  <c r="D305"/>
  <c r="D348"/>
  <c r="E412"/>
  <c r="C717"/>
  <c r="H717" s="1"/>
  <c r="J717" s="1"/>
  <c r="C203"/>
  <c r="H154"/>
  <c r="E261"/>
  <c r="E302"/>
  <c r="D404"/>
  <c r="D733"/>
  <c r="E305"/>
  <c r="E638"/>
  <c r="D373"/>
  <c r="E392"/>
  <c r="E653"/>
  <c r="H718"/>
  <c r="D68"/>
  <c r="E239"/>
  <c r="E238" s="1"/>
  <c r="D120"/>
  <c r="D116" s="1"/>
  <c r="D126"/>
  <c r="D132"/>
  <c r="E171"/>
  <c r="E170" s="1"/>
  <c r="D180"/>
  <c r="D179" s="1"/>
  <c r="C188"/>
  <c r="D239"/>
  <c r="D238" s="1"/>
  <c r="D325"/>
  <c r="D694"/>
  <c r="D744"/>
  <c r="D743" s="1"/>
  <c r="D174"/>
  <c r="C67"/>
  <c r="H67" s="1"/>
  <c r="J67" s="1"/>
  <c r="C116"/>
  <c r="D143"/>
  <c r="D149"/>
  <c r="D244"/>
  <c r="D243" s="1"/>
  <c r="D315"/>
  <c r="E642"/>
  <c r="D170"/>
  <c r="E237"/>
  <c r="E236" s="1"/>
  <c r="E235" s="1"/>
  <c r="E646"/>
  <c r="E244"/>
  <c r="E243" s="1"/>
  <c r="E216"/>
  <c r="E215" s="1"/>
  <c r="D216"/>
  <c r="H315"/>
  <c r="C314"/>
  <c r="H314" s="1"/>
  <c r="E759"/>
  <c r="D756"/>
  <c r="D755" s="1"/>
  <c r="C3"/>
  <c r="H3" s="1"/>
  <c r="J3" s="1"/>
  <c r="D4"/>
  <c r="E72"/>
  <c r="E68" s="1"/>
  <c r="E118"/>
  <c r="E117" s="1"/>
  <c r="E121"/>
  <c r="E120" s="1"/>
  <c r="E124"/>
  <c r="E123" s="1"/>
  <c r="E127"/>
  <c r="E126" s="1"/>
  <c r="E130"/>
  <c r="E133"/>
  <c r="E132" s="1"/>
  <c r="E141"/>
  <c r="E144"/>
  <c r="E143" s="1"/>
  <c r="E147"/>
  <c r="E146" s="1"/>
  <c r="E150"/>
  <c r="E149" s="1"/>
  <c r="E167"/>
  <c r="H171"/>
  <c r="E194"/>
  <c r="E193" s="1"/>
  <c r="D207"/>
  <c r="E214"/>
  <c r="E213" s="1"/>
  <c r="D220"/>
  <c r="D223"/>
  <c r="D222" s="1"/>
  <c r="H260"/>
  <c r="E308"/>
  <c r="E326"/>
  <c r="E325" s="1"/>
  <c r="E344"/>
  <c r="E389"/>
  <c r="E388" s="1"/>
  <c r="D455"/>
  <c r="D491"/>
  <c r="D497"/>
  <c r="D687"/>
  <c r="E688"/>
  <c r="D331"/>
  <c r="E332"/>
  <c r="E507"/>
  <c r="E504" s="1"/>
  <c r="D504"/>
  <c r="D595"/>
  <c r="E596"/>
  <c r="E595" s="1"/>
  <c r="E606"/>
  <c r="E603" s="1"/>
  <c r="D603"/>
  <c r="D661"/>
  <c r="E662"/>
  <c r="E661" s="1"/>
  <c r="D38"/>
  <c r="D198"/>
  <c r="D197" s="1"/>
  <c r="D201"/>
  <c r="D200" s="1"/>
  <c r="D204"/>
  <c r="E208"/>
  <c r="E207" s="1"/>
  <c r="E357"/>
  <c r="D399"/>
  <c r="E400"/>
  <c r="E399" s="1"/>
  <c r="D429"/>
  <c r="E448"/>
  <c r="E445" s="1"/>
  <c r="D445"/>
  <c r="D544"/>
  <c r="D556"/>
  <c r="E577"/>
  <c r="E580"/>
  <c r="D577"/>
  <c r="E590"/>
  <c r="E587" s="1"/>
  <c r="D587"/>
  <c r="D610"/>
  <c r="E700"/>
  <c r="E425"/>
  <c r="E422" s="1"/>
  <c r="D422"/>
  <c r="E11"/>
  <c r="E61"/>
  <c r="D97"/>
  <c r="D154"/>
  <c r="D157"/>
  <c r="D160"/>
  <c r="E164"/>
  <c r="E163" s="1"/>
  <c r="D185"/>
  <c r="D184" s="1"/>
  <c r="D189"/>
  <c r="D188" s="1"/>
  <c r="C215"/>
  <c r="C178" s="1"/>
  <c r="D289"/>
  <c r="E315"/>
  <c r="D378"/>
  <c r="D450"/>
  <c r="E451"/>
  <c r="E450" s="1"/>
  <c r="D486"/>
  <c r="E487"/>
  <c r="E486" s="1"/>
  <c r="D592"/>
  <c r="E593"/>
  <c r="E592" s="1"/>
  <c r="D628"/>
  <c r="D671"/>
  <c r="E672"/>
  <c r="E671" s="1"/>
  <c r="D679"/>
  <c r="D741"/>
  <c r="E742"/>
  <c r="E741" s="1"/>
  <c r="E762"/>
  <c r="E761" s="1"/>
  <c r="E760" s="1"/>
  <c r="D761"/>
  <c r="D760" s="1"/>
  <c r="D768"/>
  <c r="D767" s="1"/>
  <c r="E769"/>
  <c r="E768" s="1"/>
  <c r="E767" s="1"/>
  <c r="E474"/>
  <c r="E547"/>
  <c r="E665"/>
  <c r="E328"/>
  <c r="E430"/>
  <c r="E456"/>
  <c r="E455" s="1"/>
  <c r="E459"/>
  <c r="D463"/>
  <c r="D468"/>
  <c r="C484"/>
  <c r="H484" s="1"/>
  <c r="E492"/>
  <c r="E491" s="1"/>
  <c r="E495"/>
  <c r="E494" s="1"/>
  <c r="E484" s="1"/>
  <c r="E498"/>
  <c r="E497" s="1"/>
  <c r="E513"/>
  <c r="E509" s="1"/>
  <c r="E545"/>
  <c r="E557"/>
  <c r="E611"/>
  <c r="E629"/>
  <c r="E677"/>
  <c r="E676" s="1"/>
  <c r="E680"/>
  <c r="E679" s="1"/>
  <c r="E683"/>
  <c r="E719"/>
  <c r="E718" s="1"/>
  <c r="E717" s="1"/>
  <c r="E716" s="1"/>
  <c r="E722"/>
  <c r="E728"/>
  <c r="E727" s="1"/>
  <c r="E732"/>
  <c r="E731" s="1"/>
  <c r="E730" s="1"/>
  <c r="D772"/>
  <c r="D771" s="1"/>
  <c r="E395"/>
  <c r="E477"/>
  <c r="D547"/>
  <c r="C743"/>
  <c r="C726" s="1"/>
  <c r="D751"/>
  <c r="E773"/>
  <c r="E772" s="1"/>
  <c r="E771" s="1"/>
  <c r="E38"/>
  <c r="E7"/>
  <c r="E4" s="1"/>
  <c r="D11"/>
  <c r="E136"/>
  <c r="E154"/>
  <c r="E157"/>
  <c r="E160"/>
  <c r="D203"/>
  <c r="E289"/>
  <c r="E348"/>
  <c r="E362"/>
  <c r="E368"/>
  <c r="E404"/>
  <c r="E522"/>
  <c r="E552"/>
  <c r="E562"/>
  <c r="E569"/>
  <c r="E616"/>
  <c r="E694"/>
  <c r="E129"/>
  <c r="E140"/>
  <c r="E331"/>
  <c r="E429"/>
  <c r="E531"/>
  <c r="E528" s="1"/>
  <c r="E544"/>
  <c r="E538" s="1"/>
  <c r="E556"/>
  <c r="E610"/>
  <c r="E628"/>
  <c r="E756"/>
  <c r="E755" s="1"/>
  <c r="H116"/>
  <c r="J116" s="1"/>
  <c r="D61"/>
  <c r="E189"/>
  <c r="E250"/>
  <c r="E298"/>
  <c r="E263" s="1"/>
  <c r="E382"/>
  <c r="E599"/>
  <c r="E687"/>
  <c r="E743"/>
  <c r="E751"/>
  <c r="E750" s="1"/>
  <c r="E97"/>
  <c r="E223"/>
  <c r="E222" s="1"/>
  <c r="E260"/>
  <c r="E314"/>
  <c r="D136"/>
  <c r="D135" s="1"/>
  <c r="C163"/>
  <c r="H163" s="1"/>
  <c r="J163" s="1"/>
  <c r="D167"/>
  <c r="E183"/>
  <c r="E182" s="1"/>
  <c r="E179" s="1"/>
  <c r="E186"/>
  <c r="E185" s="1"/>
  <c r="E184" s="1"/>
  <c r="E196"/>
  <c r="E195" s="1"/>
  <c r="E205"/>
  <c r="E204" s="1"/>
  <c r="E212"/>
  <c r="E211" s="1"/>
  <c r="E230"/>
  <c r="E229" s="1"/>
  <c r="E228" s="1"/>
  <c r="D298"/>
  <c r="D302"/>
  <c r="D328"/>
  <c r="D344"/>
  <c r="D395"/>
  <c r="D416"/>
  <c r="D459"/>
  <c r="E465"/>
  <c r="E463" s="1"/>
  <c r="E470"/>
  <c r="E468" s="1"/>
  <c r="D474"/>
  <c r="C509"/>
  <c r="H509" s="1"/>
  <c r="C528"/>
  <c r="H528" s="1"/>
  <c r="D531"/>
  <c r="D528" s="1"/>
  <c r="D552"/>
  <c r="D551" s="1"/>
  <c r="D550" s="1"/>
  <c r="C561"/>
  <c r="D569"/>
  <c r="D599"/>
  <c r="D642"/>
  <c r="D646"/>
  <c r="D665"/>
  <c r="D700"/>
  <c r="C716"/>
  <c r="H716" s="1"/>
  <c r="J716" s="1"/>
  <c r="D722"/>
  <c r="D717" s="1"/>
  <c r="D716" s="1"/>
  <c r="E740"/>
  <c r="E739" s="1"/>
  <c r="D750"/>
  <c r="D726" s="1"/>
  <c r="D725" s="1"/>
  <c r="E778"/>
  <c r="E777" s="1"/>
  <c r="D250"/>
  <c r="C135"/>
  <c r="H135" s="1"/>
  <c r="J135" s="1"/>
  <c r="D164"/>
  <c r="D296"/>
  <c r="D308"/>
  <c r="C340"/>
  <c r="D357"/>
  <c r="D362"/>
  <c r="D382"/>
  <c r="D392"/>
  <c r="C444"/>
  <c r="H444" s="1"/>
  <c r="D477"/>
  <c r="D513"/>
  <c r="D509" s="1"/>
  <c r="D522"/>
  <c r="D538"/>
  <c r="C551"/>
  <c r="D562"/>
  <c r="D581"/>
  <c r="D616"/>
  <c r="D638"/>
  <c r="C645"/>
  <c r="H645" s="1"/>
  <c r="J645" s="1"/>
  <c r="D653"/>
  <c r="D683"/>
  <c r="F13" i="16"/>
  <c r="F17"/>
  <c r="F18"/>
  <c r="F22"/>
  <c r="D778" i="37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E768" s="1"/>
  <c r="E767" s="1"/>
  <c r="D768"/>
  <c r="D767" s="1"/>
  <c r="C768"/>
  <c r="C767"/>
  <c r="D766"/>
  <c r="E766" s="1"/>
  <c r="E765" s="1"/>
  <c r="D765"/>
  <c r="C765"/>
  <c r="D764"/>
  <c r="E764" s="1"/>
  <c r="D763"/>
  <c r="E763" s="1"/>
  <c r="D762"/>
  <c r="C761"/>
  <c r="C760" s="1"/>
  <c r="D759"/>
  <c r="E759" s="1"/>
  <c r="E758"/>
  <c r="D758"/>
  <c r="D757"/>
  <c r="D756" s="1"/>
  <c r="D755" s="1"/>
  <c r="C756"/>
  <c r="C755" s="1"/>
  <c r="D754"/>
  <c r="E754" s="1"/>
  <c r="D753"/>
  <c r="E753" s="1"/>
  <c r="D752"/>
  <c r="D751" s="1"/>
  <c r="D750" s="1"/>
  <c r="C751"/>
  <c r="C750" s="1"/>
  <c r="D749"/>
  <c r="E749" s="1"/>
  <c r="D748"/>
  <c r="E748" s="1"/>
  <c r="D747"/>
  <c r="D746" s="1"/>
  <c r="C746"/>
  <c r="D745"/>
  <c r="D744" s="1"/>
  <c r="C744"/>
  <c r="C743" s="1"/>
  <c r="D742"/>
  <c r="E742" s="1"/>
  <c r="E741" s="1"/>
  <c r="C741"/>
  <c r="E740"/>
  <c r="E739" s="1"/>
  <c r="D740"/>
  <c r="D739" s="1"/>
  <c r="C739"/>
  <c r="D738"/>
  <c r="E738" s="1"/>
  <c r="D737"/>
  <c r="E737" s="1"/>
  <c r="D736"/>
  <c r="E736" s="1"/>
  <c r="D735"/>
  <c r="E735" s="1"/>
  <c r="D734"/>
  <c r="D733" s="1"/>
  <c r="C734"/>
  <c r="C733" s="1"/>
  <c r="D732"/>
  <c r="E732" s="1"/>
  <c r="E731" s="1"/>
  <c r="E730" s="1"/>
  <c r="C731"/>
  <c r="C730" s="1"/>
  <c r="D729"/>
  <c r="E729" s="1"/>
  <c r="D728"/>
  <c r="C727"/>
  <c r="H724"/>
  <c r="D724"/>
  <c r="E724" s="1"/>
  <c r="H723"/>
  <c r="D723"/>
  <c r="E723" s="1"/>
  <c r="H722"/>
  <c r="C722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E713"/>
  <c r="D713"/>
  <c r="H712"/>
  <c r="D712"/>
  <c r="E712" s="1"/>
  <c r="H711"/>
  <c r="E711"/>
  <c r="D71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D700" s="1"/>
  <c r="H700"/>
  <c r="C700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H688"/>
  <c r="D688"/>
  <c r="E688" s="1"/>
  <c r="C687"/>
  <c r="H687" s="1"/>
  <c r="H686"/>
  <c r="D686"/>
  <c r="E686" s="1"/>
  <c r="H685"/>
  <c r="D685"/>
  <c r="E685" s="1"/>
  <c r="H684"/>
  <c r="D684"/>
  <c r="D683" s="1"/>
  <c r="H683"/>
  <c r="C683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E677" s="1"/>
  <c r="C676"/>
  <c r="H676" s="1"/>
  <c r="H675"/>
  <c r="D675"/>
  <c r="E675" s="1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C665"/>
  <c r="H665" s="1"/>
  <c r="H664"/>
  <c r="D664"/>
  <c r="E664" s="1"/>
  <c r="H663"/>
  <c r="D663"/>
  <c r="E663" s="1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H655"/>
  <c r="D655"/>
  <c r="E655" s="1"/>
  <c r="H654"/>
  <c r="E654"/>
  <c r="D654"/>
  <c r="C653"/>
  <c r="H652"/>
  <c r="D652"/>
  <c r="E652" s="1"/>
  <c r="H651"/>
  <c r="E651"/>
  <c r="D651"/>
  <c r="H650"/>
  <c r="D650"/>
  <c r="E650" s="1"/>
  <c r="H649"/>
  <c r="D649"/>
  <c r="E649" s="1"/>
  <c r="H648"/>
  <c r="D648"/>
  <c r="E648" s="1"/>
  <c r="H647"/>
  <c r="D647"/>
  <c r="C646"/>
  <c r="H646" s="1"/>
  <c r="H644"/>
  <c r="D644"/>
  <c r="E644" s="1"/>
  <c r="H643"/>
  <c r="D643"/>
  <c r="C642"/>
  <c r="H642" s="1"/>
  <c r="J642" s="1"/>
  <c r="H641"/>
  <c r="D641"/>
  <c r="E641" s="1"/>
  <c r="H640"/>
  <c r="D640"/>
  <c r="E640" s="1"/>
  <c r="H639"/>
  <c r="D639"/>
  <c r="E639" s="1"/>
  <c r="H638"/>
  <c r="J638" s="1"/>
  <c r="D638"/>
  <c r="C638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E623"/>
  <c r="D623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E605"/>
  <c r="D605"/>
  <c r="H604"/>
  <c r="D604"/>
  <c r="E604" s="1"/>
  <c r="C603"/>
  <c r="H603" s="1"/>
  <c r="H602"/>
  <c r="D602"/>
  <c r="E602" s="1"/>
  <c r="H601"/>
  <c r="D60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E594"/>
  <c r="D594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H571"/>
  <c r="D571"/>
  <c r="E571" s="1"/>
  <c r="H570"/>
  <c r="D570"/>
  <c r="E570" s="1"/>
  <c r="C569"/>
  <c r="H568"/>
  <c r="D568"/>
  <c r="E568" s="1"/>
  <c r="H567"/>
  <c r="E567"/>
  <c r="D567"/>
  <c r="H566"/>
  <c r="D566"/>
  <c r="E566" s="1"/>
  <c r="H565"/>
  <c r="D565"/>
  <c r="E565" s="1"/>
  <c r="H564"/>
  <c r="D564"/>
  <c r="E564" s="1"/>
  <c r="H563"/>
  <c r="D563"/>
  <c r="C562"/>
  <c r="H562" s="1"/>
  <c r="H558"/>
  <c r="D558"/>
  <c r="H557"/>
  <c r="D557"/>
  <c r="E557" s="1"/>
  <c r="C556"/>
  <c r="H556" s="1"/>
  <c r="H555"/>
  <c r="D555"/>
  <c r="E555" s="1"/>
  <c r="H554"/>
  <c r="D554"/>
  <c r="E554" s="1"/>
  <c r="H553"/>
  <c r="D553"/>
  <c r="C552"/>
  <c r="H549"/>
  <c r="D549"/>
  <c r="E549" s="1"/>
  <c r="H548"/>
  <c r="D548"/>
  <c r="C547"/>
  <c r="H547" s="1"/>
  <c r="J547" s="1"/>
  <c r="H546"/>
  <c r="D546"/>
  <c r="H545"/>
  <c r="D545"/>
  <c r="E545" s="1"/>
  <c r="C544"/>
  <c r="H544" s="1"/>
  <c r="H543"/>
  <c r="D543"/>
  <c r="E543" s="1"/>
  <c r="H542"/>
  <c r="D542"/>
  <c r="E542" s="1"/>
  <c r="H541"/>
  <c r="D541"/>
  <c r="E541" s="1"/>
  <c r="H540"/>
  <c r="D540"/>
  <c r="E540" s="1"/>
  <c r="H539"/>
  <c r="D539"/>
  <c r="E539" s="1"/>
  <c r="C538"/>
  <c r="H538" s="1"/>
  <c r="H537"/>
  <c r="D537"/>
  <c r="E537" s="1"/>
  <c r="H536"/>
  <c r="D536"/>
  <c r="E536" s="1"/>
  <c r="H535"/>
  <c r="D535"/>
  <c r="E535" s="1"/>
  <c r="H534"/>
  <c r="D534"/>
  <c r="E534" s="1"/>
  <c r="H533"/>
  <c r="D533"/>
  <c r="E533" s="1"/>
  <c r="H532"/>
  <c r="D532"/>
  <c r="C531"/>
  <c r="H530"/>
  <c r="D530"/>
  <c r="E530" s="1"/>
  <c r="E529" s="1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E521"/>
  <c r="D52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H510"/>
  <c r="D510"/>
  <c r="E510" s="1"/>
  <c r="H508"/>
  <c r="D508"/>
  <c r="E508" s="1"/>
  <c r="H507"/>
  <c r="D507"/>
  <c r="E507" s="1"/>
  <c r="H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E500"/>
  <c r="D500"/>
  <c r="H499"/>
  <c r="D499"/>
  <c r="E499" s="1"/>
  <c r="H498"/>
  <c r="D498"/>
  <c r="E498" s="1"/>
  <c r="E497" s="1"/>
  <c r="D497"/>
  <c r="C497"/>
  <c r="H497" s="1"/>
  <c r="H496"/>
  <c r="D496"/>
  <c r="H495"/>
  <c r="D495"/>
  <c r="E495" s="1"/>
  <c r="C494"/>
  <c r="H493"/>
  <c r="D493"/>
  <c r="E493" s="1"/>
  <c r="H492"/>
  <c r="E492"/>
  <c r="E491" s="1"/>
  <c r="D492"/>
  <c r="D491"/>
  <c r="C491"/>
  <c r="H491" s="1"/>
  <c r="H490"/>
  <c r="D490"/>
  <c r="E490" s="1"/>
  <c r="H489"/>
  <c r="D489"/>
  <c r="E489" s="1"/>
  <c r="H488"/>
  <c r="D488"/>
  <c r="E488" s="1"/>
  <c r="H487"/>
  <c r="D487"/>
  <c r="E487" s="1"/>
  <c r="D486"/>
  <c r="C486"/>
  <c r="H486" s="1"/>
  <c r="H485"/>
  <c r="D485"/>
  <c r="H482"/>
  <c r="H481"/>
  <c r="D481"/>
  <c r="E481" s="1"/>
  <c r="H480"/>
  <c r="D480"/>
  <c r="E480" s="1"/>
  <c r="H479"/>
  <c r="E479"/>
  <c r="D479"/>
  <c r="H478"/>
  <c r="D478"/>
  <c r="C477"/>
  <c r="H477" s="1"/>
  <c r="H476"/>
  <c r="D476"/>
  <c r="E476" s="1"/>
  <c r="H475"/>
  <c r="D475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E463" s="1"/>
  <c r="C463"/>
  <c r="H463" s="1"/>
  <c r="H462"/>
  <c r="D462"/>
  <c r="E462" s="1"/>
  <c r="H461"/>
  <c r="D461"/>
  <c r="E461" s="1"/>
  <c r="H460"/>
  <c r="D460"/>
  <c r="C459"/>
  <c r="H458"/>
  <c r="D458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E451" s="1"/>
  <c r="D450"/>
  <c r="C450"/>
  <c r="H450" s="1"/>
  <c r="H449"/>
  <c r="D449"/>
  <c r="E449" s="1"/>
  <c r="H448"/>
  <c r="D448"/>
  <c r="E448" s="1"/>
  <c r="H447"/>
  <c r="D447"/>
  <c r="E447" s="1"/>
  <c r="H446"/>
  <c r="D446"/>
  <c r="E446" s="1"/>
  <c r="H445"/>
  <c r="C445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E423"/>
  <c r="D423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C416"/>
  <c r="H416" s="1"/>
  <c r="H415"/>
  <c r="D415"/>
  <c r="E415" s="1"/>
  <c r="H414"/>
  <c r="D414"/>
  <c r="E414" s="1"/>
  <c r="H413"/>
  <c r="D413"/>
  <c r="C412"/>
  <c r="H412" s="1"/>
  <c r="H411"/>
  <c r="D411"/>
  <c r="E411" s="1"/>
  <c r="H410"/>
  <c r="D410"/>
  <c r="C409"/>
  <c r="H409" s="1"/>
  <c r="H408"/>
  <c r="D408"/>
  <c r="E408" s="1"/>
  <c r="H407"/>
  <c r="D407"/>
  <c r="E407" s="1"/>
  <c r="H406"/>
  <c r="D406"/>
  <c r="E406" s="1"/>
  <c r="H405"/>
  <c r="E405"/>
  <c r="D405"/>
  <c r="C404"/>
  <c r="H404" s="1"/>
  <c r="H403"/>
  <c r="D403"/>
  <c r="E403" s="1"/>
  <c r="H402"/>
  <c r="E402"/>
  <c r="D402"/>
  <c r="H401"/>
  <c r="D401"/>
  <c r="E401" s="1"/>
  <c r="H400"/>
  <c r="D400"/>
  <c r="E400" s="1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C392"/>
  <c r="H392" s="1"/>
  <c r="H391"/>
  <c r="D391"/>
  <c r="E391" s="1"/>
  <c r="H390"/>
  <c r="D390"/>
  <c r="E390" s="1"/>
  <c r="H389"/>
  <c r="D389"/>
  <c r="E389" s="1"/>
  <c r="C388"/>
  <c r="H388" s="1"/>
  <c r="H387"/>
  <c r="D387"/>
  <c r="E387" s="1"/>
  <c r="H386"/>
  <c r="D386"/>
  <c r="E386" s="1"/>
  <c r="H385"/>
  <c r="D385"/>
  <c r="E385" s="1"/>
  <c r="H384"/>
  <c r="E384"/>
  <c r="D384"/>
  <c r="H383"/>
  <c r="D383"/>
  <c r="C382"/>
  <c r="H382" s="1"/>
  <c r="H381"/>
  <c r="D381"/>
  <c r="E381" s="1"/>
  <c r="H380"/>
  <c r="D380"/>
  <c r="E380" s="1"/>
  <c r="H379"/>
  <c r="D379"/>
  <c r="E379" s="1"/>
  <c r="E378" s="1"/>
  <c r="H378"/>
  <c r="C378"/>
  <c r="H377"/>
  <c r="D377"/>
  <c r="E377" s="1"/>
  <c r="H376"/>
  <c r="D376"/>
  <c r="E376" s="1"/>
  <c r="H375"/>
  <c r="D375"/>
  <c r="E375" s="1"/>
  <c r="H374"/>
  <c r="D374"/>
  <c r="C373"/>
  <c r="H373" s="1"/>
  <c r="H372"/>
  <c r="D372"/>
  <c r="E372" s="1"/>
  <c r="H371"/>
  <c r="D371"/>
  <c r="E371" s="1"/>
  <c r="H370"/>
  <c r="D370"/>
  <c r="E370" s="1"/>
  <c r="H369"/>
  <c r="D369"/>
  <c r="E369" s="1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E359"/>
  <c r="D359"/>
  <c r="H358"/>
  <c r="D358"/>
  <c r="C357"/>
  <c r="H357" s="1"/>
  <c r="H356"/>
  <c r="D356"/>
  <c r="E356" s="1"/>
  <c r="H355"/>
  <c r="D355"/>
  <c r="E355" s="1"/>
  <c r="H354"/>
  <c r="D354"/>
  <c r="E354" s="1"/>
  <c r="C353"/>
  <c r="H353" s="1"/>
  <c r="H352"/>
  <c r="D352"/>
  <c r="E352" s="1"/>
  <c r="H351"/>
  <c r="D351"/>
  <c r="E351" s="1"/>
  <c r="H350"/>
  <c r="D350"/>
  <c r="E350" s="1"/>
  <c r="H349"/>
  <c r="E349"/>
  <c r="D349"/>
  <c r="C348"/>
  <c r="H348" s="1"/>
  <c r="H347"/>
  <c r="D347"/>
  <c r="E347" s="1"/>
  <c r="H346"/>
  <c r="D346"/>
  <c r="E346" s="1"/>
  <c r="H345"/>
  <c r="D345"/>
  <c r="C344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E332"/>
  <c r="D332"/>
  <c r="C331"/>
  <c r="H331" s="1"/>
  <c r="H330"/>
  <c r="D330"/>
  <c r="E330" s="1"/>
  <c r="H329"/>
  <c r="D329"/>
  <c r="E329" s="1"/>
  <c r="C328"/>
  <c r="H328" s="1"/>
  <c r="H327"/>
  <c r="D327"/>
  <c r="H326"/>
  <c r="D326"/>
  <c r="E326" s="1"/>
  <c r="C325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H313"/>
  <c r="D313"/>
  <c r="E313" s="1"/>
  <c r="H312"/>
  <c r="E312"/>
  <c r="D312"/>
  <c r="H311"/>
  <c r="D311"/>
  <c r="E311" s="1"/>
  <c r="H310"/>
  <c r="D310"/>
  <c r="E310" s="1"/>
  <c r="H309"/>
  <c r="D309"/>
  <c r="E309" s="1"/>
  <c r="C308"/>
  <c r="H308" s="1"/>
  <c r="H307"/>
  <c r="D307"/>
  <c r="E307" s="1"/>
  <c r="H306"/>
  <c r="D306"/>
  <c r="E306" s="1"/>
  <c r="E305" s="1"/>
  <c r="C305"/>
  <c r="H305" s="1"/>
  <c r="H304"/>
  <c r="D304"/>
  <c r="E304" s="1"/>
  <c r="H303"/>
  <c r="D303"/>
  <c r="E303" s="1"/>
  <c r="C302"/>
  <c r="H302" s="1"/>
  <c r="H301"/>
  <c r="D301"/>
  <c r="E301" s="1"/>
  <c r="H300"/>
  <c r="D300"/>
  <c r="E300" s="1"/>
  <c r="H299"/>
  <c r="D299"/>
  <c r="E299" s="1"/>
  <c r="C298"/>
  <c r="H298" s="1"/>
  <c r="H297"/>
  <c r="D297"/>
  <c r="E297" s="1"/>
  <c r="E296" s="1"/>
  <c r="C296"/>
  <c r="H296" s="1"/>
  <c r="H295"/>
  <c r="D295"/>
  <c r="E295" s="1"/>
  <c r="H294"/>
  <c r="D294"/>
  <c r="E294" s="1"/>
  <c r="H293"/>
  <c r="D293"/>
  <c r="E293" s="1"/>
  <c r="H292"/>
  <c r="D292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E285"/>
  <c r="D285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E269"/>
  <c r="D269"/>
  <c r="H268"/>
  <c r="D268"/>
  <c r="E268" s="1"/>
  <c r="H267"/>
  <c r="D267"/>
  <c r="H266"/>
  <c r="D266"/>
  <c r="E266" s="1"/>
  <c r="C265"/>
  <c r="H265" s="1"/>
  <c r="H264"/>
  <c r="E264"/>
  <c r="D264"/>
  <c r="H262"/>
  <c r="D262"/>
  <c r="E262" s="1"/>
  <c r="H261"/>
  <c r="D261"/>
  <c r="E261" s="1"/>
  <c r="C260"/>
  <c r="H260" s="1"/>
  <c r="E252"/>
  <c r="D252"/>
  <c r="D251"/>
  <c r="C250"/>
  <c r="E249"/>
  <c r="D249"/>
  <c r="D248"/>
  <c r="E248" s="1"/>
  <c r="D247"/>
  <c r="D246"/>
  <c r="E246" s="1"/>
  <c r="D245"/>
  <c r="E245" s="1"/>
  <c r="C244"/>
  <c r="C243" s="1"/>
  <c r="D242"/>
  <c r="E242" s="1"/>
  <c r="D241"/>
  <c r="E241" s="1"/>
  <c r="D240"/>
  <c r="E240" s="1"/>
  <c r="C239"/>
  <c r="C238" s="1"/>
  <c r="E237"/>
  <c r="E236" s="1"/>
  <c r="E235" s="1"/>
  <c r="D237"/>
  <c r="D236"/>
  <c r="D235" s="1"/>
  <c r="C236"/>
  <c r="C235" s="1"/>
  <c r="E234"/>
  <c r="E233" s="1"/>
  <c r="D234"/>
  <c r="D233"/>
  <c r="C233"/>
  <c r="E232"/>
  <c r="D232"/>
  <c r="D231"/>
  <c r="D230"/>
  <c r="E230" s="1"/>
  <c r="C229"/>
  <c r="D227"/>
  <c r="E227" s="1"/>
  <c r="D226"/>
  <c r="D223" s="1"/>
  <c r="D222" s="1"/>
  <c r="D225"/>
  <c r="E225" s="1"/>
  <c r="D224"/>
  <c r="E224" s="1"/>
  <c r="C223"/>
  <c r="C222" s="1"/>
  <c r="D221"/>
  <c r="D220" s="1"/>
  <c r="C220"/>
  <c r="D219"/>
  <c r="E219" s="1"/>
  <c r="D218"/>
  <c r="D217"/>
  <c r="E217" s="1"/>
  <c r="C216"/>
  <c r="C215" s="1"/>
  <c r="D214"/>
  <c r="E214" s="1"/>
  <c r="E213" s="1"/>
  <c r="D213"/>
  <c r="C213"/>
  <c r="D212"/>
  <c r="E212" s="1"/>
  <c r="E211"/>
  <c r="D211"/>
  <c r="C211"/>
  <c r="D210"/>
  <c r="E210" s="1"/>
  <c r="D209"/>
  <c r="E209" s="1"/>
  <c r="D208"/>
  <c r="C207"/>
  <c r="D206"/>
  <c r="E206" s="1"/>
  <c r="E205"/>
  <c r="D205"/>
  <c r="C204"/>
  <c r="D202"/>
  <c r="D201" s="1"/>
  <c r="D200" s="1"/>
  <c r="C201"/>
  <c r="C200" s="1"/>
  <c r="D199"/>
  <c r="E199" s="1"/>
  <c r="E198" s="1"/>
  <c r="E197" s="1"/>
  <c r="D198"/>
  <c r="D197" s="1"/>
  <c r="C198"/>
  <c r="C197" s="1"/>
  <c r="D196"/>
  <c r="D195" s="1"/>
  <c r="C195"/>
  <c r="D194"/>
  <c r="D193" s="1"/>
  <c r="C193"/>
  <c r="D192"/>
  <c r="E192" s="1"/>
  <c r="D191"/>
  <c r="E191" s="1"/>
  <c r="D190"/>
  <c r="C189"/>
  <c r="D187"/>
  <c r="E187" s="1"/>
  <c r="D186"/>
  <c r="E186" s="1"/>
  <c r="C185"/>
  <c r="C184" s="1"/>
  <c r="D183"/>
  <c r="E183" s="1"/>
  <c r="E182" s="1"/>
  <c r="C182"/>
  <c r="D181"/>
  <c r="D180" s="1"/>
  <c r="C180"/>
  <c r="C179" s="1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H169"/>
  <c r="D169"/>
  <c r="E169" s="1"/>
  <c r="H168"/>
  <c r="E168"/>
  <c r="E167" s="1"/>
  <c r="D168"/>
  <c r="D167"/>
  <c r="C167"/>
  <c r="H167" s="1"/>
  <c r="H166"/>
  <c r="D166"/>
  <c r="E166" s="1"/>
  <c r="H165"/>
  <c r="D165"/>
  <c r="C164"/>
  <c r="H162"/>
  <c r="D162"/>
  <c r="E162" s="1"/>
  <c r="H161"/>
  <c r="D161"/>
  <c r="E161" s="1"/>
  <c r="C160"/>
  <c r="H160" s="1"/>
  <c r="H159"/>
  <c r="D159"/>
  <c r="E159" s="1"/>
  <c r="H158"/>
  <c r="D158"/>
  <c r="E158" s="1"/>
  <c r="C157"/>
  <c r="H157" s="1"/>
  <c r="H156"/>
  <c r="D156"/>
  <c r="E156" s="1"/>
  <c r="H155"/>
  <c r="D155"/>
  <c r="E155" s="1"/>
  <c r="C154"/>
  <c r="H154" s="1"/>
  <c r="H151"/>
  <c r="D151"/>
  <c r="E151" s="1"/>
  <c r="H150"/>
  <c r="D150"/>
  <c r="E150" s="1"/>
  <c r="C149"/>
  <c r="H149" s="1"/>
  <c r="H148"/>
  <c r="D148"/>
  <c r="E148" s="1"/>
  <c r="H147"/>
  <c r="D147"/>
  <c r="C146"/>
  <c r="H146" s="1"/>
  <c r="H145"/>
  <c r="D145"/>
  <c r="E145" s="1"/>
  <c r="H144"/>
  <c r="D144"/>
  <c r="C143"/>
  <c r="H143" s="1"/>
  <c r="H142"/>
  <c r="D142"/>
  <c r="E142" s="1"/>
  <c r="H141"/>
  <c r="D141"/>
  <c r="C140"/>
  <c r="H140" s="1"/>
  <c r="H139"/>
  <c r="D139"/>
  <c r="E139" s="1"/>
  <c r="H138"/>
  <c r="D138"/>
  <c r="E138" s="1"/>
  <c r="H137"/>
  <c r="E137"/>
  <c r="E136" s="1"/>
  <c r="D137"/>
  <c r="C136"/>
  <c r="H136" s="1"/>
  <c r="C135"/>
  <c r="H135" s="1"/>
  <c r="J135" s="1"/>
  <c r="H134"/>
  <c r="D134"/>
  <c r="E134" s="1"/>
  <c r="H133"/>
  <c r="D133"/>
  <c r="E133" s="1"/>
  <c r="C132"/>
  <c r="H132" s="1"/>
  <c r="H131"/>
  <c r="D131"/>
  <c r="E131" s="1"/>
  <c r="H130"/>
  <c r="D130"/>
  <c r="C129"/>
  <c r="H129" s="1"/>
  <c r="H128"/>
  <c r="D128"/>
  <c r="E128" s="1"/>
  <c r="H127"/>
  <c r="D127"/>
  <c r="E127" s="1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D117" s="1"/>
  <c r="C117"/>
  <c r="H117" s="1"/>
  <c r="H113"/>
  <c r="D113"/>
  <c r="E113" s="1"/>
  <c r="H112"/>
  <c r="D112"/>
  <c r="E112" s="1"/>
  <c r="H111"/>
  <c r="E111"/>
  <c r="D11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E89"/>
  <c r="D89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E71"/>
  <c r="D7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H63"/>
  <c r="E63"/>
  <c r="D63"/>
  <c r="H62"/>
  <c r="D62"/>
  <c r="E62" s="1"/>
  <c r="H61"/>
  <c r="J61" s="1"/>
  <c r="C6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E53"/>
  <c r="D53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E45"/>
  <c r="D45"/>
  <c r="H44"/>
  <c r="D44"/>
  <c r="E44" s="1"/>
  <c r="H43"/>
  <c r="D43"/>
  <c r="E43" s="1"/>
  <c r="H42"/>
  <c r="D42"/>
  <c r="E42" s="1"/>
  <c r="H41"/>
  <c r="E41"/>
  <c r="D4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E35"/>
  <c r="D35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E27"/>
  <c r="D27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E7"/>
  <c r="D7"/>
  <c r="H6"/>
  <c r="D6"/>
  <c r="E6" s="1"/>
  <c r="H5"/>
  <c r="D5"/>
  <c r="E5" s="1"/>
  <c r="C4"/>
  <c r="H4" s="1"/>
  <c r="J4" s="1"/>
  <c r="D778" i="36"/>
  <c r="E778" s="1"/>
  <c r="E777" s="1"/>
  <c r="C777"/>
  <c r="D776"/>
  <c r="E776" s="1"/>
  <c r="D775"/>
  <c r="E775" s="1"/>
  <c r="D774"/>
  <c r="E774" s="1"/>
  <c r="D773"/>
  <c r="E773" s="1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/>
  <c r="D759"/>
  <c r="E759" s="1"/>
  <c r="D758"/>
  <c r="D757"/>
  <c r="E757" s="1"/>
  <c r="C756"/>
  <c r="C755" s="1"/>
  <c r="D754"/>
  <c r="E754" s="1"/>
  <c r="D753"/>
  <c r="E753" s="1"/>
  <c r="D752"/>
  <c r="E752" s="1"/>
  <c r="C751"/>
  <c r="C750"/>
  <c r="D749"/>
  <c r="E749" s="1"/>
  <c r="D748"/>
  <c r="E748" s="1"/>
  <c r="D747"/>
  <c r="E747" s="1"/>
  <c r="E746" s="1"/>
  <c r="D746"/>
  <c r="C746"/>
  <c r="D745"/>
  <c r="D744" s="1"/>
  <c r="D743" s="1"/>
  <c r="C744"/>
  <c r="C743" s="1"/>
  <c r="D742"/>
  <c r="E742" s="1"/>
  <c r="E741" s="1"/>
  <c r="D741"/>
  <c r="C741"/>
  <c r="D740"/>
  <c r="E740" s="1"/>
  <c r="E739" s="1"/>
  <c r="C739"/>
  <c r="D738"/>
  <c r="E738" s="1"/>
  <c r="D737"/>
  <c r="E737" s="1"/>
  <c r="D736"/>
  <c r="E736" s="1"/>
  <c r="D735"/>
  <c r="E735" s="1"/>
  <c r="D734"/>
  <c r="D733" s="1"/>
  <c r="C734"/>
  <c r="C733"/>
  <c r="D732"/>
  <c r="E732" s="1"/>
  <c r="E731" s="1"/>
  <c r="E730" s="1"/>
  <c r="D731"/>
  <c r="D730" s="1"/>
  <c r="C731"/>
  <c r="C730"/>
  <c r="D729"/>
  <c r="E729" s="1"/>
  <c r="D728"/>
  <c r="C727"/>
  <c r="H724"/>
  <c r="D724"/>
  <c r="D722" s="1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C694"/>
  <c r="H694" s="1"/>
  <c r="H693"/>
  <c r="D693"/>
  <c r="E693" s="1"/>
  <c r="H692"/>
  <c r="D692"/>
  <c r="E692" s="1"/>
  <c r="H691"/>
  <c r="E691"/>
  <c r="D691"/>
  <c r="H690"/>
  <c r="D690"/>
  <c r="E690" s="1"/>
  <c r="H689"/>
  <c r="D689"/>
  <c r="E689" s="1"/>
  <c r="H688"/>
  <c r="D688"/>
  <c r="E688" s="1"/>
  <c r="C687"/>
  <c r="H687" s="1"/>
  <c r="H686"/>
  <c r="D686"/>
  <c r="E686" s="1"/>
  <c r="H685"/>
  <c r="D685"/>
  <c r="E685" s="1"/>
  <c r="H684"/>
  <c r="D684"/>
  <c r="E684" s="1"/>
  <c r="E683" s="1"/>
  <c r="C683"/>
  <c r="H683" s="1"/>
  <c r="H682"/>
  <c r="D682"/>
  <c r="E682" s="1"/>
  <c r="H681"/>
  <c r="D681"/>
  <c r="E681" s="1"/>
  <c r="H680"/>
  <c r="D680"/>
  <c r="E680" s="1"/>
  <c r="E679" s="1"/>
  <c r="C679"/>
  <c r="H679" s="1"/>
  <c r="H678"/>
  <c r="D678"/>
  <c r="E678" s="1"/>
  <c r="H677"/>
  <c r="D677"/>
  <c r="E677" s="1"/>
  <c r="C676"/>
  <c r="H676" s="1"/>
  <c r="H675"/>
  <c r="D675"/>
  <c r="E675" s="1"/>
  <c r="H674"/>
  <c r="D674"/>
  <c r="E674" s="1"/>
  <c r="H673"/>
  <c r="D673"/>
  <c r="E673" s="1"/>
  <c r="H672"/>
  <c r="D672"/>
  <c r="E672" s="1"/>
  <c r="E671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E665" s="1"/>
  <c r="C665"/>
  <c r="H665" s="1"/>
  <c r="H664"/>
  <c r="D664"/>
  <c r="E664" s="1"/>
  <c r="H663"/>
  <c r="D663"/>
  <c r="E663" s="1"/>
  <c r="H662"/>
  <c r="D662"/>
  <c r="E662" s="1"/>
  <c r="E661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D654"/>
  <c r="E654" s="1"/>
  <c r="E653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E647" s="1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E565"/>
  <c r="D565"/>
  <c r="H564"/>
  <c r="D564"/>
  <c r="E564" s="1"/>
  <c r="H563"/>
  <c r="D563"/>
  <c r="E563" s="1"/>
  <c r="D562"/>
  <c r="C562"/>
  <c r="H562" s="1"/>
  <c r="H558"/>
  <c r="D558"/>
  <c r="E558" s="1"/>
  <c r="H557"/>
  <c r="D557"/>
  <c r="E557" s="1"/>
  <c r="C556"/>
  <c r="H556" s="1"/>
  <c r="H555"/>
  <c r="D555"/>
  <c r="H554"/>
  <c r="D554"/>
  <c r="E554" s="1"/>
  <c r="H553"/>
  <c r="E553"/>
  <c r="D553"/>
  <c r="C552"/>
  <c r="H552" s="1"/>
  <c r="H549"/>
  <c r="D549"/>
  <c r="E549" s="1"/>
  <c r="H548"/>
  <c r="D548"/>
  <c r="E548" s="1"/>
  <c r="E547" s="1"/>
  <c r="C547"/>
  <c r="H547" s="1"/>
  <c r="J547" s="1"/>
  <c r="H546"/>
  <c r="D546"/>
  <c r="E546" s="1"/>
  <c r="H545"/>
  <c r="D545"/>
  <c r="E545" s="1"/>
  <c r="C544"/>
  <c r="H543"/>
  <c r="E543"/>
  <c r="D543"/>
  <c r="H542"/>
  <c r="D542"/>
  <c r="E542" s="1"/>
  <c r="H541"/>
  <c r="D541"/>
  <c r="H540"/>
  <c r="D540"/>
  <c r="E540" s="1"/>
  <c r="H539"/>
  <c r="D539"/>
  <c r="E539" s="1"/>
  <c r="H537"/>
  <c r="D537"/>
  <c r="E537" s="1"/>
  <c r="H536"/>
  <c r="D536"/>
  <c r="E536" s="1"/>
  <c r="H535"/>
  <c r="D535"/>
  <c r="E535" s="1"/>
  <c r="H534"/>
  <c r="D534"/>
  <c r="E534" s="1"/>
  <c r="H533"/>
  <c r="D533"/>
  <c r="H532"/>
  <c r="E532"/>
  <c r="D532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E525"/>
  <c r="D525"/>
  <c r="H524"/>
  <c r="D524"/>
  <c r="E524" s="1"/>
  <c r="H523"/>
  <c r="D523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H513"/>
  <c r="C513"/>
  <c r="H512"/>
  <c r="D512"/>
  <c r="E512" s="1"/>
  <c r="H511"/>
  <c r="D511"/>
  <c r="E511" s="1"/>
  <c r="H510"/>
  <c r="D510"/>
  <c r="E510" s="1"/>
  <c r="C509"/>
  <c r="H509" s="1"/>
  <c r="H508"/>
  <c r="E508"/>
  <c r="D508"/>
  <c r="H507"/>
  <c r="D507"/>
  <c r="E507" s="1"/>
  <c r="H506"/>
  <c r="D506"/>
  <c r="E506" s="1"/>
  <c r="H505"/>
  <c r="D505"/>
  <c r="E505" s="1"/>
  <c r="E504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E493" s="1"/>
  <c r="H492"/>
  <c r="D492"/>
  <c r="E492" s="1"/>
  <c r="E491" s="1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6" s="1"/>
  <c r="H485"/>
  <c r="E485"/>
  <c r="D485"/>
  <c r="H482"/>
  <c r="H481"/>
  <c r="D481"/>
  <c r="E481" s="1"/>
  <c r="H480"/>
  <c r="D480"/>
  <c r="E480" s="1"/>
  <c r="H479"/>
  <c r="D479"/>
  <c r="E479" s="1"/>
  <c r="H478"/>
  <c r="D478"/>
  <c r="E478" s="1"/>
  <c r="H477"/>
  <c r="C477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E470"/>
  <c r="D470"/>
  <c r="H469"/>
  <c r="D469"/>
  <c r="E469" s="1"/>
  <c r="C468"/>
  <c r="H468" s="1"/>
  <c r="H467"/>
  <c r="E467"/>
  <c r="D467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C459"/>
  <c r="H459" s="1"/>
  <c r="H458"/>
  <c r="D458"/>
  <c r="E458" s="1"/>
  <c r="H457"/>
  <c r="D457"/>
  <c r="E457" s="1"/>
  <c r="H456"/>
  <c r="D456"/>
  <c r="C455"/>
  <c r="H455" s="1"/>
  <c r="H454"/>
  <c r="D454"/>
  <c r="E454" s="1"/>
  <c r="H453"/>
  <c r="D453"/>
  <c r="E453" s="1"/>
  <c r="H452"/>
  <c r="E452"/>
  <c r="D452"/>
  <c r="H451"/>
  <c r="D451"/>
  <c r="E451" s="1"/>
  <c r="C450"/>
  <c r="H450" s="1"/>
  <c r="H449"/>
  <c r="D449"/>
  <c r="E449" s="1"/>
  <c r="H448"/>
  <c r="D448"/>
  <c r="E448" s="1"/>
  <c r="H447"/>
  <c r="D447"/>
  <c r="E447" s="1"/>
  <c r="H446"/>
  <c r="D446"/>
  <c r="C445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E437"/>
  <c r="D437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E410" s="1"/>
  <c r="D409"/>
  <c r="C409"/>
  <c r="H409" s="1"/>
  <c r="H408"/>
  <c r="D408"/>
  <c r="E408" s="1"/>
  <c r="H407"/>
  <c r="D407"/>
  <c r="E407" s="1"/>
  <c r="H406"/>
  <c r="D406"/>
  <c r="H405"/>
  <c r="E405"/>
  <c r="D405"/>
  <c r="C404"/>
  <c r="H404" s="1"/>
  <c r="H403"/>
  <c r="E403"/>
  <c r="D403"/>
  <c r="H402"/>
  <c r="D402"/>
  <c r="E402" s="1"/>
  <c r="H401"/>
  <c r="D401"/>
  <c r="E401" s="1"/>
  <c r="H400"/>
  <c r="D400"/>
  <c r="E400" s="1"/>
  <c r="C399"/>
  <c r="H399" s="1"/>
  <c r="H398"/>
  <c r="D398"/>
  <c r="E398" s="1"/>
  <c r="H397"/>
  <c r="D397"/>
  <c r="E397" s="1"/>
  <c r="H396"/>
  <c r="D396"/>
  <c r="E396" s="1"/>
  <c r="C395"/>
  <c r="H395" s="1"/>
  <c r="H394"/>
  <c r="D394"/>
  <c r="E394" s="1"/>
  <c r="H393"/>
  <c r="D393"/>
  <c r="C392"/>
  <c r="H392" s="1"/>
  <c r="H391"/>
  <c r="D391"/>
  <c r="E391" s="1"/>
  <c r="H390"/>
  <c r="D390"/>
  <c r="E390" s="1"/>
  <c r="H389"/>
  <c r="D389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C382"/>
  <c r="H382" s="1"/>
  <c r="H381"/>
  <c r="D381"/>
  <c r="E381" s="1"/>
  <c r="H380"/>
  <c r="D380"/>
  <c r="E380" s="1"/>
  <c r="H379"/>
  <c r="D379"/>
  <c r="C378"/>
  <c r="H378" s="1"/>
  <c r="H377"/>
  <c r="D377"/>
  <c r="E377" s="1"/>
  <c r="H376"/>
  <c r="D376"/>
  <c r="E376" s="1"/>
  <c r="H375"/>
  <c r="D375"/>
  <c r="E375" s="1"/>
  <c r="H374"/>
  <c r="D374"/>
  <c r="C373"/>
  <c r="H373" s="1"/>
  <c r="H372"/>
  <c r="D372"/>
  <c r="E372" s="1"/>
  <c r="H371"/>
  <c r="D371"/>
  <c r="E371" s="1"/>
  <c r="H370"/>
  <c r="D370"/>
  <c r="E370" s="1"/>
  <c r="H369"/>
  <c r="D369"/>
  <c r="E369" s="1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E355"/>
  <c r="D355"/>
  <c r="H354"/>
  <c r="D354"/>
  <c r="E354" s="1"/>
  <c r="D353"/>
  <c r="C353"/>
  <c r="H353" s="1"/>
  <c r="H352"/>
  <c r="D352"/>
  <c r="E352" s="1"/>
  <c r="H351"/>
  <c r="D351"/>
  <c r="E351" s="1"/>
  <c r="H350"/>
  <c r="D350"/>
  <c r="E350" s="1"/>
  <c r="H349"/>
  <c r="D349"/>
  <c r="C348"/>
  <c r="H348" s="1"/>
  <c r="H347"/>
  <c r="D347"/>
  <c r="E347" s="1"/>
  <c r="H346"/>
  <c r="D346"/>
  <c r="E346" s="1"/>
  <c r="H345"/>
  <c r="E345"/>
  <c r="D345"/>
  <c r="C344"/>
  <c r="H344" s="1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E335"/>
  <c r="D335"/>
  <c r="H334"/>
  <c r="D334"/>
  <c r="H333"/>
  <c r="D333"/>
  <c r="E333" s="1"/>
  <c r="H332"/>
  <c r="D332"/>
  <c r="E332" s="1"/>
  <c r="C331"/>
  <c r="H331" s="1"/>
  <c r="H330"/>
  <c r="D330"/>
  <c r="E330" s="1"/>
  <c r="H329"/>
  <c r="D329"/>
  <c r="C328"/>
  <c r="H327"/>
  <c r="D327"/>
  <c r="E327" s="1"/>
  <c r="H326"/>
  <c r="D326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H313"/>
  <c r="D313"/>
  <c r="E313" s="1"/>
  <c r="H312"/>
  <c r="E312"/>
  <c r="D312"/>
  <c r="H311"/>
  <c r="D311"/>
  <c r="E311" s="1"/>
  <c r="H310"/>
  <c r="D310"/>
  <c r="E310" s="1"/>
  <c r="H309"/>
  <c r="D309"/>
  <c r="C308"/>
  <c r="H308" s="1"/>
  <c r="H307"/>
  <c r="E307"/>
  <c r="D307"/>
  <c r="H306"/>
  <c r="D306"/>
  <c r="E306" s="1"/>
  <c r="E305" s="1"/>
  <c r="D305"/>
  <c r="C305"/>
  <c r="H305" s="1"/>
  <c r="H304"/>
  <c r="D304"/>
  <c r="E304" s="1"/>
  <c r="H303"/>
  <c r="D303"/>
  <c r="C302"/>
  <c r="H302" s="1"/>
  <c r="H301"/>
  <c r="D301"/>
  <c r="E301" s="1"/>
  <c r="H300"/>
  <c r="D300"/>
  <c r="E300" s="1"/>
  <c r="H299"/>
  <c r="E299"/>
  <c r="D299"/>
  <c r="C298"/>
  <c r="H298" s="1"/>
  <c r="H297"/>
  <c r="D297"/>
  <c r="C296"/>
  <c r="H296" s="1"/>
  <c r="H295"/>
  <c r="E295"/>
  <c r="D295"/>
  <c r="H294"/>
  <c r="D294"/>
  <c r="E294" s="1"/>
  <c r="H293"/>
  <c r="D293"/>
  <c r="E293" s="1"/>
  <c r="H292"/>
  <c r="D292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E277"/>
  <c r="D277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E266" s="1"/>
  <c r="C265"/>
  <c r="H264"/>
  <c r="D264"/>
  <c r="E264" s="1"/>
  <c r="H262"/>
  <c r="D262"/>
  <c r="D260" s="1"/>
  <c r="H261"/>
  <c r="E261"/>
  <c r="D261"/>
  <c r="C260"/>
  <c r="H260" s="1"/>
  <c r="D252"/>
  <c r="E252" s="1"/>
  <c r="D251"/>
  <c r="C250"/>
  <c r="D249"/>
  <c r="E249" s="1"/>
  <c r="D248"/>
  <c r="E248" s="1"/>
  <c r="D247"/>
  <c r="E247" s="1"/>
  <c r="D246"/>
  <c r="D245"/>
  <c r="E245" s="1"/>
  <c r="C244"/>
  <c r="C243" s="1"/>
  <c r="D242"/>
  <c r="E242" s="1"/>
  <c r="D241"/>
  <c r="E241" s="1"/>
  <c r="D240"/>
  <c r="E240" s="1"/>
  <c r="C239"/>
  <c r="C238" s="1"/>
  <c r="D237"/>
  <c r="C236"/>
  <c r="C235" s="1"/>
  <c r="D234"/>
  <c r="E234" s="1"/>
  <c r="E233" s="1"/>
  <c r="C233"/>
  <c r="D232"/>
  <c r="D231"/>
  <c r="E231" s="1"/>
  <c r="D230"/>
  <c r="E230" s="1"/>
  <c r="C229"/>
  <c r="C228" s="1"/>
  <c r="D227"/>
  <c r="E227" s="1"/>
  <c r="D226"/>
  <c r="D225"/>
  <c r="E225" s="1"/>
  <c r="D224"/>
  <c r="E224" s="1"/>
  <c r="C223"/>
  <c r="C222" s="1"/>
  <c r="D221"/>
  <c r="D220" s="1"/>
  <c r="C220"/>
  <c r="D219"/>
  <c r="E219" s="1"/>
  <c r="E218"/>
  <c r="D218"/>
  <c r="E217"/>
  <c r="D217"/>
  <c r="D216"/>
  <c r="C216"/>
  <c r="C215" s="1"/>
  <c r="E214"/>
  <c r="E213" s="1"/>
  <c r="D214"/>
  <c r="D213"/>
  <c r="C213"/>
  <c r="D212"/>
  <c r="E212" s="1"/>
  <c r="E211" s="1"/>
  <c r="C211"/>
  <c r="D210"/>
  <c r="E210" s="1"/>
  <c r="D209"/>
  <c r="E209" s="1"/>
  <c r="D208"/>
  <c r="C207"/>
  <c r="D206"/>
  <c r="E206" s="1"/>
  <c r="D205"/>
  <c r="E205" s="1"/>
  <c r="C204"/>
  <c r="D202"/>
  <c r="E202" s="1"/>
  <c r="E201" s="1"/>
  <c r="E200" s="1"/>
  <c r="C201"/>
  <c r="C200" s="1"/>
  <c r="D199"/>
  <c r="E199" s="1"/>
  <c r="E198" s="1"/>
  <c r="E197" s="1"/>
  <c r="C198"/>
  <c r="C197" s="1"/>
  <c r="D196"/>
  <c r="E196" s="1"/>
  <c r="E195" s="1"/>
  <c r="C195"/>
  <c r="D194"/>
  <c r="D193" s="1"/>
  <c r="C193"/>
  <c r="D192"/>
  <c r="E192" s="1"/>
  <c r="D191"/>
  <c r="E191" s="1"/>
  <c r="D190"/>
  <c r="C189"/>
  <c r="C188" s="1"/>
  <c r="D187"/>
  <c r="E187" s="1"/>
  <c r="D186"/>
  <c r="E186" s="1"/>
  <c r="C185"/>
  <c r="C184" s="1"/>
  <c r="D183"/>
  <c r="E183" s="1"/>
  <c r="E182" s="1"/>
  <c r="C182"/>
  <c r="D181"/>
  <c r="D180" s="1"/>
  <c r="C180"/>
  <c r="C179" s="1"/>
  <c r="H176"/>
  <c r="D176"/>
  <c r="E176" s="1"/>
  <c r="H175"/>
  <c r="D175"/>
  <c r="E175" s="1"/>
  <c r="D174"/>
  <c r="C174"/>
  <c r="H174" s="1"/>
  <c r="H173"/>
  <c r="D173"/>
  <c r="H172"/>
  <c r="D172"/>
  <c r="E172" s="1"/>
  <c r="C171"/>
  <c r="H169"/>
  <c r="D169"/>
  <c r="E169" s="1"/>
  <c r="H168"/>
  <c r="D168"/>
  <c r="E168" s="1"/>
  <c r="C167"/>
  <c r="H167" s="1"/>
  <c r="H166"/>
  <c r="D166"/>
  <c r="E166" s="1"/>
  <c r="H165"/>
  <c r="D165"/>
  <c r="E165" s="1"/>
  <c r="C164"/>
  <c r="H164" s="1"/>
  <c r="H162"/>
  <c r="D162"/>
  <c r="H161"/>
  <c r="D161"/>
  <c r="E161" s="1"/>
  <c r="C160"/>
  <c r="H160" s="1"/>
  <c r="H159"/>
  <c r="D159"/>
  <c r="E159" s="1"/>
  <c r="H158"/>
  <c r="D158"/>
  <c r="E158" s="1"/>
  <c r="C157"/>
  <c r="H157" s="1"/>
  <c r="H156"/>
  <c r="D156"/>
  <c r="H155"/>
  <c r="D155"/>
  <c r="E155" s="1"/>
  <c r="C154"/>
  <c r="C153" s="1"/>
  <c r="H153" s="1"/>
  <c r="J153" s="1"/>
  <c r="H151"/>
  <c r="D151"/>
  <c r="H150"/>
  <c r="D150"/>
  <c r="E150" s="1"/>
  <c r="C149"/>
  <c r="H149" s="1"/>
  <c r="H148"/>
  <c r="D148"/>
  <c r="E148" s="1"/>
  <c r="H147"/>
  <c r="D147"/>
  <c r="C146"/>
  <c r="H146" s="1"/>
  <c r="H145"/>
  <c r="D145"/>
  <c r="H144"/>
  <c r="D144"/>
  <c r="E144" s="1"/>
  <c r="C143"/>
  <c r="H143" s="1"/>
  <c r="H142"/>
  <c r="D142"/>
  <c r="E142" s="1"/>
  <c r="H141"/>
  <c r="E141"/>
  <c r="D141"/>
  <c r="H140"/>
  <c r="C140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E133" s="1"/>
  <c r="C132"/>
  <c r="H132" s="1"/>
  <c r="H131"/>
  <c r="D131"/>
  <c r="D129" s="1"/>
  <c r="H130"/>
  <c r="E130"/>
  <c r="D130"/>
  <c r="H129"/>
  <c r="C129"/>
  <c r="H128"/>
  <c r="D128"/>
  <c r="E128" s="1"/>
  <c r="H127"/>
  <c r="D127"/>
  <c r="E127" s="1"/>
  <c r="D126"/>
  <c r="C126"/>
  <c r="H126" s="1"/>
  <c r="H125"/>
  <c r="D125"/>
  <c r="E125" s="1"/>
  <c r="H124"/>
  <c r="D124"/>
  <c r="E124" s="1"/>
  <c r="C123"/>
  <c r="H123" s="1"/>
  <c r="H122"/>
  <c r="D122"/>
  <c r="E122" s="1"/>
  <c r="H121"/>
  <c r="D121"/>
  <c r="E121" s="1"/>
  <c r="D120"/>
  <c r="C120"/>
  <c r="H120" s="1"/>
  <c r="H119"/>
  <c r="D119"/>
  <c r="E119" s="1"/>
  <c r="H118"/>
  <c r="D118"/>
  <c r="E118" s="1"/>
  <c r="D117"/>
  <c r="C117"/>
  <c r="H117" s="1"/>
  <c r="C116"/>
  <c r="H116" s="1"/>
  <c r="J116" s="1"/>
  <c r="H113"/>
  <c r="E113"/>
  <c r="D113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E105"/>
  <c r="D105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E93"/>
  <c r="D93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E69"/>
  <c r="D69"/>
  <c r="C68"/>
  <c r="H68" s="1"/>
  <c r="J68" s="1"/>
  <c r="H66"/>
  <c r="D66"/>
  <c r="E66" s="1"/>
  <c r="H65"/>
  <c r="E65"/>
  <c r="D65"/>
  <c r="H64"/>
  <c r="D64"/>
  <c r="E64" s="1"/>
  <c r="H63"/>
  <c r="D63"/>
  <c r="E63" s="1"/>
  <c r="H62"/>
  <c r="D62"/>
  <c r="E62" s="1"/>
  <c r="D6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E53"/>
  <c r="D53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E45"/>
  <c r="D45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E31"/>
  <c r="D3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E23"/>
  <c r="D23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E15"/>
  <c r="D15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E7"/>
  <c r="D7"/>
  <c r="H6"/>
  <c r="D6"/>
  <c r="E6" s="1"/>
  <c r="H5"/>
  <c r="D5"/>
  <c r="E5" s="1"/>
  <c r="C4"/>
  <c r="H4" s="1"/>
  <c r="J4" s="1"/>
  <c r="D778" i="35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E766"/>
  <c r="E765" s="1"/>
  <c r="D766"/>
  <c r="D765"/>
  <c r="C765"/>
  <c r="D764"/>
  <c r="E764" s="1"/>
  <c r="D763"/>
  <c r="E763" s="1"/>
  <c r="D762"/>
  <c r="C761"/>
  <c r="C760"/>
  <c r="D759"/>
  <c r="E759" s="1"/>
  <c r="D758"/>
  <c r="E758" s="1"/>
  <c r="D757"/>
  <c r="E757" s="1"/>
  <c r="D756"/>
  <c r="D755" s="1"/>
  <c r="C756"/>
  <c r="C755"/>
  <c r="D754"/>
  <c r="E754" s="1"/>
  <c r="D753"/>
  <c r="E753" s="1"/>
  <c r="D752"/>
  <c r="E752" s="1"/>
  <c r="C751"/>
  <c r="C750" s="1"/>
  <c r="D749"/>
  <c r="E749" s="1"/>
  <c r="D748"/>
  <c r="E748" s="1"/>
  <c r="D747"/>
  <c r="E747" s="1"/>
  <c r="E746" s="1"/>
  <c r="C746"/>
  <c r="D745"/>
  <c r="D744" s="1"/>
  <c r="C744"/>
  <c r="C743" s="1"/>
  <c r="D742"/>
  <c r="D741" s="1"/>
  <c r="C741"/>
  <c r="D740"/>
  <c r="E740" s="1"/>
  <c r="E739" s="1"/>
  <c r="C739"/>
  <c r="D738"/>
  <c r="E738" s="1"/>
  <c r="D737"/>
  <c r="E737" s="1"/>
  <c r="E736"/>
  <c r="D736"/>
  <c r="D735"/>
  <c r="D734" s="1"/>
  <c r="D733" s="1"/>
  <c r="C734"/>
  <c r="C733"/>
  <c r="D732"/>
  <c r="D731" s="1"/>
  <c r="D730" s="1"/>
  <c r="C731"/>
  <c r="C730" s="1"/>
  <c r="D729"/>
  <c r="E729" s="1"/>
  <c r="D728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H719"/>
  <c r="D719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E706"/>
  <c r="D706"/>
  <c r="H705"/>
  <c r="D705"/>
  <c r="E705" s="1"/>
  <c r="H704"/>
  <c r="D704"/>
  <c r="E704" s="1"/>
  <c r="H703"/>
  <c r="D703"/>
  <c r="E703" s="1"/>
  <c r="H702"/>
  <c r="D702"/>
  <c r="E702" s="1"/>
  <c r="H701"/>
  <c r="D701"/>
  <c r="C700"/>
  <c r="H700" s="1"/>
  <c r="H699"/>
  <c r="D699"/>
  <c r="E699" s="1"/>
  <c r="H698"/>
  <c r="D698"/>
  <c r="E698" s="1"/>
  <c r="H697"/>
  <c r="E697"/>
  <c r="D697"/>
  <c r="H696"/>
  <c r="D696"/>
  <c r="E696" s="1"/>
  <c r="H695"/>
  <c r="D695"/>
  <c r="E695" s="1"/>
  <c r="C694"/>
  <c r="H694" s="1"/>
  <c r="H693"/>
  <c r="D693"/>
  <c r="E693" s="1"/>
  <c r="H692"/>
  <c r="E692"/>
  <c r="D692"/>
  <c r="H691"/>
  <c r="D691"/>
  <c r="E691" s="1"/>
  <c r="H690"/>
  <c r="D690"/>
  <c r="E690" s="1"/>
  <c r="H689"/>
  <c r="D689"/>
  <c r="E689" s="1"/>
  <c r="H688"/>
  <c r="D688"/>
  <c r="C687"/>
  <c r="H687" s="1"/>
  <c r="H686"/>
  <c r="D686"/>
  <c r="E686" s="1"/>
  <c r="H685"/>
  <c r="D685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E677" s="1"/>
  <c r="C676"/>
  <c r="H676" s="1"/>
  <c r="H675"/>
  <c r="D675"/>
  <c r="E675" s="1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D668"/>
  <c r="E668" s="1"/>
  <c r="H667"/>
  <c r="E667"/>
  <c r="D667"/>
  <c r="H666"/>
  <c r="D666"/>
  <c r="E666" s="1"/>
  <c r="C665"/>
  <c r="H665" s="1"/>
  <c r="H664"/>
  <c r="D664"/>
  <c r="E664" s="1"/>
  <c r="H663"/>
  <c r="D663"/>
  <c r="E663" s="1"/>
  <c r="H662"/>
  <c r="E662"/>
  <c r="D662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E647" s="1"/>
  <c r="C646"/>
  <c r="H646" s="1"/>
  <c r="H644"/>
  <c r="D644"/>
  <c r="E644" s="1"/>
  <c r="H643"/>
  <c r="D643"/>
  <c r="E643" s="1"/>
  <c r="D642"/>
  <c r="C642"/>
  <c r="H642" s="1"/>
  <c r="J642" s="1"/>
  <c r="H641"/>
  <c r="D64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E629"/>
  <c r="D629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E620"/>
  <c r="D620"/>
  <c r="H619"/>
  <c r="D619"/>
  <c r="E619" s="1"/>
  <c r="H618"/>
  <c r="D618"/>
  <c r="H617"/>
  <c r="D617"/>
  <c r="E617" s="1"/>
  <c r="H616"/>
  <c r="C616"/>
  <c r="H615"/>
  <c r="D615"/>
  <c r="E615" s="1"/>
  <c r="H614"/>
  <c r="D614"/>
  <c r="E614" s="1"/>
  <c r="H613"/>
  <c r="D613"/>
  <c r="E613" s="1"/>
  <c r="H612"/>
  <c r="D612"/>
  <c r="E612" s="1"/>
  <c r="H611"/>
  <c r="D611"/>
  <c r="D610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E601"/>
  <c r="D601"/>
  <c r="H600"/>
  <c r="D600"/>
  <c r="D599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H582"/>
  <c r="D582"/>
  <c r="E582" s="1"/>
  <c r="H581"/>
  <c r="C58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E575"/>
  <c r="D575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E566"/>
  <c r="D566"/>
  <c r="H565"/>
  <c r="D565"/>
  <c r="E565" s="1"/>
  <c r="H564"/>
  <c r="D564"/>
  <c r="E564" s="1"/>
  <c r="H563"/>
  <c r="D563"/>
  <c r="E563" s="1"/>
  <c r="C562"/>
  <c r="H562" s="1"/>
  <c r="H558"/>
  <c r="D558"/>
  <c r="E558" s="1"/>
  <c r="H557"/>
  <c r="D557"/>
  <c r="C556"/>
  <c r="H556" s="1"/>
  <c r="H555"/>
  <c r="D555"/>
  <c r="E555" s="1"/>
  <c r="H554"/>
  <c r="D554"/>
  <c r="E554" s="1"/>
  <c r="H553"/>
  <c r="E553"/>
  <c r="D553"/>
  <c r="C552"/>
  <c r="H552" s="1"/>
  <c r="H549"/>
  <c r="D549"/>
  <c r="E549" s="1"/>
  <c r="H548"/>
  <c r="E548"/>
  <c r="D548"/>
  <c r="H547"/>
  <c r="J547" s="1"/>
  <c r="C547"/>
  <c r="H546"/>
  <c r="D546"/>
  <c r="E546" s="1"/>
  <c r="H545"/>
  <c r="D545"/>
  <c r="E545" s="1"/>
  <c r="C544"/>
  <c r="C538" s="1"/>
  <c r="H538" s="1"/>
  <c r="H543"/>
  <c r="D543"/>
  <c r="E543" s="1"/>
  <c r="H542"/>
  <c r="D542"/>
  <c r="E542" s="1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D535"/>
  <c r="E535" s="1"/>
  <c r="H534"/>
  <c r="D534"/>
  <c r="E534" s="1"/>
  <c r="H533"/>
  <c r="E533"/>
  <c r="D533"/>
  <c r="H532"/>
  <c r="D532"/>
  <c r="E532" s="1"/>
  <c r="C531"/>
  <c r="H531" s="1"/>
  <c r="H530"/>
  <c r="D530"/>
  <c r="E530" s="1"/>
  <c r="E529" s="1"/>
  <c r="C529"/>
  <c r="H529" s="1"/>
  <c r="C528"/>
  <c r="H528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E501"/>
  <c r="D501"/>
  <c r="H500"/>
  <c r="D500"/>
  <c r="E500" s="1"/>
  <c r="H499"/>
  <c r="D499"/>
  <c r="H498"/>
  <c r="D498"/>
  <c r="E498" s="1"/>
  <c r="H497"/>
  <c r="C497"/>
  <c r="H496"/>
  <c r="D496"/>
  <c r="E496" s="1"/>
  <c r="H495"/>
  <c r="D495"/>
  <c r="E495" s="1"/>
  <c r="C494"/>
  <c r="H494" s="1"/>
  <c r="H493"/>
  <c r="D493"/>
  <c r="D491" s="1"/>
  <c r="H492"/>
  <c r="D492"/>
  <c r="E492" s="1"/>
  <c r="C491"/>
  <c r="H491" s="1"/>
  <c r="H490"/>
  <c r="D490"/>
  <c r="E490" s="1"/>
  <c r="H489"/>
  <c r="D489"/>
  <c r="E489" s="1"/>
  <c r="H488"/>
  <c r="D488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E477" s="1"/>
  <c r="C477"/>
  <c r="H477" s="1"/>
  <c r="H476"/>
  <c r="D476"/>
  <c r="E476" s="1"/>
  <c r="H475"/>
  <c r="D475"/>
  <c r="D474" s="1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H456"/>
  <c r="D456"/>
  <c r="E456" s="1"/>
  <c r="C455"/>
  <c r="H455" s="1"/>
  <c r="H454"/>
  <c r="E454"/>
  <c r="D454"/>
  <c r="H453"/>
  <c r="D453"/>
  <c r="E453" s="1"/>
  <c r="H452"/>
  <c r="D452"/>
  <c r="H451"/>
  <c r="D451"/>
  <c r="E451" s="1"/>
  <c r="H450"/>
  <c r="C450"/>
  <c r="H449"/>
  <c r="D449"/>
  <c r="E449" s="1"/>
  <c r="H448"/>
  <c r="D448"/>
  <c r="E448" s="1"/>
  <c r="H447"/>
  <c r="D447"/>
  <c r="D445" s="1"/>
  <c r="H446"/>
  <c r="D446"/>
  <c r="E446" s="1"/>
  <c r="C445"/>
  <c r="H445" s="1"/>
  <c r="H443"/>
  <c r="E443"/>
  <c r="D443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E417"/>
  <c r="D417"/>
  <c r="D416"/>
  <c r="C416"/>
  <c r="H416" s="1"/>
  <c r="H415"/>
  <c r="D415"/>
  <c r="E415" s="1"/>
  <c r="H414"/>
  <c r="D414"/>
  <c r="D412" s="1"/>
  <c r="H413"/>
  <c r="D413"/>
  <c r="E413" s="1"/>
  <c r="H412"/>
  <c r="C412"/>
  <c r="H411"/>
  <c r="D411"/>
  <c r="E411" s="1"/>
  <c r="H410"/>
  <c r="D410"/>
  <c r="E410" s="1"/>
  <c r="C409"/>
  <c r="H409" s="1"/>
  <c r="H408"/>
  <c r="D408"/>
  <c r="E408" s="1"/>
  <c r="H407"/>
  <c r="D407"/>
  <c r="E407" s="1"/>
  <c r="H406"/>
  <c r="E406"/>
  <c r="D406"/>
  <c r="H405"/>
  <c r="D405"/>
  <c r="E405" s="1"/>
  <c r="C404"/>
  <c r="H404" s="1"/>
  <c r="H403"/>
  <c r="D403"/>
  <c r="E403" s="1"/>
  <c r="H402"/>
  <c r="D402"/>
  <c r="E402" s="1"/>
  <c r="H401"/>
  <c r="E401"/>
  <c r="D401"/>
  <c r="H400"/>
  <c r="D400"/>
  <c r="E400" s="1"/>
  <c r="D399"/>
  <c r="C399"/>
  <c r="H399" s="1"/>
  <c r="H398"/>
  <c r="D398"/>
  <c r="E398" s="1"/>
  <c r="H397"/>
  <c r="D397"/>
  <c r="E397" s="1"/>
  <c r="H396"/>
  <c r="D396"/>
  <c r="E396" s="1"/>
  <c r="C395"/>
  <c r="H395" s="1"/>
  <c r="H394"/>
  <c r="E394"/>
  <c r="D394"/>
  <c r="H393"/>
  <c r="D393"/>
  <c r="E393" s="1"/>
  <c r="C392"/>
  <c r="H392" s="1"/>
  <c r="H391"/>
  <c r="D391"/>
  <c r="E391" s="1"/>
  <c r="H390"/>
  <c r="E390"/>
  <c r="D390"/>
  <c r="H389"/>
  <c r="D389"/>
  <c r="E389" s="1"/>
  <c r="C388"/>
  <c r="H388" s="1"/>
  <c r="H387"/>
  <c r="D387"/>
  <c r="E387" s="1"/>
  <c r="H386"/>
  <c r="D386"/>
  <c r="E386" s="1"/>
  <c r="H385"/>
  <c r="E385"/>
  <c r="D385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D373" s="1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D353" s="1"/>
  <c r="C353"/>
  <c r="H353" s="1"/>
  <c r="H352"/>
  <c r="D352"/>
  <c r="E352" s="1"/>
  <c r="H351"/>
  <c r="D351"/>
  <c r="E351" s="1"/>
  <c r="H350"/>
  <c r="D350"/>
  <c r="E350" s="1"/>
  <c r="H349"/>
  <c r="D349"/>
  <c r="C348"/>
  <c r="H347"/>
  <c r="D347"/>
  <c r="E347" s="1"/>
  <c r="H346"/>
  <c r="D346"/>
  <c r="E346" s="1"/>
  <c r="H345"/>
  <c r="D345"/>
  <c r="E345" s="1"/>
  <c r="E344" s="1"/>
  <c r="C344"/>
  <c r="H344" s="1"/>
  <c r="H343"/>
  <c r="D343"/>
  <c r="E343" s="1"/>
  <c r="H342"/>
  <c r="D342"/>
  <c r="H341"/>
  <c r="D341"/>
  <c r="E341" s="1"/>
  <c r="H338"/>
  <c r="D338"/>
  <c r="E338" s="1"/>
  <c r="H337"/>
  <c r="E337"/>
  <c r="D337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D330"/>
  <c r="E330" s="1"/>
  <c r="H329"/>
  <c r="D329"/>
  <c r="E329" s="1"/>
  <c r="C328"/>
  <c r="H328" s="1"/>
  <c r="H327"/>
  <c r="D327"/>
  <c r="E327" s="1"/>
  <c r="H326"/>
  <c r="D326"/>
  <c r="E326" s="1"/>
  <c r="C325"/>
  <c r="H325" s="1"/>
  <c r="H324"/>
  <c r="D324"/>
  <c r="E324" s="1"/>
  <c r="H323"/>
  <c r="D323"/>
  <c r="E323" s="1"/>
  <c r="H322"/>
  <c r="E322"/>
  <c r="D322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D315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C308"/>
  <c r="H308" s="1"/>
  <c r="H307"/>
  <c r="D307"/>
  <c r="E307" s="1"/>
  <c r="H306"/>
  <c r="D306"/>
  <c r="E306" s="1"/>
  <c r="C305"/>
  <c r="H305" s="1"/>
  <c r="H304"/>
  <c r="D304"/>
  <c r="E304" s="1"/>
  <c r="H303"/>
  <c r="D303"/>
  <c r="E303" s="1"/>
  <c r="C302"/>
  <c r="H302" s="1"/>
  <c r="H301"/>
  <c r="D301"/>
  <c r="E301" s="1"/>
  <c r="H300"/>
  <c r="D300"/>
  <c r="E300" s="1"/>
  <c r="H299"/>
  <c r="D299"/>
  <c r="E299" s="1"/>
  <c r="D298"/>
  <c r="C298"/>
  <c r="H298" s="1"/>
  <c r="H297"/>
  <c r="D297"/>
  <c r="E297" s="1"/>
  <c r="E296" s="1"/>
  <c r="C296"/>
  <c r="H296" s="1"/>
  <c r="H295"/>
  <c r="E295"/>
  <c r="D295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E284"/>
  <c r="D284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D266"/>
  <c r="E266" s="1"/>
  <c r="C265"/>
  <c r="C263" s="1"/>
  <c r="H263" s="1"/>
  <c r="H264"/>
  <c r="D264"/>
  <c r="E264" s="1"/>
  <c r="H262"/>
  <c r="D262"/>
  <c r="E262" s="1"/>
  <c r="H261"/>
  <c r="D261"/>
  <c r="E261" s="1"/>
  <c r="C260"/>
  <c r="H260" s="1"/>
  <c r="D252"/>
  <c r="E252" s="1"/>
  <c r="D251"/>
  <c r="E251" s="1"/>
  <c r="C250"/>
  <c r="D249"/>
  <c r="E249" s="1"/>
  <c r="D248"/>
  <c r="E248" s="1"/>
  <c r="D247"/>
  <c r="E247" s="1"/>
  <c r="D246"/>
  <c r="E246" s="1"/>
  <c r="D245"/>
  <c r="E245" s="1"/>
  <c r="D244"/>
  <c r="D243" s="1"/>
  <c r="C244"/>
  <c r="C243"/>
  <c r="D242"/>
  <c r="E242" s="1"/>
  <c r="D241"/>
  <c r="E241" s="1"/>
  <c r="D240"/>
  <c r="E240" s="1"/>
  <c r="C239"/>
  <c r="C238" s="1"/>
  <c r="D237"/>
  <c r="E237" s="1"/>
  <c r="E236" s="1"/>
  <c r="E235" s="1"/>
  <c r="C236"/>
  <c r="C235"/>
  <c r="D234"/>
  <c r="E234" s="1"/>
  <c r="E233" s="1"/>
  <c r="C233"/>
  <c r="D232"/>
  <c r="E232" s="1"/>
  <c r="E231"/>
  <c r="D231"/>
  <c r="D230"/>
  <c r="E230" s="1"/>
  <c r="C229"/>
  <c r="C228" s="1"/>
  <c r="D227"/>
  <c r="E227" s="1"/>
  <c r="E226"/>
  <c r="D226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C216"/>
  <c r="D214"/>
  <c r="E214" s="1"/>
  <c r="E213" s="1"/>
  <c r="C213"/>
  <c r="D212"/>
  <c r="E212" s="1"/>
  <c r="E211" s="1"/>
  <c r="C211"/>
  <c r="D210"/>
  <c r="E210" s="1"/>
  <c r="D209"/>
  <c r="E209" s="1"/>
  <c r="D208"/>
  <c r="E208" s="1"/>
  <c r="C207"/>
  <c r="D206"/>
  <c r="E206" s="1"/>
  <c r="D205"/>
  <c r="E205" s="1"/>
  <c r="C204"/>
  <c r="E202"/>
  <c r="E201" s="1"/>
  <c r="E200" s="1"/>
  <c r="D202"/>
  <c r="D201" s="1"/>
  <c r="D200" s="1"/>
  <c r="C201"/>
  <c r="C200" s="1"/>
  <c r="D199"/>
  <c r="D198" s="1"/>
  <c r="D197" s="1"/>
  <c r="C198"/>
  <c r="C197" s="1"/>
  <c r="D196"/>
  <c r="D195" s="1"/>
  <c r="C195"/>
  <c r="D194"/>
  <c r="E194" s="1"/>
  <c r="E193" s="1"/>
  <c r="D193"/>
  <c r="C193"/>
  <c r="E192"/>
  <c r="D192"/>
  <c r="E191"/>
  <c r="D191"/>
  <c r="E190"/>
  <c r="D190"/>
  <c r="D189"/>
  <c r="C189"/>
  <c r="E187"/>
  <c r="D187"/>
  <c r="E186"/>
  <c r="E185" s="1"/>
  <c r="E184" s="1"/>
  <c r="D186"/>
  <c r="C185"/>
  <c r="C184" s="1"/>
  <c r="D183"/>
  <c r="D182" s="1"/>
  <c r="C182"/>
  <c r="D181"/>
  <c r="E181" s="1"/>
  <c r="E180" s="1"/>
  <c r="C180"/>
  <c r="H176"/>
  <c r="D176"/>
  <c r="E176" s="1"/>
  <c r="H175"/>
  <c r="D175"/>
  <c r="C174"/>
  <c r="H174" s="1"/>
  <c r="H173"/>
  <c r="D173"/>
  <c r="E173" s="1"/>
  <c r="H172"/>
  <c r="D172"/>
  <c r="C171"/>
  <c r="H169"/>
  <c r="D169"/>
  <c r="E169" s="1"/>
  <c r="H168"/>
  <c r="D168"/>
  <c r="E168" s="1"/>
  <c r="C167"/>
  <c r="C163" s="1"/>
  <c r="H163" s="1"/>
  <c r="J163" s="1"/>
  <c r="H166"/>
  <c r="D166"/>
  <c r="E166" s="1"/>
  <c r="H165"/>
  <c r="E165"/>
  <c r="D165"/>
  <c r="H164"/>
  <c r="C164"/>
  <c r="H162"/>
  <c r="D162"/>
  <c r="E162" s="1"/>
  <c r="H161"/>
  <c r="D161"/>
  <c r="C160"/>
  <c r="H160" s="1"/>
  <c r="H159"/>
  <c r="D159"/>
  <c r="E159" s="1"/>
  <c r="H158"/>
  <c r="D158"/>
  <c r="C157"/>
  <c r="H157" s="1"/>
  <c r="H156"/>
  <c r="D156"/>
  <c r="E156" s="1"/>
  <c r="H155"/>
  <c r="D155"/>
  <c r="C154"/>
  <c r="H154" s="1"/>
  <c r="C153"/>
  <c r="H153" s="1"/>
  <c r="J153" s="1"/>
  <c r="H151"/>
  <c r="D151"/>
  <c r="H150"/>
  <c r="D150"/>
  <c r="E150" s="1"/>
  <c r="C149"/>
  <c r="H149" s="1"/>
  <c r="H148"/>
  <c r="D148"/>
  <c r="E148" s="1"/>
  <c r="H147"/>
  <c r="D147"/>
  <c r="E147" s="1"/>
  <c r="C146"/>
  <c r="H146" s="1"/>
  <c r="H145"/>
  <c r="D145"/>
  <c r="H144"/>
  <c r="D144"/>
  <c r="E144" s="1"/>
  <c r="H143"/>
  <c r="C143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D137"/>
  <c r="D136" s="1"/>
  <c r="C136"/>
  <c r="H136" s="1"/>
  <c r="H134"/>
  <c r="D134"/>
  <c r="E134" s="1"/>
  <c r="H133"/>
  <c r="D133"/>
  <c r="E133" s="1"/>
  <c r="C132"/>
  <c r="H132" s="1"/>
  <c r="H131"/>
  <c r="D131"/>
  <c r="H130"/>
  <c r="D130"/>
  <c r="E130" s="1"/>
  <c r="C129"/>
  <c r="H129" s="1"/>
  <c r="H128"/>
  <c r="D128"/>
  <c r="E128" s="1"/>
  <c r="H127"/>
  <c r="D127"/>
  <c r="E127" s="1"/>
  <c r="C126"/>
  <c r="H126" s="1"/>
  <c r="H125"/>
  <c r="D125"/>
  <c r="H124"/>
  <c r="D124"/>
  <c r="E124" s="1"/>
  <c r="H123"/>
  <c r="C123"/>
  <c r="H122"/>
  <c r="D122"/>
  <c r="E122" s="1"/>
  <c r="H121"/>
  <c r="D121"/>
  <c r="E121" s="1"/>
  <c r="C120"/>
  <c r="H120" s="1"/>
  <c r="H119"/>
  <c r="D119"/>
  <c r="H118"/>
  <c r="D118"/>
  <c r="E118" s="1"/>
  <c r="C117"/>
  <c r="C116" s="1"/>
  <c r="H116" s="1"/>
  <c r="J116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E102"/>
  <c r="D102"/>
  <c r="H101"/>
  <c r="D101"/>
  <c r="E101" s="1"/>
  <c r="H100"/>
  <c r="D100"/>
  <c r="H99"/>
  <c r="D99"/>
  <c r="E99" s="1"/>
  <c r="H98"/>
  <c r="D98"/>
  <c r="E98" s="1"/>
  <c r="C97"/>
  <c r="H97" s="1"/>
  <c r="J97" s="1"/>
  <c r="H96"/>
  <c r="E96"/>
  <c r="D96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E80"/>
  <c r="D80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D63"/>
  <c r="E63" s="1"/>
  <c r="H62"/>
  <c r="D62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E50"/>
  <c r="D50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E32"/>
  <c r="D32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E20"/>
  <c r="D20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H13"/>
  <c r="D13"/>
  <c r="E13" s="1"/>
  <c r="H12"/>
  <c r="E12"/>
  <c r="D12"/>
  <c r="H11"/>
  <c r="J11" s="1"/>
  <c r="C1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D778" i="34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C768"/>
  <c r="C767" s="1"/>
  <c r="D766"/>
  <c r="D765" s="1"/>
  <c r="C765"/>
  <c r="E764"/>
  <c r="D764"/>
  <c r="E763"/>
  <c r="D763"/>
  <c r="E762"/>
  <c r="E761" s="1"/>
  <c r="E760" s="1"/>
  <c r="D762"/>
  <c r="D761" s="1"/>
  <c r="D760" s="1"/>
  <c r="C761"/>
  <c r="C760" s="1"/>
  <c r="D759"/>
  <c r="E759" s="1"/>
  <c r="D758"/>
  <c r="E758" s="1"/>
  <c r="E757"/>
  <c r="D757"/>
  <c r="C756"/>
  <c r="C755" s="1"/>
  <c r="E754"/>
  <c r="D754"/>
  <c r="D753"/>
  <c r="E753" s="1"/>
  <c r="D752"/>
  <c r="E752" s="1"/>
  <c r="C751"/>
  <c r="C750"/>
  <c r="D749"/>
  <c r="E749" s="1"/>
  <c r="D748"/>
  <c r="E748" s="1"/>
  <c r="D747"/>
  <c r="E747" s="1"/>
  <c r="E746" s="1"/>
  <c r="C746"/>
  <c r="D745"/>
  <c r="D744" s="1"/>
  <c r="C744"/>
  <c r="C743" s="1"/>
  <c r="D742"/>
  <c r="D741" s="1"/>
  <c r="C741"/>
  <c r="D740"/>
  <c r="E740" s="1"/>
  <c r="E739" s="1"/>
  <c r="C739"/>
  <c r="E738"/>
  <c r="D738"/>
  <c r="D737"/>
  <c r="E737" s="1"/>
  <c r="D736"/>
  <c r="E736" s="1"/>
  <c r="D735"/>
  <c r="E735" s="1"/>
  <c r="C734"/>
  <c r="C733" s="1"/>
  <c r="D732"/>
  <c r="E732" s="1"/>
  <c r="E731" s="1"/>
  <c r="E730" s="1"/>
  <c r="C731"/>
  <c r="C730" s="1"/>
  <c r="D729"/>
  <c r="E729" s="1"/>
  <c r="D728"/>
  <c r="D727" s="1"/>
  <c r="C727"/>
  <c r="H724"/>
  <c r="D724"/>
  <c r="E724" s="1"/>
  <c r="H723"/>
  <c r="D723"/>
  <c r="E723" s="1"/>
  <c r="C722"/>
  <c r="H722" s="1"/>
  <c r="H721"/>
  <c r="D721"/>
  <c r="E721" s="1"/>
  <c r="H720"/>
  <c r="E720"/>
  <c r="D720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E711"/>
  <c r="D71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C694"/>
  <c r="H694" s="1"/>
  <c r="H693"/>
  <c r="E693"/>
  <c r="D693"/>
  <c r="H692"/>
  <c r="D692"/>
  <c r="E692" s="1"/>
  <c r="H691"/>
  <c r="D691"/>
  <c r="E691" s="1"/>
  <c r="H690"/>
  <c r="D690"/>
  <c r="E690" s="1"/>
  <c r="H689"/>
  <c r="D689"/>
  <c r="E689" s="1"/>
  <c r="H688"/>
  <c r="D688"/>
  <c r="E688" s="1"/>
  <c r="C687"/>
  <c r="H687" s="1"/>
  <c r="H686"/>
  <c r="D686"/>
  <c r="E686" s="1"/>
  <c r="H685"/>
  <c r="D685"/>
  <c r="E685" s="1"/>
  <c r="H684"/>
  <c r="E684"/>
  <c r="D684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E677" s="1"/>
  <c r="C676"/>
  <c r="H676" s="1"/>
  <c r="H675"/>
  <c r="D675"/>
  <c r="E675" s="1"/>
  <c r="H674"/>
  <c r="D674"/>
  <c r="E674" s="1"/>
  <c r="H673"/>
  <c r="E673"/>
  <c r="D673"/>
  <c r="H672"/>
  <c r="D672"/>
  <c r="E672" s="1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E665" s="1"/>
  <c r="C665"/>
  <c r="H665" s="1"/>
  <c r="H664"/>
  <c r="D664"/>
  <c r="E664" s="1"/>
  <c r="H663"/>
  <c r="D663"/>
  <c r="E663" s="1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E647" s="1"/>
  <c r="C646"/>
  <c r="H646" s="1"/>
  <c r="C645"/>
  <c r="H645" s="1"/>
  <c r="J645" s="1"/>
  <c r="H644"/>
  <c r="D644"/>
  <c r="E644" s="1"/>
  <c r="H643"/>
  <c r="D643"/>
  <c r="E643" s="1"/>
  <c r="E642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E635"/>
  <c r="D635"/>
  <c r="H634"/>
  <c r="D634"/>
  <c r="E634" s="1"/>
  <c r="H633"/>
  <c r="D633"/>
  <c r="E633" s="1"/>
  <c r="H632"/>
  <c r="D632"/>
  <c r="E632" s="1"/>
  <c r="H631"/>
  <c r="D631"/>
  <c r="E631" s="1"/>
  <c r="H630"/>
  <c r="E630"/>
  <c r="D630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E621"/>
  <c r="D621"/>
  <c r="H620"/>
  <c r="D620"/>
  <c r="E620" s="1"/>
  <c r="H619"/>
  <c r="D619"/>
  <c r="E619" s="1"/>
  <c r="H618"/>
  <c r="D618"/>
  <c r="E618" s="1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E597"/>
  <c r="D597"/>
  <c r="H596"/>
  <c r="D596"/>
  <c r="E596" s="1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E586"/>
  <c r="D586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E567"/>
  <c r="D567"/>
  <c r="H566"/>
  <c r="D566"/>
  <c r="E566" s="1"/>
  <c r="H565"/>
  <c r="D565"/>
  <c r="E565" s="1"/>
  <c r="H564"/>
  <c r="D564"/>
  <c r="E564" s="1"/>
  <c r="H563"/>
  <c r="D563"/>
  <c r="E563" s="1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E548" s="1"/>
  <c r="D547"/>
  <c r="C547"/>
  <c r="H547" s="1"/>
  <c r="J547" s="1"/>
  <c r="H546"/>
  <c r="D546"/>
  <c r="E546" s="1"/>
  <c r="H545"/>
  <c r="D545"/>
  <c r="D544" s="1"/>
  <c r="C544"/>
  <c r="H544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D535"/>
  <c r="E535" s="1"/>
  <c r="H534"/>
  <c r="D534"/>
  <c r="E534" s="1"/>
  <c r="H533"/>
  <c r="D533"/>
  <c r="E533" s="1"/>
  <c r="H532"/>
  <c r="D532"/>
  <c r="E532" s="1"/>
  <c r="C531"/>
  <c r="H531" s="1"/>
  <c r="H530"/>
  <c r="D530"/>
  <c r="D529" s="1"/>
  <c r="C529"/>
  <c r="H529" s="1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E510"/>
  <c r="D510"/>
  <c r="H508"/>
  <c r="D508"/>
  <c r="E508" s="1"/>
  <c r="H507"/>
  <c r="D507"/>
  <c r="E507" s="1"/>
  <c r="H506"/>
  <c r="D506"/>
  <c r="E506" s="1"/>
  <c r="H505"/>
  <c r="D505"/>
  <c r="E505" s="1"/>
  <c r="H504"/>
  <c r="C504"/>
  <c r="H503"/>
  <c r="D503"/>
  <c r="E503" s="1"/>
  <c r="H502"/>
  <c r="D502"/>
  <c r="E502" s="1"/>
  <c r="H501"/>
  <c r="D501"/>
  <c r="E501" s="1"/>
  <c r="H500"/>
  <c r="D500"/>
  <c r="E500" s="1"/>
  <c r="H499"/>
  <c r="D499"/>
  <c r="H498"/>
  <c r="D498"/>
  <c r="E498" s="1"/>
  <c r="C497"/>
  <c r="H497" s="1"/>
  <c r="H496"/>
  <c r="D496"/>
  <c r="E496" s="1"/>
  <c r="H495"/>
  <c r="D495"/>
  <c r="D494" s="1"/>
  <c r="C494"/>
  <c r="H494" s="1"/>
  <c r="H493"/>
  <c r="D493"/>
  <c r="E493" s="1"/>
  <c r="H492"/>
  <c r="D492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C477"/>
  <c r="H477" s="1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D470"/>
  <c r="D468" s="1"/>
  <c r="H469"/>
  <c r="D469"/>
  <c r="E469" s="1"/>
  <c r="C468"/>
  <c r="H468" s="1"/>
  <c r="H467"/>
  <c r="D467"/>
  <c r="E467" s="1"/>
  <c r="H466"/>
  <c r="D466"/>
  <c r="E466" s="1"/>
  <c r="H465"/>
  <c r="D465"/>
  <c r="H464"/>
  <c r="D464"/>
  <c r="E464" s="1"/>
  <c r="C463"/>
  <c r="H463" s="1"/>
  <c r="H462"/>
  <c r="D462"/>
  <c r="E462" s="1"/>
  <c r="H461"/>
  <c r="D461"/>
  <c r="E461" s="1"/>
  <c r="H460"/>
  <c r="D460"/>
  <c r="E460" s="1"/>
  <c r="E459" s="1"/>
  <c r="C459"/>
  <c r="H459" s="1"/>
  <c r="H458"/>
  <c r="D458"/>
  <c r="E458" s="1"/>
  <c r="H457"/>
  <c r="D457"/>
  <c r="E457" s="1"/>
  <c r="H456"/>
  <c r="D456"/>
  <c r="D455" s="1"/>
  <c r="C455"/>
  <c r="H455" s="1"/>
  <c r="H454"/>
  <c r="D454"/>
  <c r="E454" s="1"/>
  <c r="H453"/>
  <c r="D453"/>
  <c r="E453" s="1"/>
  <c r="H452"/>
  <c r="D452"/>
  <c r="E452" s="1"/>
  <c r="H451"/>
  <c r="E451"/>
  <c r="D451"/>
  <c r="D450"/>
  <c r="C450"/>
  <c r="H450" s="1"/>
  <c r="H449"/>
  <c r="D449"/>
  <c r="E449" s="1"/>
  <c r="H448"/>
  <c r="D448"/>
  <c r="E448" s="1"/>
  <c r="H447"/>
  <c r="D447"/>
  <c r="E447" s="1"/>
  <c r="H446"/>
  <c r="D446"/>
  <c r="E446" s="1"/>
  <c r="D445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D429" s="1"/>
  <c r="C429"/>
  <c r="H429" s="1"/>
  <c r="H428"/>
  <c r="D428"/>
  <c r="E428" s="1"/>
  <c r="H427"/>
  <c r="D427"/>
  <c r="E427" s="1"/>
  <c r="H426"/>
  <c r="D426"/>
  <c r="E426" s="1"/>
  <c r="H425"/>
  <c r="E425"/>
  <c r="D425"/>
  <c r="H424"/>
  <c r="D424"/>
  <c r="E424" s="1"/>
  <c r="H423"/>
  <c r="D423"/>
  <c r="E423" s="1"/>
  <c r="C422"/>
  <c r="H422" s="1"/>
  <c r="H421"/>
  <c r="D421"/>
  <c r="E421" s="1"/>
  <c r="H420"/>
  <c r="E420"/>
  <c r="D420"/>
  <c r="H419"/>
  <c r="D419"/>
  <c r="E419" s="1"/>
  <c r="H418"/>
  <c r="D418"/>
  <c r="E418" s="1"/>
  <c r="H417"/>
  <c r="D417"/>
  <c r="E417" s="1"/>
  <c r="C416"/>
  <c r="H416" s="1"/>
  <c r="H415"/>
  <c r="E415"/>
  <c r="D415"/>
  <c r="H414"/>
  <c r="D414"/>
  <c r="E414" s="1"/>
  <c r="H413"/>
  <c r="D413"/>
  <c r="E413" s="1"/>
  <c r="D412"/>
  <c r="C412"/>
  <c r="H412" s="1"/>
  <c r="H411"/>
  <c r="D411"/>
  <c r="E411" s="1"/>
  <c r="H410"/>
  <c r="D410"/>
  <c r="E410" s="1"/>
  <c r="D409"/>
  <c r="C409"/>
  <c r="H409" s="1"/>
  <c r="H408"/>
  <c r="D408"/>
  <c r="E408" s="1"/>
  <c r="H407"/>
  <c r="D407"/>
  <c r="E407" s="1"/>
  <c r="H406"/>
  <c r="D406"/>
  <c r="E406" s="1"/>
  <c r="H405"/>
  <c r="D405"/>
  <c r="E405" s="1"/>
  <c r="C404"/>
  <c r="H404" s="1"/>
  <c r="H403"/>
  <c r="D403"/>
  <c r="E403" s="1"/>
  <c r="H402"/>
  <c r="D402"/>
  <c r="E402" s="1"/>
  <c r="H401"/>
  <c r="D401"/>
  <c r="E401" s="1"/>
  <c r="H400"/>
  <c r="D400"/>
  <c r="D399" s="1"/>
  <c r="C399"/>
  <c r="H399" s="1"/>
  <c r="H398"/>
  <c r="D398"/>
  <c r="E398" s="1"/>
  <c r="H397"/>
  <c r="D397"/>
  <c r="E397" s="1"/>
  <c r="H396"/>
  <c r="D396"/>
  <c r="E396" s="1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E389" s="1"/>
  <c r="E388" s="1"/>
  <c r="C388"/>
  <c r="H388" s="1"/>
  <c r="H387"/>
  <c r="D387"/>
  <c r="E387" s="1"/>
  <c r="H386"/>
  <c r="E386"/>
  <c r="D386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E379"/>
  <c r="D379"/>
  <c r="C378"/>
  <c r="H378" s="1"/>
  <c r="H377"/>
  <c r="D377"/>
  <c r="E377" s="1"/>
  <c r="H376"/>
  <c r="D376"/>
  <c r="E376" s="1"/>
  <c r="H375"/>
  <c r="D375"/>
  <c r="E375" s="1"/>
  <c r="H374"/>
  <c r="E374"/>
  <c r="D374"/>
  <c r="D373"/>
  <c r="C373"/>
  <c r="H373" s="1"/>
  <c r="H372"/>
  <c r="D372"/>
  <c r="E372" s="1"/>
  <c r="H371"/>
  <c r="D371"/>
  <c r="E371" s="1"/>
  <c r="H370"/>
  <c r="D370"/>
  <c r="E370" s="1"/>
  <c r="H369"/>
  <c r="D369"/>
  <c r="E369" s="1"/>
  <c r="E368" s="1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D353" s="1"/>
  <c r="C353"/>
  <c r="H353" s="1"/>
  <c r="H352"/>
  <c r="D352"/>
  <c r="E352" s="1"/>
  <c r="H351"/>
  <c r="D351"/>
  <c r="E351" s="1"/>
  <c r="H350"/>
  <c r="D350"/>
  <c r="E350" s="1"/>
  <c r="H349"/>
  <c r="E349"/>
  <c r="D349"/>
  <c r="C348"/>
  <c r="H348" s="1"/>
  <c r="H347"/>
  <c r="D347"/>
  <c r="E347" s="1"/>
  <c r="H346"/>
  <c r="D346"/>
  <c r="E346" s="1"/>
  <c r="H345"/>
  <c r="D345"/>
  <c r="C344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D330"/>
  <c r="E330" s="1"/>
  <c r="H329"/>
  <c r="D329"/>
  <c r="E329" s="1"/>
  <c r="C328"/>
  <c r="H328" s="1"/>
  <c r="H327"/>
  <c r="D327"/>
  <c r="E327" s="1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D315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C308"/>
  <c r="H308" s="1"/>
  <c r="H307"/>
  <c r="D307"/>
  <c r="E307" s="1"/>
  <c r="H306"/>
  <c r="D306"/>
  <c r="E306" s="1"/>
  <c r="C305"/>
  <c r="H305" s="1"/>
  <c r="H304"/>
  <c r="E304"/>
  <c r="D304"/>
  <c r="H303"/>
  <c r="D303"/>
  <c r="E303" s="1"/>
  <c r="C302"/>
  <c r="H302" s="1"/>
  <c r="H301"/>
  <c r="D301"/>
  <c r="E301" s="1"/>
  <c r="H300"/>
  <c r="D300"/>
  <c r="E300" s="1"/>
  <c r="H299"/>
  <c r="E299"/>
  <c r="D299"/>
  <c r="C298"/>
  <c r="H298" s="1"/>
  <c r="H297"/>
  <c r="D297"/>
  <c r="E297" s="1"/>
  <c r="E296" s="1"/>
  <c r="C296"/>
  <c r="H296" s="1"/>
  <c r="H295"/>
  <c r="D295"/>
  <c r="E295" s="1"/>
  <c r="H294"/>
  <c r="D294"/>
  <c r="E294" s="1"/>
  <c r="H293"/>
  <c r="E293"/>
  <c r="D293"/>
  <c r="H292"/>
  <c r="D292"/>
  <c r="E292" s="1"/>
  <c r="H291"/>
  <c r="D291"/>
  <c r="E291" s="1"/>
  <c r="H290"/>
  <c r="D290"/>
  <c r="E290" s="1"/>
  <c r="C289"/>
  <c r="H289" s="1"/>
  <c r="H288"/>
  <c r="E288"/>
  <c r="D288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E280"/>
  <c r="D280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E272"/>
  <c r="D272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C265"/>
  <c r="C263" s="1"/>
  <c r="H263" s="1"/>
  <c r="H264"/>
  <c r="D264"/>
  <c r="E264" s="1"/>
  <c r="H262"/>
  <c r="E262"/>
  <c r="D262"/>
  <c r="H261"/>
  <c r="D261"/>
  <c r="E261" s="1"/>
  <c r="C260"/>
  <c r="H260" s="1"/>
  <c r="D252"/>
  <c r="E252" s="1"/>
  <c r="E251"/>
  <c r="D251"/>
  <c r="D250" s="1"/>
  <c r="C250"/>
  <c r="D249"/>
  <c r="E249" s="1"/>
  <c r="D248"/>
  <c r="E248" s="1"/>
  <c r="D247"/>
  <c r="D246"/>
  <c r="E246" s="1"/>
  <c r="D245"/>
  <c r="E245" s="1"/>
  <c r="C244"/>
  <c r="C243" s="1"/>
  <c r="D242"/>
  <c r="D241"/>
  <c r="E241" s="1"/>
  <c r="D240"/>
  <c r="E240" s="1"/>
  <c r="C239"/>
  <c r="C238" s="1"/>
  <c r="D237"/>
  <c r="D236" s="1"/>
  <c r="D235" s="1"/>
  <c r="C236"/>
  <c r="C235" s="1"/>
  <c r="D234"/>
  <c r="D233" s="1"/>
  <c r="C233"/>
  <c r="D232"/>
  <c r="E232" s="1"/>
  <c r="D231"/>
  <c r="E231" s="1"/>
  <c r="D230"/>
  <c r="E230" s="1"/>
  <c r="D229"/>
  <c r="C229"/>
  <c r="C228" s="1"/>
  <c r="D227"/>
  <c r="E227" s="1"/>
  <c r="D226"/>
  <c r="E226" s="1"/>
  <c r="D225"/>
  <c r="E225" s="1"/>
  <c r="D224"/>
  <c r="C223"/>
  <c r="C222" s="1"/>
  <c r="D221"/>
  <c r="D220" s="1"/>
  <c r="C220"/>
  <c r="C215" s="1"/>
  <c r="D219"/>
  <c r="D218"/>
  <c r="E218" s="1"/>
  <c r="D217"/>
  <c r="E217" s="1"/>
  <c r="C216"/>
  <c r="D214"/>
  <c r="D213" s="1"/>
  <c r="C213"/>
  <c r="D212"/>
  <c r="E212" s="1"/>
  <c r="E211" s="1"/>
  <c r="C211"/>
  <c r="D210"/>
  <c r="E210" s="1"/>
  <c r="D209"/>
  <c r="E209" s="1"/>
  <c r="D208"/>
  <c r="E208" s="1"/>
  <c r="C207"/>
  <c r="D206"/>
  <c r="E206" s="1"/>
  <c r="D205"/>
  <c r="E205" s="1"/>
  <c r="E204" s="1"/>
  <c r="C204"/>
  <c r="E202"/>
  <c r="E201" s="1"/>
  <c r="E200" s="1"/>
  <c r="D202"/>
  <c r="D201" s="1"/>
  <c r="D200" s="1"/>
  <c r="C201"/>
  <c r="C200" s="1"/>
  <c r="D199"/>
  <c r="D198" s="1"/>
  <c r="D197" s="1"/>
  <c r="C198"/>
  <c r="C197" s="1"/>
  <c r="D196"/>
  <c r="D195" s="1"/>
  <c r="C195"/>
  <c r="D194"/>
  <c r="D193" s="1"/>
  <c r="C193"/>
  <c r="D192"/>
  <c r="E192" s="1"/>
  <c r="D191"/>
  <c r="E191" s="1"/>
  <c r="D190"/>
  <c r="C189"/>
  <c r="D187"/>
  <c r="E187" s="1"/>
  <c r="E186"/>
  <c r="E185" s="1"/>
  <c r="E184" s="1"/>
  <c r="D186"/>
  <c r="D185"/>
  <c r="D184" s="1"/>
  <c r="C185"/>
  <c r="C184" s="1"/>
  <c r="D183"/>
  <c r="E183" s="1"/>
  <c r="E182" s="1"/>
  <c r="C182"/>
  <c r="D181"/>
  <c r="D180" s="1"/>
  <c r="C180"/>
  <c r="C179" s="1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E168" s="1"/>
  <c r="H167"/>
  <c r="D167"/>
  <c r="C167"/>
  <c r="H166"/>
  <c r="D166"/>
  <c r="E166" s="1"/>
  <c r="H165"/>
  <c r="D165"/>
  <c r="E165" s="1"/>
  <c r="H164"/>
  <c r="D164"/>
  <c r="D163" s="1"/>
  <c r="C164"/>
  <c r="C163" s="1"/>
  <c r="H163" s="1"/>
  <c r="J163" s="1"/>
  <c r="H162"/>
  <c r="D162"/>
  <c r="E162" s="1"/>
  <c r="H161"/>
  <c r="D161"/>
  <c r="E161" s="1"/>
  <c r="C160"/>
  <c r="H160" s="1"/>
  <c r="H159"/>
  <c r="D159"/>
  <c r="E159" s="1"/>
  <c r="H158"/>
  <c r="D158"/>
  <c r="E158" s="1"/>
  <c r="C157"/>
  <c r="H157" s="1"/>
  <c r="H156"/>
  <c r="E156"/>
  <c r="D156"/>
  <c r="H155"/>
  <c r="D155"/>
  <c r="E155" s="1"/>
  <c r="C154"/>
  <c r="H154" s="1"/>
  <c r="H151"/>
  <c r="D151"/>
  <c r="E151" s="1"/>
  <c r="H150"/>
  <c r="D150"/>
  <c r="E150" s="1"/>
  <c r="C149"/>
  <c r="H149" s="1"/>
  <c r="H148"/>
  <c r="D148"/>
  <c r="E148" s="1"/>
  <c r="H147"/>
  <c r="D147"/>
  <c r="E147" s="1"/>
  <c r="C146"/>
  <c r="H146" s="1"/>
  <c r="H145"/>
  <c r="D145"/>
  <c r="E145" s="1"/>
  <c r="H144"/>
  <c r="D144"/>
  <c r="E144" s="1"/>
  <c r="C143"/>
  <c r="H143" s="1"/>
  <c r="H142"/>
  <c r="E142"/>
  <c r="D142"/>
  <c r="H141"/>
  <c r="D141"/>
  <c r="E141" s="1"/>
  <c r="C140"/>
  <c r="H140" s="1"/>
  <c r="H139"/>
  <c r="D139"/>
  <c r="E139" s="1"/>
  <c r="H138"/>
  <c r="D138"/>
  <c r="E138" s="1"/>
  <c r="H137"/>
  <c r="D137"/>
  <c r="D136" s="1"/>
  <c r="C136"/>
  <c r="H134"/>
  <c r="D134"/>
  <c r="E134" s="1"/>
  <c r="H133"/>
  <c r="D133"/>
  <c r="E133" s="1"/>
  <c r="C132"/>
  <c r="H132" s="1"/>
  <c r="H131"/>
  <c r="E131"/>
  <c r="D131"/>
  <c r="H130"/>
  <c r="D130"/>
  <c r="E130" s="1"/>
  <c r="C129"/>
  <c r="H129" s="1"/>
  <c r="H128"/>
  <c r="D128"/>
  <c r="E128" s="1"/>
  <c r="H127"/>
  <c r="D127"/>
  <c r="E127" s="1"/>
  <c r="C126"/>
  <c r="H126" s="1"/>
  <c r="H125"/>
  <c r="D125"/>
  <c r="E125" s="1"/>
  <c r="H124"/>
  <c r="D124"/>
  <c r="E124" s="1"/>
  <c r="C123"/>
  <c r="H123" s="1"/>
  <c r="H122"/>
  <c r="D122"/>
  <c r="E122" s="1"/>
  <c r="H121"/>
  <c r="D121"/>
  <c r="E121" s="1"/>
  <c r="C120"/>
  <c r="H120" s="1"/>
  <c r="H119"/>
  <c r="E119"/>
  <c r="D119"/>
  <c r="H118"/>
  <c r="D118"/>
  <c r="E118" s="1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E100"/>
  <c r="D100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E90"/>
  <c r="D90"/>
  <c r="H89"/>
  <c r="D89"/>
  <c r="E89" s="1"/>
  <c r="H88"/>
  <c r="D88"/>
  <c r="E88" s="1"/>
  <c r="H87"/>
  <c r="D87"/>
  <c r="E87" s="1"/>
  <c r="H86"/>
  <c r="E86"/>
  <c r="D86"/>
  <c r="H85"/>
  <c r="D85"/>
  <c r="E85" s="1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E74"/>
  <c r="D74"/>
  <c r="H73"/>
  <c r="D73"/>
  <c r="E73" s="1"/>
  <c r="H72"/>
  <c r="D72"/>
  <c r="E72" s="1"/>
  <c r="H71"/>
  <c r="D71"/>
  <c r="E71" s="1"/>
  <c r="H70"/>
  <c r="E70"/>
  <c r="D70"/>
  <c r="H69"/>
  <c r="D69"/>
  <c r="E69" s="1"/>
  <c r="H68"/>
  <c r="J68" s="1"/>
  <c r="C68"/>
  <c r="C67"/>
  <c r="H67" s="1"/>
  <c r="J67" s="1"/>
  <c r="H66"/>
  <c r="E66"/>
  <c r="D66"/>
  <c r="H65"/>
  <c r="D65"/>
  <c r="E65" s="1"/>
  <c r="H64"/>
  <c r="D64"/>
  <c r="E64" s="1"/>
  <c r="H63"/>
  <c r="D63"/>
  <c r="E63" s="1"/>
  <c r="H62"/>
  <c r="E62"/>
  <c r="D62"/>
  <c r="H61"/>
  <c r="J61" s="1"/>
  <c r="C6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E55"/>
  <c r="D55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E47"/>
  <c r="D47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E39"/>
  <c r="D39"/>
  <c r="C38"/>
  <c r="H38" s="1"/>
  <c r="J38" s="1"/>
  <c r="H37"/>
  <c r="D37"/>
  <c r="E37" s="1"/>
  <c r="H36"/>
  <c r="D36"/>
  <c r="E36" s="1"/>
  <c r="H35"/>
  <c r="D35"/>
  <c r="E35" s="1"/>
  <c r="H34"/>
  <c r="E34"/>
  <c r="D34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E26"/>
  <c r="D26"/>
  <c r="H25"/>
  <c r="D25"/>
  <c r="E25" s="1"/>
  <c r="H24"/>
  <c r="D24"/>
  <c r="E24" s="1"/>
  <c r="H23"/>
  <c r="D23"/>
  <c r="E23" s="1"/>
  <c r="H22"/>
  <c r="E22"/>
  <c r="D22"/>
  <c r="H21"/>
  <c r="D21"/>
  <c r="E21" s="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E7"/>
  <c r="D7"/>
  <c r="H6"/>
  <c r="D6"/>
  <c r="E6" s="1"/>
  <c r="H5"/>
  <c r="D5"/>
  <c r="E5" s="1"/>
  <c r="C4"/>
  <c r="H4" s="1"/>
  <c r="J4" s="1"/>
  <c r="C182" i="33"/>
  <c r="C180"/>
  <c r="H724"/>
  <c r="H723"/>
  <c r="H721"/>
  <c r="H720"/>
  <c r="H719"/>
  <c r="H715"/>
  <c r="H714"/>
  <c r="H713"/>
  <c r="H712"/>
  <c r="H711"/>
  <c r="H710"/>
  <c r="H709"/>
  <c r="H708"/>
  <c r="H707"/>
  <c r="H706"/>
  <c r="H705"/>
  <c r="H704"/>
  <c r="H703"/>
  <c r="H702"/>
  <c r="H701"/>
  <c r="H699"/>
  <c r="H698"/>
  <c r="H697"/>
  <c r="H696"/>
  <c r="H695"/>
  <c r="H693"/>
  <c r="H692"/>
  <c r="H691"/>
  <c r="H690"/>
  <c r="H689"/>
  <c r="H688"/>
  <c r="H686"/>
  <c r="H685"/>
  <c r="H684"/>
  <c r="H682"/>
  <c r="H681"/>
  <c r="H680"/>
  <c r="H678"/>
  <c r="H677"/>
  <c r="H675"/>
  <c r="H674"/>
  <c r="H673"/>
  <c r="H672"/>
  <c r="H670"/>
  <c r="H669"/>
  <c r="H668"/>
  <c r="H667"/>
  <c r="H666"/>
  <c r="H664"/>
  <c r="H663"/>
  <c r="H662"/>
  <c r="H660"/>
  <c r="H659"/>
  <c r="H658"/>
  <c r="H657"/>
  <c r="H656"/>
  <c r="H655"/>
  <c r="H654"/>
  <c r="H652"/>
  <c r="H651"/>
  <c r="H650"/>
  <c r="H649"/>
  <c r="H648"/>
  <c r="H647"/>
  <c r="H644"/>
  <c r="H643"/>
  <c r="H641"/>
  <c r="H640"/>
  <c r="H639"/>
  <c r="H637"/>
  <c r="H636"/>
  <c r="H635"/>
  <c r="H634"/>
  <c r="H633"/>
  <c r="H632"/>
  <c r="H631"/>
  <c r="H630"/>
  <c r="H629"/>
  <c r="H627"/>
  <c r="H626"/>
  <c r="H625"/>
  <c r="H624"/>
  <c r="H623"/>
  <c r="H622"/>
  <c r="H621"/>
  <c r="H620"/>
  <c r="H619"/>
  <c r="H618"/>
  <c r="H617"/>
  <c r="H615"/>
  <c r="H614"/>
  <c r="H613"/>
  <c r="H612"/>
  <c r="H611"/>
  <c r="H609"/>
  <c r="H608"/>
  <c r="H607"/>
  <c r="H606"/>
  <c r="H605"/>
  <c r="H604"/>
  <c r="H602"/>
  <c r="H601"/>
  <c r="H600"/>
  <c r="H598"/>
  <c r="H597"/>
  <c r="H596"/>
  <c r="H594"/>
  <c r="H593"/>
  <c r="H591"/>
  <c r="H590"/>
  <c r="H589"/>
  <c r="H588"/>
  <c r="H586"/>
  <c r="H585"/>
  <c r="H584"/>
  <c r="H583"/>
  <c r="H582"/>
  <c r="H580"/>
  <c r="H579"/>
  <c r="H578"/>
  <c r="H576"/>
  <c r="H575"/>
  <c r="H574"/>
  <c r="H573"/>
  <c r="H572"/>
  <c r="H571"/>
  <c r="H570"/>
  <c r="H568"/>
  <c r="H567"/>
  <c r="H566"/>
  <c r="H565"/>
  <c r="H564"/>
  <c r="H563"/>
  <c r="H558"/>
  <c r="H557"/>
  <c r="H555"/>
  <c r="H554"/>
  <c r="H553"/>
  <c r="H549"/>
  <c r="H548"/>
  <c r="H546"/>
  <c r="H545"/>
  <c r="H543"/>
  <c r="H542"/>
  <c r="H541"/>
  <c r="H540"/>
  <c r="H539"/>
  <c r="H537"/>
  <c r="H536"/>
  <c r="H535"/>
  <c r="H534"/>
  <c r="H533"/>
  <c r="H532"/>
  <c r="H530"/>
  <c r="H527"/>
  <c r="H526"/>
  <c r="H525"/>
  <c r="H524"/>
  <c r="H523"/>
  <c r="H521"/>
  <c r="H520"/>
  <c r="H519"/>
  <c r="H518"/>
  <c r="H517"/>
  <c r="H516"/>
  <c r="H515"/>
  <c r="H514"/>
  <c r="H512"/>
  <c r="H511"/>
  <c r="H510"/>
  <c r="H508"/>
  <c r="H507"/>
  <c r="H506"/>
  <c r="H505"/>
  <c r="H503"/>
  <c r="H502"/>
  <c r="H501"/>
  <c r="H500"/>
  <c r="H499"/>
  <c r="H498"/>
  <c r="H496"/>
  <c r="H495"/>
  <c r="H493"/>
  <c r="H492"/>
  <c r="H490"/>
  <c r="H489"/>
  <c r="H488"/>
  <c r="H487"/>
  <c r="H485"/>
  <c r="H482"/>
  <c r="H481"/>
  <c r="H480"/>
  <c r="H479"/>
  <c r="H478"/>
  <c r="H476"/>
  <c r="H475"/>
  <c r="H473"/>
  <c r="H472"/>
  <c r="H471"/>
  <c r="H470"/>
  <c r="H469"/>
  <c r="H467"/>
  <c r="H466"/>
  <c r="H465"/>
  <c r="H464"/>
  <c r="H462"/>
  <c r="H461"/>
  <c r="H460"/>
  <c r="H458"/>
  <c r="H457"/>
  <c r="H456"/>
  <c r="H454"/>
  <c r="H453"/>
  <c r="H452"/>
  <c r="H451"/>
  <c r="H449"/>
  <c r="H448"/>
  <c r="H447"/>
  <c r="H446"/>
  <c r="H443"/>
  <c r="H442"/>
  <c r="H441"/>
  <c r="H440"/>
  <c r="H439"/>
  <c r="H438"/>
  <c r="H437"/>
  <c r="H436"/>
  <c r="H435"/>
  <c r="H434"/>
  <c r="H433"/>
  <c r="H432"/>
  <c r="H431"/>
  <c r="H430"/>
  <c r="H428"/>
  <c r="H427"/>
  <c r="H426"/>
  <c r="H425"/>
  <c r="H424"/>
  <c r="H423"/>
  <c r="H421"/>
  <c r="H420"/>
  <c r="H419"/>
  <c r="H418"/>
  <c r="H417"/>
  <c r="H415"/>
  <c r="H414"/>
  <c r="H413"/>
  <c r="H411"/>
  <c r="H410"/>
  <c r="H408"/>
  <c r="H407"/>
  <c r="H406"/>
  <c r="H405"/>
  <c r="H403"/>
  <c r="H402"/>
  <c r="H401"/>
  <c r="H400"/>
  <c r="H398"/>
  <c r="H397"/>
  <c r="H396"/>
  <c r="H394"/>
  <c r="H393"/>
  <c r="H391"/>
  <c r="H390"/>
  <c r="H389"/>
  <c r="H387"/>
  <c r="H386"/>
  <c r="H385"/>
  <c r="H384"/>
  <c r="H383"/>
  <c r="H381"/>
  <c r="H380"/>
  <c r="H379"/>
  <c r="H377"/>
  <c r="H376"/>
  <c r="H375"/>
  <c r="H374"/>
  <c r="H372"/>
  <c r="H371"/>
  <c r="H370"/>
  <c r="H369"/>
  <c r="H367"/>
  <c r="H366"/>
  <c r="H365"/>
  <c r="H364"/>
  <c r="H363"/>
  <c r="H361"/>
  <c r="H360"/>
  <c r="H359"/>
  <c r="H358"/>
  <c r="H356"/>
  <c r="H355"/>
  <c r="H354"/>
  <c r="H352"/>
  <c r="H351"/>
  <c r="H350"/>
  <c r="H349"/>
  <c r="H347"/>
  <c r="H346"/>
  <c r="H345"/>
  <c r="H343"/>
  <c r="H342"/>
  <c r="H341"/>
  <c r="H338"/>
  <c r="H337"/>
  <c r="H336"/>
  <c r="H335"/>
  <c r="H334"/>
  <c r="H333"/>
  <c r="H332"/>
  <c r="H330"/>
  <c r="H329"/>
  <c r="H327"/>
  <c r="H326"/>
  <c r="H324"/>
  <c r="H323"/>
  <c r="H322"/>
  <c r="H321"/>
  <c r="H320"/>
  <c r="H319"/>
  <c r="H318"/>
  <c r="H317"/>
  <c r="H316"/>
  <c r="H313"/>
  <c r="H312"/>
  <c r="H311"/>
  <c r="H310"/>
  <c r="H309"/>
  <c r="H307"/>
  <c r="H306"/>
  <c r="H304"/>
  <c r="H303"/>
  <c r="H301"/>
  <c r="H300"/>
  <c r="H299"/>
  <c r="H297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4"/>
  <c r="H262"/>
  <c r="H261"/>
  <c r="H176"/>
  <c r="H175"/>
  <c r="H173"/>
  <c r="H172"/>
  <c r="H169"/>
  <c r="H168"/>
  <c r="H166"/>
  <c r="H165"/>
  <c r="H162"/>
  <c r="H161"/>
  <c r="H159"/>
  <c r="H158"/>
  <c r="H156"/>
  <c r="H155"/>
  <c r="H151"/>
  <c r="H150"/>
  <c r="H148"/>
  <c r="H147"/>
  <c r="H145"/>
  <c r="H144"/>
  <c r="H142"/>
  <c r="H141"/>
  <c r="H139"/>
  <c r="H138"/>
  <c r="H137"/>
  <c r="H134"/>
  <c r="H133"/>
  <c r="H131"/>
  <c r="H130"/>
  <c r="H128"/>
  <c r="H127"/>
  <c r="H125"/>
  <c r="H124"/>
  <c r="H122"/>
  <c r="H121"/>
  <c r="H119"/>
  <c r="H118"/>
  <c r="H113"/>
  <c r="H112"/>
  <c r="H111"/>
  <c r="H110"/>
  <c r="H109"/>
  <c r="H108"/>
  <c r="H107"/>
  <c r="H106"/>
  <c r="H105"/>
  <c r="H104"/>
  <c r="H103"/>
  <c r="H102"/>
  <c r="H101"/>
  <c r="H100"/>
  <c r="H99"/>
  <c r="H98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6"/>
  <c r="H65"/>
  <c r="H64"/>
  <c r="H63"/>
  <c r="H62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0"/>
  <c r="H9"/>
  <c r="H8"/>
  <c r="H7"/>
  <c r="H6"/>
  <c r="H5"/>
  <c r="D314" i="38" l="1"/>
  <c r="D484"/>
  <c r="C152"/>
  <c r="H152" s="1"/>
  <c r="J152" s="1"/>
  <c r="E3"/>
  <c r="D115"/>
  <c r="D67"/>
  <c r="E645"/>
  <c r="D263"/>
  <c r="D259" s="1"/>
  <c r="E444"/>
  <c r="D215"/>
  <c r="D178" s="1"/>
  <c r="D177" s="1"/>
  <c r="E203"/>
  <c r="C2"/>
  <c r="H2" s="1"/>
  <c r="J2" s="1"/>
  <c r="E117" i="34"/>
  <c r="C135"/>
  <c r="H135" s="1"/>
  <c r="J135" s="1"/>
  <c r="E140"/>
  <c r="D239"/>
  <c r="D238" s="1"/>
  <c r="E260"/>
  <c r="D265"/>
  <c r="D388"/>
  <c r="D422"/>
  <c r="E204" i="35"/>
  <c r="E160" i="34"/>
  <c r="E129"/>
  <c r="E154"/>
  <c r="D189"/>
  <c r="C203"/>
  <c r="D211"/>
  <c r="D223"/>
  <c r="D222" s="1"/>
  <c r="D298"/>
  <c r="E302"/>
  <c r="E123"/>
  <c r="E146"/>
  <c r="D463"/>
  <c r="D491"/>
  <c r="E587"/>
  <c r="H265" i="35"/>
  <c r="E547"/>
  <c r="D123" i="36"/>
  <c r="D486" i="34"/>
  <c r="E545"/>
  <c r="D581"/>
  <c r="E628"/>
  <c r="D653"/>
  <c r="E718"/>
  <c r="D731"/>
  <c r="D730" s="1"/>
  <c r="D746"/>
  <c r="E766"/>
  <c r="E765" s="1"/>
  <c r="H117" i="35"/>
  <c r="D211"/>
  <c r="E260"/>
  <c r="D344"/>
  <c r="E388"/>
  <c r="E404"/>
  <c r="D463"/>
  <c r="E475"/>
  <c r="D595"/>
  <c r="E595"/>
  <c r="E611"/>
  <c r="D628"/>
  <c r="D676"/>
  <c r="D722"/>
  <c r="D140" i="36"/>
  <c r="D149"/>
  <c r="H154"/>
  <c r="D154"/>
  <c r="D182"/>
  <c r="D185"/>
  <c r="D184" s="1"/>
  <c r="E204"/>
  <c r="H178" i="38"/>
  <c r="J178" s="1"/>
  <c r="C177"/>
  <c r="H177" s="1"/>
  <c r="J177" s="1"/>
  <c r="E595" i="34"/>
  <c r="D756"/>
  <c r="D755" s="1"/>
  <c r="D129" i="35"/>
  <c r="E183"/>
  <c r="E182" s="1"/>
  <c r="E179" s="1"/>
  <c r="D229"/>
  <c r="E250"/>
  <c r="D265"/>
  <c r="D497"/>
  <c r="C561"/>
  <c r="H561" s="1"/>
  <c r="J561" s="1"/>
  <c r="E600"/>
  <c r="E665"/>
  <c r="D671"/>
  <c r="C726"/>
  <c r="D746"/>
  <c r="E181" i="36"/>
  <c r="E180" s="1"/>
  <c r="D233"/>
  <c r="E416"/>
  <c r="D450"/>
  <c r="E474"/>
  <c r="D761"/>
  <c r="D760" s="1"/>
  <c r="D765"/>
  <c r="E149" i="37"/>
  <c r="C153"/>
  <c r="D157"/>
  <c r="E160"/>
  <c r="C203"/>
  <c r="C228"/>
  <c r="D331"/>
  <c r="D368"/>
  <c r="E486"/>
  <c r="E522"/>
  <c r="D722"/>
  <c r="D727"/>
  <c r="D561" i="38"/>
  <c r="E116"/>
  <c r="D3"/>
  <c r="D395" i="36"/>
  <c r="D399"/>
  <c r="D653"/>
  <c r="D661"/>
  <c r="D665"/>
  <c r="D671"/>
  <c r="D679"/>
  <c r="D683"/>
  <c r="D687"/>
  <c r="D751"/>
  <c r="D750" s="1"/>
  <c r="E118" i="37"/>
  <c r="D182"/>
  <c r="D179" s="1"/>
  <c r="E239"/>
  <c r="E238" s="1"/>
  <c r="E67" i="38"/>
  <c r="E340"/>
  <c r="E339" s="1"/>
  <c r="D239" i="36"/>
  <c r="D238" s="1"/>
  <c r="E202" i="37"/>
  <c r="E201" s="1"/>
  <c r="E200" s="1"/>
  <c r="E204"/>
  <c r="D298" i="36"/>
  <c r="D368"/>
  <c r="E494"/>
  <c r="D544"/>
  <c r="D646"/>
  <c r="D676"/>
  <c r="D700"/>
  <c r="E751"/>
  <c r="D772"/>
  <c r="D771" s="1"/>
  <c r="E132" i="37"/>
  <c r="E174"/>
  <c r="D250"/>
  <c r="D305"/>
  <c r="D373"/>
  <c r="D409"/>
  <c r="D529"/>
  <c r="D646"/>
  <c r="D731"/>
  <c r="D730" s="1"/>
  <c r="E734"/>
  <c r="D761"/>
  <c r="D760" s="1"/>
  <c r="E726" i="38"/>
  <c r="E725" s="1"/>
  <c r="D153"/>
  <c r="C259"/>
  <c r="H259" s="1"/>
  <c r="J259" s="1"/>
  <c r="D163"/>
  <c r="E259"/>
  <c r="E188"/>
  <c r="C115"/>
  <c r="E551"/>
  <c r="E550" s="1"/>
  <c r="D483"/>
  <c r="D444"/>
  <c r="E561"/>
  <c r="E560" s="1"/>
  <c r="E483"/>
  <c r="E135"/>
  <c r="E115" s="1"/>
  <c r="H551"/>
  <c r="J551" s="1"/>
  <c r="C550"/>
  <c r="H550" s="1"/>
  <c r="J550" s="1"/>
  <c r="H561"/>
  <c r="J561" s="1"/>
  <c r="C560"/>
  <c r="H726"/>
  <c r="J726" s="1"/>
  <c r="C725"/>
  <c r="H725" s="1"/>
  <c r="J725" s="1"/>
  <c r="C483"/>
  <c r="H483" s="1"/>
  <c r="J483" s="1"/>
  <c r="D645"/>
  <c r="D560" s="1"/>
  <c r="D559" s="1"/>
  <c r="D340"/>
  <c r="D339" s="1"/>
  <c r="E153"/>
  <c r="E152" s="1"/>
  <c r="H340"/>
  <c r="C339"/>
  <c r="E229" i="34"/>
  <c r="E250"/>
  <c r="E4"/>
  <c r="E11"/>
  <c r="E61"/>
  <c r="E68"/>
  <c r="E120"/>
  <c r="E126"/>
  <c r="E132"/>
  <c r="H136"/>
  <c r="E143"/>
  <c r="E149"/>
  <c r="E157"/>
  <c r="E164"/>
  <c r="E163" s="1"/>
  <c r="E167"/>
  <c r="D182"/>
  <c r="D179" s="1"/>
  <c r="C188"/>
  <c r="C178" s="1"/>
  <c r="D207"/>
  <c r="H265"/>
  <c r="E289"/>
  <c r="E305"/>
  <c r="D404"/>
  <c r="E416"/>
  <c r="D504"/>
  <c r="C538"/>
  <c r="H538" s="1"/>
  <c r="E547"/>
  <c r="D562"/>
  <c r="E562"/>
  <c r="E581"/>
  <c r="E592"/>
  <c r="D661"/>
  <c r="D676"/>
  <c r="E679"/>
  <c r="D687"/>
  <c r="C726"/>
  <c r="E734"/>
  <c r="D743"/>
  <c r="E229" i="35"/>
  <c r="E228" s="1"/>
  <c r="E38" i="34"/>
  <c r="D97"/>
  <c r="E171"/>
  <c r="E325"/>
  <c r="E331"/>
  <c r="E348"/>
  <c r="E378"/>
  <c r="E382"/>
  <c r="E392"/>
  <c r="E474"/>
  <c r="E486"/>
  <c r="E509"/>
  <c r="E513"/>
  <c r="E569"/>
  <c r="E610"/>
  <c r="E661"/>
  <c r="E676"/>
  <c r="E687"/>
  <c r="D718"/>
  <c r="H4" i="35"/>
  <c r="J4" s="1"/>
  <c r="C3"/>
  <c r="H3" s="1"/>
  <c r="J3" s="1"/>
  <c r="E62"/>
  <c r="D61"/>
  <c r="E137" i="34"/>
  <c r="E190"/>
  <c r="E189" s="1"/>
  <c r="E199"/>
  <c r="E198" s="1"/>
  <c r="E197" s="1"/>
  <c r="D216"/>
  <c r="D215" s="1"/>
  <c r="E221"/>
  <c r="E220" s="1"/>
  <c r="E224"/>
  <c r="E223" s="1"/>
  <c r="E222" s="1"/>
  <c r="D228"/>
  <c r="E266"/>
  <c r="E308"/>
  <c r="E316"/>
  <c r="E354"/>
  <c r="E353" s="1"/>
  <c r="E400"/>
  <c r="E430"/>
  <c r="E456"/>
  <c r="E455" s="1"/>
  <c r="C484"/>
  <c r="H484" s="1"/>
  <c r="E492"/>
  <c r="E491" s="1"/>
  <c r="E495"/>
  <c r="E494" s="1"/>
  <c r="E530"/>
  <c r="E529" s="1"/>
  <c r="D616"/>
  <c r="E751"/>
  <c r="E750" s="1"/>
  <c r="E756"/>
  <c r="E755" s="1"/>
  <c r="D4" i="35"/>
  <c r="D11" i="34"/>
  <c r="E174"/>
  <c r="E196"/>
  <c r="E195" s="1"/>
  <c r="D204"/>
  <c r="D244"/>
  <c r="D243" s="1"/>
  <c r="E328"/>
  <c r="E395"/>
  <c r="E477"/>
  <c r="D497"/>
  <c r="D638"/>
  <c r="D683"/>
  <c r="E683"/>
  <c r="E722"/>
  <c r="E717" s="1"/>
  <c r="E716" s="1"/>
  <c r="D734"/>
  <c r="D733" s="1"/>
  <c r="D751"/>
  <c r="D750" s="1"/>
  <c r="D768"/>
  <c r="D767" s="1"/>
  <c r="D11" i="35"/>
  <c r="D772" i="34"/>
  <c r="D771" s="1"/>
  <c r="D97" i="35"/>
  <c r="D117"/>
  <c r="D123"/>
  <c r="E132"/>
  <c r="E137"/>
  <c r="D143"/>
  <c r="D149"/>
  <c r="H167"/>
  <c r="D180"/>
  <c r="D179" s="1"/>
  <c r="D185"/>
  <c r="D184" s="1"/>
  <c r="C188"/>
  <c r="D204"/>
  <c r="C215"/>
  <c r="D223"/>
  <c r="D222" s="1"/>
  <c r="D236"/>
  <c r="D235" s="1"/>
  <c r="D250"/>
  <c r="E302"/>
  <c r="E308"/>
  <c r="D348"/>
  <c r="D368"/>
  <c r="E374"/>
  <c r="E373" s="1"/>
  <c r="D388"/>
  <c r="D395"/>
  <c r="E395"/>
  <c r="D404"/>
  <c r="D409"/>
  <c r="D422"/>
  <c r="D429"/>
  <c r="D450"/>
  <c r="D459"/>
  <c r="E459"/>
  <c r="D468"/>
  <c r="D531"/>
  <c r="D547"/>
  <c r="E552"/>
  <c r="D581"/>
  <c r="D616"/>
  <c r="D646"/>
  <c r="D661"/>
  <c r="D665"/>
  <c r="D683"/>
  <c r="D718"/>
  <c r="D717" s="1"/>
  <c r="D716" s="1"/>
  <c r="E719"/>
  <c r="D11" i="36"/>
  <c r="E164"/>
  <c r="E232"/>
  <c r="D229"/>
  <c r="D228" s="1"/>
  <c r="D188" i="35"/>
  <c r="E223"/>
  <c r="E222" s="1"/>
  <c r="E328"/>
  <c r="E409"/>
  <c r="E429"/>
  <c r="E468"/>
  <c r="E494"/>
  <c r="E513"/>
  <c r="D687"/>
  <c r="E688"/>
  <c r="D146" i="36"/>
  <c r="E147"/>
  <c r="E146" s="1"/>
  <c r="C170"/>
  <c r="H170" s="1"/>
  <c r="J170" s="1"/>
  <c r="H171"/>
  <c r="C203"/>
  <c r="E246"/>
  <c r="D244"/>
  <c r="D243" s="1"/>
  <c r="C179" i="35"/>
  <c r="E196"/>
  <c r="E195" s="1"/>
  <c r="E199"/>
  <c r="E198" s="1"/>
  <c r="E197" s="1"/>
  <c r="E207"/>
  <c r="E203" s="1"/>
  <c r="D213"/>
  <c r="E221"/>
  <c r="E220" s="1"/>
  <c r="E289"/>
  <c r="E305"/>
  <c r="D378"/>
  <c r="E392"/>
  <c r="E544"/>
  <c r="E538" s="1"/>
  <c r="D552"/>
  <c r="D653"/>
  <c r="D727"/>
  <c r="E728"/>
  <c r="E727" s="1"/>
  <c r="D236" i="36"/>
  <c r="D235" s="1"/>
  <c r="E237"/>
  <c r="E236" s="1"/>
  <c r="E235" s="1"/>
  <c r="E244"/>
  <c r="E243" s="1"/>
  <c r="E120" i="35"/>
  <c r="E126"/>
  <c r="E140"/>
  <c r="E146"/>
  <c r="E189"/>
  <c r="E216"/>
  <c r="E325"/>
  <c r="E331"/>
  <c r="E378"/>
  <c r="E416"/>
  <c r="D455"/>
  <c r="D486"/>
  <c r="D562"/>
  <c r="D569"/>
  <c r="E610"/>
  <c r="D638"/>
  <c r="E676"/>
  <c r="E701"/>
  <c r="D700"/>
  <c r="D743"/>
  <c r="D751"/>
  <c r="D750" s="1"/>
  <c r="E762"/>
  <c r="D761"/>
  <c r="D760" s="1"/>
  <c r="D768"/>
  <c r="D767" s="1"/>
  <c r="E769"/>
  <c r="E768" s="1"/>
  <c r="E767" s="1"/>
  <c r="D97" i="36"/>
  <c r="D132"/>
  <c r="D116" s="1"/>
  <c r="D215"/>
  <c r="E389"/>
  <c r="D388"/>
  <c r="C538"/>
  <c r="H538" s="1"/>
  <c r="H544"/>
  <c r="E695"/>
  <c r="E694" s="1"/>
  <c r="D694"/>
  <c r="D645" s="1"/>
  <c r="E758"/>
  <c r="D756"/>
  <c r="D755" s="1"/>
  <c r="D146" i="37"/>
  <c r="E147"/>
  <c r="E146" s="1"/>
  <c r="E218"/>
  <c r="D216"/>
  <c r="H325"/>
  <c r="C314"/>
  <c r="H314" s="1"/>
  <c r="E722" i="35"/>
  <c r="D772"/>
  <c r="D771" s="1"/>
  <c r="E4" i="36"/>
  <c r="D157"/>
  <c r="D160"/>
  <c r="D171"/>
  <c r="D170" s="1"/>
  <c r="D179"/>
  <c r="D189"/>
  <c r="D195"/>
  <c r="D198"/>
  <c r="D197" s="1"/>
  <c r="D201"/>
  <c r="D200" s="1"/>
  <c r="D204"/>
  <c r="D211"/>
  <c r="D223"/>
  <c r="D222" s="1"/>
  <c r="D250"/>
  <c r="C263"/>
  <c r="C340"/>
  <c r="H340" s="1"/>
  <c r="E358"/>
  <c r="D357"/>
  <c r="E374"/>
  <c r="E373" s="1"/>
  <c r="D373"/>
  <c r="E383"/>
  <c r="D382"/>
  <c r="E429"/>
  <c r="D538"/>
  <c r="E541"/>
  <c r="E728"/>
  <c r="E727" s="1"/>
  <c r="D727"/>
  <c r="D11" i="37"/>
  <c r="E247"/>
  <c r="D244"/>
  <c r="D243" s="1"/>
  <c r="E292"/>
  <c r="E289" s="1"/>
  <c r="D289"/>
  <c r="E97" i="36"/>
  <c r="E132"/>
  <c r="E140"/>
  <c r="E167"/>
  <c r="D207"/>
  <c r="E216"/>
  <c r="E239"/>
  <c r="E238" s="1"/>
  <c r="E265"/>
  <c r="E326"/>
  <c r="E325" s="1"/>
  <c r="D325"/>
  <c r="E344"/>
  <c r="E379"/>
  <c r="D378"/>
  <c r="H445"/>
  <c r="C444"/>
  <c r="H444" s="1"/>
  <c r="E460"/>
  <c r="E459" s="1"/>
  <c r="D459"/>
  <c r="D477"/>
  <c r="E497"/>
  <c r="D522"/>
  <c r="E523"/>
  <c r="E623"/>
  <c r="D616"/>
  <c r="D455" i="37"/>
  <c r="E458"/>
  <c r="E455" s="1"/>
  <c r="H569"/>
  <c r="C561"/>
  <c r="D581"/>
  <c r="E582"/>
  <c r="E656"/>
  <c r="D653"/>
  <c r="E646" i="35"/>
  <c r="E661"/>
  <c r="E679"/>
  <c r="E687"/>
  <c r="E694"/>
  <c r="E718"/>
  <c r="E717" s="1"/>
  <c r="E716" s="1"/>
  <c r="E136" i="36"/>
  <c r="D143"/>
  <c r="C178"/>
  <c r="E194"/>
  <c r="E193" s="1"/>
  <c r="E208"/>
  <c r="E207" s="1"/>
  <c r="E203" s="1"/>
  <c r="D344"/>
  <c r="E349"/>
  <c r="E348" s="1"/>
  <c r="D348"/>
  <c r="E363"/>
  <c r="E362" s="1"/>
  <c r="D362"/>
  <c r="D392"/>
  <c r="E393"/>
  <c r="E406"/>
  <c r="E404" s="1"/>
  <c r="D404"/>
  <c r="E422"/>
  <c r="E446"/>
  <c r="E445" s="1"/>
  <c r="D445"/>
  <c r="E456"/>
  <c r="E455" s="1"/>
  <c r="D455"/>
  <c r="D474"/>
  <c r="D513"/>
  <c r="E555"/>
  <c r="D552"/>
  <c r="C561"/>
  <c r="H561" s="1"/>
  <c r="J561" s="1"/>
  <c r="D97" i="37"/>
  <c r="E117"/>
  <c r="C170"/>
  <c r="H170" s="1"/>
  <c r="J170" s="1"/>
  <c r="E327"/>
  <c r="D325"/>
  <c r="D412"/>
  <c r="E413"/>
  <c r="C484"/>
  <c r="H494"/>
  <c r="E353" i="36"/>
  <c r="E412"/>
  <c r="C528"/>
  <c r="H528" s="1"/>
  <c r="D547"/>
  <c r="D569"/>
  <c r="D577"/>
  <c r="D581"/>
  <c r="D587"/>
  <c r="D595"/>
  <c r="D599"/>
  <c r="D603"/>
  <c r="D638"/>
  <c r="E687"/>
  <c r="E700"/>
  <c r="D126" i="37"/>
  <c r="D132"/>
  <c r="D174"/>
  <c r="E185"/>
  <c r="E184" s="1"/>
  <c r="E513" i="36"/>
  <c r="D531"/>
  <c r="E569"/>
  <c r="E577"/>
  <c r="E581"/>
  <c r="E587"/>
  <c r="E595"/>
  <c r="E599"/>
  <c r="E603"/>
  <c r="C726"/>
  <c r="D61" i="37"/>
  <c r="E126"/>
  <c r="E157"/>
  <c r="E298"/>
  <c r="E308"/>
  <c r="E325"/>
  <c r="E422"/>
  <c r="E572"/>
  <c r="D569"/>
  <c r="D616"/>
  <c r="E617"/>
  <c r="H653"/>
  <c r="C645"/>
  <c r="H645" s="1"/>
  <c r="J645" s="1"/>
  <c r="D665"/>
  <c r="E666"/>
  <c r="E368" i="36"/>
  <c r="E392"/>
  <c r="E395"/>
  <c r="E399"/>
  <c r="E556"/>
  <c r="C645"/>
  <c r="H645" s="1"/>
  <c r="J645" s="1"/>
  <c r="D768"/>
  <c r="D767" s="1"/>
  <c r="E4" i="37"/>
  <c r="E38"/>
  <c r="E120"/>
  <c r="D140"/>
  <c r="E154"/>
  <c r="E196"/>
  <c r="E195" s="1"/>
  <c r="D215"/>
  <c r="E231"/>
  <c r="E229" s="1"/>
  <c r="D229"/>
  <c r="D228" s="1"/>
  <c r="D239"/>
  <c r="D238" s="1"/>
  <c r="E374"/>
  <c r="E373" s="1"/>
  <c r="E410"/>
  <c r="E548"/>
  <c r="D547"/>
  <c r="D562"/>
  <c r="E643"/>
  <c r="E642" s="1"/>
  <c r="D642"/>
  <c r="E592"/>
  <c r="E676"/>
  <c r="E733"/>
  <c r="D772"/>
  <c r="D771" s="1"/>
  <c r="C188"/>
  <c r="C178" s="1"/>
  <c r="E513"/>
  <c r="E563"/>
  <c r="E647"/>
  <c r="E684"/>
  <c r="E683" s="1"/>
  <c r="E701"/>
  <c r="D741"/>
  <c r="E747"/>
  <c r="E746" s="1"/>
  <c r="E752"/>
  <c r="E751" s="1"/>
  <c r="E750" s="1"/>
  <c r="E757"/>
  <c r="E756" s="1"/>
  <c r="E755" s="1"/>
  <c r="E762"/>
  <c r="E761" s="1"/>
  <c r="E760" s="1"/>
  <c r="D207"/>
  <c r="E260"/>
  <c r="D265"/>
  <c r="E595"/>
  <c r="D599"/>
  <c r="E679"/>
  <c r="C726"/>
  <c r="E778"/>
  <c r="E777" s="1"/>
  <c r="E68"/>
  <c r="E97"/>
  <c r="E67" s="1"/>
  <c r="E11"/>
  <c r="H164"/>
  <c r="C163"/>
  <c r="H163" s="1"/>
  <c r="J163" s="1"/>
  <c r="D4"/>
  <c r="E64"/>
  <c r="E61" s="1"/>
  <c r="C67"/>
  <c r="H67" s="1"/>
  <c r="J67" s="1"/>
  <c r="E141"/>
  <c r="E140" s="1"/>
  <c r="E144"/>
  <c r="E143" s="1"/>
  <c r="D143"/>
  <c r="H153"/>
  <c r="J153" s="1"/>
  <c r="C152"/>
  <c r="H152" s="1"/>
  <c r="J152" s="1"/>
  <c r="E153"/>
  <c r="E165"/>
  <c r="E164" s="1"/>
  <c r="E163" s="1"/>
  <c r="D164"/>
  <c r="D163" s="1"/>
  <c r="D185"/>
  <c r="D184" s="1"/>
  <c r="D204"/>
  <c r="D203" s="1"/>
  <c r="E228"/>
  <c r="E331"/>
  <c r="C116"/>
  <c r="D120"/>
  <c r="E124"/>
  <c r="E123" s="1"/>
  <c r="D123"/>
  <c r="D136"/>
  <c r="E216"/>
  <c r="E302"/>
  <c r="E315"/>
  <c r="E328"/>
  <c r="C3"/>
  <c r="D38"/>
  <c r="D68"/>
  <c r="D67" s="1"/>
  <c r="E130"/>
  <c r="E129" s="1"/>
  <c r="D129"/>
  <c r="E171"/>
  <c r="E170" s="1"/>
  <c r="D189"/>
  <c r="D188" s="1"/>
  <c r="E190"/>
  <c r="E189" s="1"/>
  <c r="E244"/>
  <c r="E243" s="1"/>
  <c r="H344"/>
  <c r="C340"/>
  <c r="E417"/>
  <c r="E416" s="1"/>
  <c r="D416"/>
  <c r="D544"/>
  <c r="E546"/>
  <c r="H552"/>
  <c r="C551"/>
  <c r="E221"/>
  <c r="E220" s="1"/>
  <c r="E226"/>
  <c r="E223" s="1"/>
  <c r="E222" s="1"/>
  <c r="E251"/>
  <c r="E250" s="1"/>
  <c r="D298"/>
  <c r="D315"/>
  <c r="E348"/>
  <c r="E399"/>
  <c r="D422"/>
  <c r="E460"/>
  <c r="E459" s="1"/>
  <c r="D459"/>
  <c r="D463"/>
  <c r="E468"/>
  <c r="E485"/>
  <c r="D494"/>
  <c r="D484" s="1"/>
  <c r="E496"/>
  <c r="E511"/>
  <c r="E509" s="1"/>
  <c r="H531"/>
  <c r="C528"/>
  <c r="H528" s="1"/>
  <c r="E547"/>
  <c r="E553"/>
  <c r="E552" s="1"/>
  <c r="D552"/>
  <c r="D556"/>
  <c r="E558"/>
  <c r="D149"/>
  <c r="D154"/>
  <c r="D160"/>
  <c r="D171"/>
  <c r="D170" s="1"/>
  <c r="E181"/>
  <c r="E180" s="1"/>
  <c r="E179" s="1"/>
  <c r="E194"/>
  <c r="E193" s="1"/>
  <c r="E208"/>
  <c r="E207" s="1"/>
  <c r="E203" s="1"/>
  <c r="D260"/>
  <c r="E267"/>
  <c r="E265" s="1"/>
  <c r="D296"/>
  <c r="D302"/>
  <c r="D308"/>
  <c r="D328"/>
  <c r="E345"/>
  <c r="E344" s="1"/>
  <c r="D344"/>
  <c r="D348"/>
  <c r="E353"/>
  <c r="D378"/>
  <c r="E383"/>
  <c r="E382" s="1"/>
  <c r="D382"/>
  <c r="E388"/>
  <c r="E396"/>
  <c r="E395" s="1"/>
  <c r="D395"/>
  <c r="D399"/>
  <c r="E404"/>
  <c r="E429"/>
  <c r="E445"/>
  <c r="D468"/>
  <c r="E478"/>
  <c r="E477" s="1"/>
  <c r="D477"/>
  <c r="D504"/>
  <c r="E506"/>
  <c r="E504" s="1"/>
  <c r="E532"/>
  <c r="E531" s="1"/>
  <c r="D531"/>
  <c r="D528" s="1"/>
  <c r="E544"/>
  <c r="E538" s="1"/>
  <c r="C263"/>
  <c r="D353"/>
  <c r="E358"/>
  <c r="E357" s="1"/>
  <c r="D357"/>
  <c r="E363"/>
  <c r="E362" s="1"/>
  <c r="D362"/>
  <c r="E368"/>
  <c r="D388"/>
  <c r="E393"/>
  <c r="E392" s="1"/>
  <c r="D392"/>
  <c r="D404"/>
  <c r="E409"/>
  <c r="E412"/>
  <c r="D429"/>
  <c r="D445"/>
  <c r="E450"/>
  <c r="H459"/>
  <c r="C444"/>
  <c r="H444" s="1"/>
  <c r="E475"/>
  <c r="E474" s="1"/>
  <c r="D474"/>
  <c r="H484"/>
  <c r="E494"/>
  <c r="E528"/>
  <c r="E556"/>
  <c r="C509"/>
  <c r="H509" s="1"/>
  <c r="E569"/>
  <c r="E653"/>
  <c r="E718"/>
  <c r="E581"/>
  <c r="E603"/>
  <c r="E610"/>
  <c r="E616"/>
  <c r="E628"/>
  <c r="E665"/>
  <c r="D513"/>
  <c r="D509" s="1"/>
  <c r="D522"/>
  <c r="D538"/>
  <c r="E562"/>
  <c r="E577"/>
  <c r="E587"/>
  <c r="E638"/>
  <c r="E646"/>
  <c r="E661"/>
  <c r="E671"/>
  <c r="E687"/>
  <c r="E694"/>
  <c r="E700"/>
  <c r="D743"/>
  <c r="D726" s="1"/>
  <c r="D725" s="1"/>
  <c r="E722"/>
  <c r="H726"/>
  <c r="J726" s="1"/>
  <c r="C725"/>
  <c r="H725" s="1"/>
  <c r="J725" s="1"/>
  <c r="D577"/>
  <c r="D587"/>
  <c r="D592"/>
  <c r="D603"/>
  <c r="D679"/>
  <c r="D694"/>
  <c r="C717"/>
  <c r="E745"/>
  <c r="E744" s="1"/>
  <c r="E743" s="1"/>
  <c r="E773"/>
  <c r="E772" s="1"/>
  <c r="E771" s="1"/>
  <c r="D595"/>
  <c r="E601"/>
  <c r="E599" s="1"/>
  <c r="D610"/>
  <c r="D628"/>
  <c r="D661"/>
  <c r="D671"/>
  <c r="D676"/>
  <c r="D687"/>
  <c r="D718"/>
  <c r="D717" s="1"/>
  <c r="D716" s="1"/>
  <c r="E728"/>
  <c r="E727" s="1"/>
  <c r="E38" i="36"/>
  <c r="E185"/>
  <c r="E184" s="1"/>
  <c r="D188"/>
  <c r="D203"/>
  <c r="H263"/>
  <c r="E117"/>
  <c r="E120"/>
  <c r="E123"/>
  <c r="E126"/>
  <c r="E174"/>
  <c r="H178"/>
  <c r="J178" s="1"/>
  <c r="C177"/>
  <c r="H177" s="1"/>
  <c r="J177" s="1"/>
  <c r="E229"/>
  <c r="E228" s="1"/>
  <c r="E11"/>
  <c r="E61"/>
  <c r="E68"/>
  <c r="E67" s="1"/>
  <c r="E157"/>
  <c r="E163"/>
  <c r="E179"/>
  <c r="C3"/>
  <c r="D38"/>
  <c r="D68"/>
  <c r="D67" s="1"/>
  <c r="E131"/>
  <c r="E129" s="1"/>
  <c r="C135"/>
  <c r="H135" s="1"/>
  <c r="J135" s="1"/>
  <c r="E145"/>
  <c r="E143" s="1"/>
  <c r="E151"/>
  <c r="E149" s="1"/>
  <c r="E156"/>
  <c r="E154" s="1"/>
  <c r="E162"/>
  <c r="E160" s="1"/>
  <c r="D164"/>
  <c r="E173"/>
  <c r="E171" s="1"/>
  <c r="E170" s="1"/>
  <c r="E190"/>
  <c r="E189" s="1"/>
  <c r="E188" s="1"/>
  <c r="E221"/>
  <c r="E220" s="1"/>
  <c r="E215" s="1"/>
  <c r="E226"/>
  <c r="E223" s="1"/>
  <c r="E222" s="1"/>
  <c r="E251"/>
  <c r="E250" s="1"/>
  <c r="E262"/>
  <c r="E260" s="1"/>
  <c r="H265"/>
  <c r="D289"/>
  <c r="E292"/>
  <c r="E289" s="1"/>
  <c r="E298"/>
  <c r="E303"/>
  <c r="E302" s="1"/>
  <c r="D302"/>
  <c r="E315"/>
  <c r="E357"/>
  <c r="E450"/>
  <c r="E468"/>
  <c r="E477"/>
  <c r="E509"/>
  <c r="E378"/>
  <c r="E382"/>
  <c r="E388"/>
  <c r="E409"/>
  <c r="D4"/>
  <c r="C67"/>
  <c r="H67" s="1"/>
  <c r="J67" s="1"/>
  <c r="C115"/>
  <c r="D136"/>
  <c r="D135" s="1"/>
  <c r="C163"/>
  <c r="H163" s="1"/>
  <c r="J163" s="1"/>
  <c r="D167"/>
  <c r="D265"/>
  <c r="D315"/>
  <c r="H328"/>
  <c r="C314"/>
  <c r="H314" s="1"/>
  <c r="E463"/>
  <c r="E486"/>
  <c r="E522"/>
  <c r="E297"/>
  <c r="E296" s="1"/>
  <c r="D296"/>
  <c r="E309"/>
  <c r="E308" s="1"/>
  <c r="D308"/>
  <c r="E329"/>
  <c r="E328" s="1"/>
  <c r="D328"/>
  <c r="D331"/>
  <c r="E334"/>
  <c r="E331" s="1"/>
  <c r="E484"/>
  <c r="D412"/>
  <c r="D422"/>
  <c r="C484"/>
  <c r="D486"/>
  <c r="D491"/>
  <c r="D497"/>
  <c r="E533"/>
  <c r="E531" s="1"/>
  <c r="E528" s="1"/>
  <c r="E544"/>
  <c r="E538" s="1"/>
  <c r="E562"/>
  <c r="E610"/>
  <c r="E616"/>
  <c r="E642"/>
  <c r="E646"/>
  <c r="E676"/>
  <c r="E750"/>
  <c r="E756"/>
  <c r="E755" s="1"/>
  <c r="D416"/>
  <c r="E552"/>
  <c r="E551" s="1"/>
  <c r="E550" s="1"/>
  <c r="E592"/>
  <c r="E628"/>
  <c r="C339"/>
  <c r="H339" s="1"/>
  <c r="J339" s="1"/>
  <c r="D429"/>
  <c r="D463"/>
  <c r="D444" s="1"/>
  <c r="D468"/>
  <c r="D494"/>
  <c r="D504"/>
  <c r="D509"/>
  <c r="D529"/>
  <c r="D528" s="1"/>
  <c r="E718"/>
  <c r="E734"/>
  <c r="E733" s="1"/>
  <c r="E772"/>
  <c r="E771" s="1"/>
  <c r="E638"/>
  <c r="H726"/>
  <c r="J726" s="1"/>
  <c r="C725"/>
  <c r="H725" s="1"/>
  <c r="J725" s="1"/>
  <c r="D556"/>
  <c r="D551" s="1"/>
  <c r="D550" s="1"/>
  <c r="D592"/>
  <c r="C717"/>
  <c r="D739"/>
  <c r="D726" s="1"/>
  <c r="D725" s="1"/>
  <c r="E745"/>
  <c r="E744" s="1"/>
  <c r="E743" s="1"/>
  <c r="D777"/>
  <c r="C551"/>
  <c r="E762"/>
  <c r="E761" s="1"/>
  <c r="E760" s="1"/>
  <c r="C560"/>
  <c r="D610"/>
  <c r="D628"/>
  <c r="D718"/>
  <c r="D717" s="1"/>
  <c r="D716" s="1"/>
  <c r="E724"/>
  <c r="E722" s="1"/>
  <c r="E769"/>
  <c r="E768" s="1"/>
  <c r="E767" s="1"/>
  <c r="D642"/>
  <c r="E4" i="35"/>
  <c r="E136"/>
  <c r="E61"/>
  <c r="E38"/>
  <c r="E68"/>
  <c r="E14"/>
  <c r="E11" s="1"/>
  <c r="D38"/>
  <c r="D3" s="1"/>
  <c r="D68"/>
  <c r="D67" s="1"/>
  <c r="E100"/>
  <c r="E97" s="1"/>
  <c r="E119"/>
  <c r="E117" s="1"/>
  <c r="E125"/>
  <c r="E123" s="1"/>
  <c r="E131"/>
  <c r="E129" s="1"/>
  <c r="C135"/>
  <c r="H135" s="1"/>
  <c r="J135" s="1"/>
  <c r="E145"/>
  <c r="E143" s="1"/>
  <c r="E151"/>
  <c r="E149" s="1"/>
  <c r="E161"/>
  <c r="E160" s="1"/>
  <c r="D160"/>
  <c r="E164"/>
  <c r="E167"/>
  <c r="E172"/>
  <c r="E171" s="1"/>
  <c r="D171"/>
  <c r="D207"/>
  <c r="D203" s="1"/>
  <c r="E244"/>
  <c r="E243" s="1"/>
  <c r="E265"/>
  <c r="E298"/>
  <c r="E315"/>
  <c r="E314" s="1"/>
  <c r="E158"/>
  <c r="E157" s="1"/>
  <c r="D157"/>
  <c r="D164"/>
  <c r="D167"/>
  <c r="C203"/>
  <c r="C178" s="1"/>
  <c r="D233"/>
  <c r="D228" s="1"/>
  <c r="E239"/>
  <c r="E238" s="1"/>
  <c r="C67"/>
  <c r="C115"/>
  <c r="E155"/>
  <c r="E154" s="1"/>
  <c r="D154"/>
  <c r="H171"/>
  <c r="C170"/>
  <c r="E263"/>
  <c r="D120"/>
  <c r="D126"/>
  <c r="D132"/>
  <c r="D140"/>
  <c r="D135" s="1"/>
  <c r="D146"/>
  <c r="E175"/>
  <c r="E174" s="1"/>
  <c r="D174"/>
  <c r="D216"/>
  <c r="D215" s="1"/>
  <c r="D239"/>
  <c r="D238" s="1"/>
  <c r="D289"/>
  <c r="D305"/>
  <c r="C314"/>
  <c r="H314" s="1"/>
  <c r="D325"/>
  <c r="D331"/>
  <c r="E349"/>
  <c r="E348" s="1"/>
  <c r="E354"/>
  <c r="E353" s="1"/>
  <c r="E369"/>
  <c r="E368" s="1"/>
  <c r="E509"/>
  <c r="H348"/>
  <c r="C340"/>
  <c r="E358"/>
  <c r="E357" s="1"/>
  <c r="D357"/>
  <c r="E363"/>
  <c r="E362" s="1"/>
  <c r="D362"/>
  <c r="D260"/>
  <c r="D296"/>
  <c r="D302"/>
  <c r="D308"/>
  <c r="D328"/>
  <c r="E342"/>
  <c r="E399"/>
  <c r="E463"/>
  <c r="E504"/>
  <c r="E531"/>
  <c r="E528" s="1"/>
  <c r="E382"/>
  <c r="E474"/>
  <c r="E522"/>
  <c r="D382"/>
  <c r="D392"/>
  <c r="E414"/>
  <c r="E412" s="1"/>
  <c r="E424"/>
  <c r="E422" s="1"/>
  <c r="C444"/>
  <c r="H444" s="1"/>
  <c r="E447"/>
  <c r="E445" s="1"/>
  <c r="E452"/>
  <c r="E450" s="1"/>
  <c r="E457"/>
  <c r="E455" s="1"/>
  <c r="D477"/>
  <c r="D444" s="1"/>
  <c r="E488"/>
  <c r="E486" s="1"/>
  <c r="E493"/>
  <c r="E491" s="1"/>
  <c r="E499"/>
  <c r="E497" s="1"/>
  <c r="D513"/>
  <c r="D522"/>
  <c r="C551"/>
  <c r="E569"/>
  <c r="E642"/>
  <c r="E671"/>
  <c r="C484"/>
  <c r="H544"/>
  <c r="E562"/>
  <c r="E577"/>
  <c r="E592"/>
  <c r="E599"/>
  <c r="E603"/>
  <c r="H726"/>
  <c r="J726" s="1"/>
  <c r="C725"/>
  <c r="H725" s="1"/>
  <c r="J725" s="1"/>
  <c r="E751"/>
  <c r="E761"/>
  <c r="E760" s="1"/>
  <c r="E557"/>
  <c r="E556" s="1"/>
  <c r="E551" s="1"/>
  <c r="E550" s="1"/>
  <c r="D556"/>
  <c r="D551" s="1"/>
  <c r="D550" s="1"/>
  <c r="E750"/>
  <c r="E756"/>
  <c r="E755" s="1"/>
  <c r="D494"/>
  <c r="D484" s="1"/>
  <c r="D504"/>
  <c r="D509"/>
  <c r="D529"/>
  <c r="D528" s="1"/>
  <c r="D544"/>
  <c r="D538" s="1"/>
  <c r="E587"/>
  <c r="E628"/>
  <c r="E700"/>
  <c r="D577"/>
  <c r="E583"/>
  <c r="E581" s="1"/>
  <c r="D587"/>
  <c r="D592"/>
  <c r="D603"/>
  <c r="E618"/>
  <c r="E616" s="1"/>
  <c r="E641"/>
  <c r="E638" s="1"/>
  <c r="E655"/>
  <c r="E653" s="1"/>
  <c r="D679"/>
  <c r="E685"/>
  <c r="E683" s="1"/>
  <c r="D694"/>
  <c r="C717"/>
  <c r="E732"/>
  <c r="E731" s="1"/>
  <c r="E730" s="1"/>
  <c r="E735"/>
  <c r="E734" s="1"/>
  <c r="E733" s="1"/>
  <c r="D739"/>
  <c r="E742"/>
  <c r="E741" s="1"/>
  <c r="E745"/>
  <c r="E744" s="1"/>
  <c r="E743" s="1"/>
  <c r="E773"/>
  <c r="E772" s="1"/>
  <c r="E771" s="1"/>
  <c r="D777"/>
  <c r="C645"/>
  <c r="H645" s="1"/>
  <c r="J645" s="1"/>
  <c r="D188" i="34"/>
  <c r="E97"/>
  <c r="E67" s="1"/>
  <c r="E116"/>
  <c r="E136"/>
  <c r="E135" s="1"/>
  <c r="E153"/>
  <c r="E207"/>
  <c r="E265"/>
  <c r="E263" s="1"/>
  <c r="E298"/>
  <c r="E315"/>
  <c r="E314" s="1"/>
  <c r="D203"/>
  <c r="D61"/>
  <c r="C116"/>
  <c r="D120"/>
  <c r="D126"/>
  <c r="D132"/>
  <c r="D140"/>
  <c r="D146"/>
  <c r="C153"/>
  <c r="D157"/>
  <c r="C170"/>
  <c r="H170" s="1"/>
  <c r="J170" s="1"/>
  <c r="D174"/>
  <c r="E214"/>
  <c r="E213" s="1"/>
  <c r="E203" s="1"/>
  <c r="E219"/>
  <c r="E216" s="1"/>
  <c r="E215" s="1"/>
  <c r="E234"/>
  <c r="E233" s="1"/>
  <c r="E228" s="1"/>
  <c r="E237"/>
  <c r="E236" s="1"/>
  <c r="E235" s="1"/>
  <c r="E242"/>
  <c r="E239" s="1"/>
  <c r="E238" s="1"/>
  <c r="E247"/>
  <c r="E244" s="1"/>
  <c r="E243" s="1"/>
  <c r="D289"/>
  <c r="D305"/>
  <c r="C314"/>
  <c r="H314" s="1"/>
  <c r="D325"/>
  <c r="D331"/>
  <c r="H344"/>
  <c r="C340"/>
  <c r="D368"/>
  <c r="E373"/>
  <c r="E409"/>
  <c r="E412"/>
  <c r="E422"/>
  <c r="E445"/>
  <c r="C3"/>
  <c r="D38"/>
  <c r="D68"/>
  <c r="D67" s="1"/>
  <c r="E450"/>
  <c r="E531"/>
  <c r="E528" s="1"/>
  <c r="E544"/>
  <c r="E538" s="1"/>
  <c r="D117"/>
  <c r="D123"/>
  <c r="D129"/>
  <c r="D143"/>
  <c r="D149"/>
  <c r="D154"/>
  <c r="D153" s="1"/>
  <c r="D152" s="1"/>
  <c r="D160"/>
  <c r="D171"/>
  <c r="D170" s="1"/>
  <c r="E181"/>
  <c r="E180" s="1"/>
  <c r="E179" s="1"/>
  <c r="E194"/>
  <c r="E193" s="1"/>
  <c r="E188" s="1"/>
  <c r="D260"/>
  <c r="D296"/>
  <c r="D302"/>
  <c r="D308"/>
  <c r="D328"/>
  <c r="E345"/>
  <c r="E344" s="1"/>
  <c r="D344"/>
  <c r="D348"/>
  <c r="D378"/>
  <c r="E399"/>
  <c r="E429"/>
  <c r="E522"/>
  <c r="D4"/>
  <c r="E358"/>
  <c r="E357" s="1"/>
  <c r="D357"/>
  <c r="E363"/>
  <c r="E362" s="1"/>
  <c r="D362"/>
  <c r="E404"/>
  <c r="E504"/>
  <c r="D395"/>
  <c r="D416"/>
  <c r="D459"/>
  <c r="E465"/>
  <c r="E463" s="1"/>
  <c r="E470"/>
  <c r="E468" s="1"/>
  <c r="D474"/>
  <c r="D484"/>
  <c r="C509"/>
  <c r="H509" s="1"/>
  <c r="C528"/>
  <c r="H528" s="1"/>
  <c r="D531"/>
  <c r="D528" s="1"/>
  <c r="E616"/>
  <c r="E638"/>
  <c r="H726"/>
  <c r="J726" s="1"/>
  <c r="C725"/>
  <c r="H725" s="1"/>
  <c r="J725" s="1"/>
  <c r="E733"/>
  <c r="E768"/>
  <c r="E767" s="1"/>
  <c r="E694"/>
  <c r="D382"/>
  <c r="D392"/>
  <c r="C444"/>
  <c r="H444" s="1"/>
  <c r="D477"/>
  <c r="E499"/>
  <c r="E497" s="1"/>
  <c r="E484" s="1"/>
  <c r="D513"/>
  <c r="D509" s="1"/>
  <c r="D522"/>
  <c r="D538"/>
  <c r="E552"/>
  <c r="E599"/>
  <c r="E653"/>
  <c r="E671"/>
  <c r="E700"/>
  <c r="E556"/>
  <c r="E577"/>
  <c r="E603"/>
  <c r="E646"/>
  <c r="D556"/>
  <c r="D577"/>
  <c r="D587"/>
  <c r="D592"/>
  <c r="D603"/>
  <c r="D679"/>
  <c r="D694"/>
  <c r="C717"/>
  <c r="D739"/>
  <c r="E742"/>
  <c r="E741" s="1"/>
  <c r="E745"/>
  <c r="E744" s="1"/>
  <c r="E743" s="1"/>
  <c r="E773"/>
  <c r="E772" s="1"/>
  <c r="E771" s="1"/>
  <c r="D777"/>
  <c r="C551"/>
  <c r="D595"/>
  <c r="D610"/>
  <c r="D628"/>
  <c r="E728"/>
  <c r="E727" s="1"/>
  <c r="D552"/>
  <c r="C561"/>
  <c r="D569"/>
  <c r="D599"/>
  <c r="D642"/>
  <c r="D646"/>
  <c r="D665"/>
  <c r="D700"/>
  <c r="D722"/>
  <c r="D717" s="1"/>
  <c r="D716" s="1"/>
  <c r="D778" i="33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D731" s="1"/>
  <c r="D730" s="1"/>
  <c r="C731"/>
  <c r="C730" s="1"/>
  <c r="D729"/>
  <c r="E729" s="1"/>
  <c r="D728"/>
  <c r="E728" s="1"/>
  <c r="C727"/>
  <c r="D724"/>
  <c r="E724" s="1"/>
  <c r="D723"/>
  <c r="E723" s="1"/>
  <c r="C722"/>
  <c r="H722" s="1"/>
  <c r="D721"/>
  <c r="E721" s="1"/>
  <c r="D720"/>
  <c r="E720" s="1"/>
  <c r="D719"/>
  <c r="C718"/>
  <c r="H718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C700"/>
  <c r="H700" s="1"/>
  <c r="D699"/>
  <c r="E699" s="1"/>
  <c r="D698"/>
  <c r="E698" s="1"/>
  <c r="D697"/>
  <c r="E697" s="1"/>
  <c r="D696"/>
  <c r="E696" s="1"/>
  <c r="D695"/>
  <c r="E695" s="1"/>
  <c r="C694"/>
  <c r="H694" s="1"/>
  <c r="D693"/>
  <c r="E693" s="1"/>
  <c r="D692"/>
  <c r="E692" s="1"/>
  <c r="D691"/>
  <c r="E691" s="1"/>
  <c r="D690"/>
  <c r="E690" s="1"/>
  <c r="D689"/>
  <c r="E689" s="1"/>
  <c r="D688"/>
  <c r="C687"/>
  <c r="H687" s="1"/>
  <c r="D686"/>
  <c r="E686" s="1"/>
  <c r="D685"/>
  <c r="E685" s="1"/>
  <c r="D684"/>
  <c r="E684" s="1"/>
  <c r="C683"/>
  <c r="H683" s="1"/>
  <c r="D682"/>
  <c r="E682" s="1"/>
  <c r="D681"/>
  <c r="E681" s="1"/>
  <c r="D680"/>
  <c r="E680" s="1"/>
  <c r="C679"/>
  <c r="H679" s="1"/>
  <c r="D678"/>
  <c r="E678" s="1"/>
  <c r="D677"/>
  <c r="E677" s="1"/>
  <c r="C676"/>
  <c r="H676" s="1"/>
  <c r="D675"/>
  <c r="E675" s="1"/>
  <c r="D674"/>
  <c r="E674" s="1"/>
  <c r="D673"/>
  <c r="E673" s="1"/>
  <c r="D672"/>
  <c r="C671"/>
  <c r="H671" s="1"/>
  <c r="D670"/>
  <c r="E670" s="1"/>
  <c r="D669"/>
  <c r="E669" s="1"/>
  <c r="D668"/>
  <c r="E668" s="1"/>
  <c r="D667"/>
  <c r="E667" s="1"/>
  <c r="D666"/>
  <c r="E666" s="1"/>
  <c r="C665"/>
  <c r="D664"/>
  <c r="E664" s="1"/>
  <c r="D663"/>
  <c r="E663" s="1"/>
  <c r="D662"/>
  <c r="E662" s="1"/>
  <c r="C661"/>
  <c r="H661" s="1"/>
  <c r="D660"/>
  <c r="E660" s="1"/>
  <c r="D659"/>
  <c r="E659" s="1"/>
  <c r="D658"/>
  <c r="E658" s="1"/>
  <c r="D657"/>
  <c r="E657" s="1"/>
  <c r="D656"/>
  <c r="E656" s="1"/>
  <c r="D655"/>
  <c r="E655" s="1"/>
  <c r="D654"/>
  <c r="C653"/>
  <c r="H653" s="1"/>
  <c r="D652"/>
  <c r="E652" s="1"/>
  <c r="D651"/>
  <c r="E651" s="1"/>
  <c r="D650"/>
  <c r="E650" s="1"/>
  <c r="D649"/>
  <c r="E649" s="1"/>
  <c r="D648"/>
  <c r="E648" s="1"/>
  <c r="D647"/>
  <c r="E647" s="1"/>
  <c r="C646"/>
  <c r="H646" s="1"/>
  <c r="D644"/>
  <c r="E644" s="1"/>
  <c r="D643"/>
  <c r="E643" s="1"/>
  <c r="C642"/>
  <c r="H642" s="1"/>
  <c r="J642" s="1"/>
  <c r="D641"/>
  <c r="E641" s="1"/>
  <c r="D640"/>
  <c r="E640" s="1"/>
  <c r="D639"/>
  <c r="E639" s="1"/>
  <c r="C638"/>
  <c r="H638" s="1"/>
  <c r="J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C628"/>
  <c r="H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D617"/>
  <c r="E617" s="1"/>
  <c r="C616"/>
  <c r="H616" s="1"/>
  <c r="D615"/>
  <c r="E615" s="1"/>
  <c r="D614"/>
  <c r="E614" s="1"/>
  <c r="D613"/>
  <c r="E613" s="1"/>
  <c r="D612"/>
  <c r="E612" s="1"/>
  <c r="D611"/>
  <c r="C610"/>
  <c r="H610" s="1"/>
  <c r="D609"/>
  <c r="E609" s="1"/>
  <c r="D608"/>
  <c r="E608" s="1"/>
  <c r="D607"/>
  <c r="D606"/>
  <c r="E606" s="1"/>
  <c r="D605"/>
  <c r="E605" s="1"/>
  <c r="D604"/>
  <c r="E604" s="1"/>
  <c r="C603"/>
  <c r="H603" s="1"/>
  <c r="D602"/>
  <c r="E602" s="1"/>
  <c r="D601"/>
  <c r="E601" s="1"/>
  <c r="D600"/>
  <c r="C599"/>
  <c r="H599" s="1"/>
  <c r="D598"/>
  <c r="E598" s="1"/>
  <c r="D597"/>
  <c r="E597" s="1"/>
  <c r="D596"/>
  <c r="C595"/>
  <c r="H595" s="1"/>
  <c r="D594"/>
  <c r="E594" s="1"/>
  <c r="D593"/>
  <c r="C592"/>
  <c r="H592" s="1"/>
  <c r="D591"/>
  <c r="E591" s="1"/>
  <c r="D590"/>
  <c r="E590" s="1"/>
  <c r="D589"/>
  <c r="E589" s="1"/>
  <c r="D588"/>
  <c r="E588" s="1"/>
  <c r="C587"/>
  <c r="H587" s="1"/>
  <c r="D586"/>
  <c r="E586" s="1"/>
  <c r="D585"/>
  <c r="E585" s="1"/>
  <c r="D584"/>
  <c r="E584" s="1"/>
  <c r="D583"/>
  <c r="E583" s="1"/>
  <c r="D582"/>
  <c r="C581"/>
  <c r="H581" s="1"/>
  <c r="D580"/>
  <c r="E580" s="1"/>
  <c r="D579"/>
  <c r="E579" s="1"/>
  <c r="D578"/>
  <c r="C577"/>
  <c r="H577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H569" s="1"/>
  <c r="D568"/>
  <c r="E568" s="1"/>
  <c r="D567"/>
  <c r="E567" s="1"/>
  <c r="D566"/>
  <c r="E566" s="1"/>
  <c r="D565"/>
  <c r="E565" s="1"/>
  <c r="D564"/>
  <c r="E564" s="1"/>
  <c r="D563"/>
  <c r="C562"/>
  <c r="H562" s="1"/>
  <c r="D558"/>
  <c r="E558" s="1"/>
  <c r="D557"/>
  <c r="C556"/>
  <c r="H556" s="1"/>
  <c r="D555"/>
  <c r="E555" s="1"/>
  <c r="D554"/>
  <c r="E554" s="1"/>
  <c r="D553"/>
  <c r="C552"/>
  <c r="D549"/>
  <c r="E549" s="1"/>
  <c r="D548"/>
  <c r="C547"/>
  <c r="H547" s="1"/>
  <c r="J547" s="1"/>
  <c r="D546"/>
  <c r="E546" s="1"/>
  <c r="D545"/>
  <c r="C544"/>
  <c r="H544" s="1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E532" s="1"/>
  <c r="C531"/>
  <c r="H531" s="1"/>
  <c r="D530"/>
  <c r="D529" s="1"/>
  <c r="C529"/>
  <c r="D527"/>
  <c r="E527" s="1"/>
  <c r="D526"/>
  <c r="E526" s="1"/>
  <c r="D525"/>
  <c r="E525" s="1"/>
  <c r="D524"/>
  <c r="E524" s="1"/>
  <c r="D523"/>
  <c r="C522"/>
  <c r="H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H513" s="1"/>
  <c r="D512"/>
  <c r="E512" s="1"/>
  <c r="D511"/>
  <c r="E511" s="1"/>
  <c r="D510"/>
  <c r="D508"/>
  <c r="E508" s="1"/>
  <c r="D507"/>
  <c r="E507" s="1"/>
  <c r="D506"/>
  <c r="E506" s="1"/>
  <c r="D505"/>
  <c r="C504"/>
  <c r="H504" s="1"/>
  <c r="D503"/>
  <c r="E503" s="1"/>
  <c r="D502"/>
  <c r="E502" s="1"/>
  <c r="D501"/>
  <c r="E501" s="1"/>
  <c r="D500"/>
  <c r="E500" s="1"/>
  <c r="D499"/>
  <c r="E499" s="1"/>
  <c r="D498"/>
  <c r="C497"/>
  <c r="H497" s="1"/>
  <c r="D496"/>
  <c r="E496" s="1"/>
  <c r="D495"/>
  <c r="E495" s="1"/>
  <c r="C494"/>
  <c r="H494" s="1"/>
  <c r="D493"/>
  <c r="E493" s="1"/>
  <c r="D492"/>
  <c r="C491"/>
  <c r="H491" s="1"/>
  <c r="D490"/>
  <c r="E490" s="1"/>
  <c r="D489"/>
  <c r="E489" s="1"/>
  <c r="D488"/>
  <c r="E488" s="1"/>
  <c r="D487"/>
  <c r="C486"/>
  <c r="H486" s="1"/>
  <c r="D485"/>
  <c r="E485" s="1"/>
  <c r="D481"/>
  <c r="E481" s="1"/>
  <c r="D480"/>
  <c r="E480" s="1"/>
  <c r="D479"/>
  <c r="E479" s="1"/>
  <c r="D478"/>
  <c r="C477"/>
  <c r="H477" s="1"/>
  <c r="D476"/>
  <c r="E476" s="1"/>
  <c r="D475"/>
  <c r="C474"/>
  <c r="H474" s="1"/>
  <c r="D473"/>
  <c r="E473" s="1"/>
  <c r="D472"/>
  <c r="E472" s="1"/>
  <c r="D471"/>
  <c r="E471" s="1"/>
  <c r="D470"/>
  <c r="E470" s="1"/>
  <c r="D469"/>
  <c r="C468"/>
  <c r="H468" s="1"/>
  <c r="D467"/>
  <c r="E467" s="1"/>
  <c r="D466"/>
  <c r="E466" s="1"/>
  <c r="D465"/>
  <c r="E465" s="1"/>
  <c r="D464"/>
  <c r="C463"/>
  <c r="H463" s="1"/>
  <c r="D462"/>
  <c r="E462" s="1"/>
  <c r="D461"/>
  <c r="E461" s="1"/>
  <c r="D460"/>
  <c r="C459"/>
  <c r="H459" s="1"/>
  <c r="D458"/>
  <c r="E458" s="1"/>
  <c r="D457"/>
  <c r="E457" s="1"/>
  <c r="D456"/>
  <c r="E456" s="1"/>
  <c r="C455"/>
  <c r="D454"/>
  <c r="E454" s="1"/>
  <c r="D453"/>
  <c r="E453" s="1"/>
  <c r="D452"/>
  <c r="E452" s="1"/>
  <c r="D451"/>
  <c r="C450"/>
  <c r="H450" s="1"/>
  <c r="D449"/>
  <c r="E449" s="1"/>
  <c r="D448"/>
  <c r="E448" s="1"/>
  <c r="D447"/>
  <c r="E447" s="1"/>
  <c r="D446"/>
  <c r="C445"/>
  <c r="H445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H429" s="1"/>
  <c r="D428"/>
  <c r="E428" s="1"/>
  <c r="D427"/>
  <c r="E427" s="1"/>
  <c r="D426"/>
  <c r="E426" s="1"/>
  <c r="D425"/>
  <c r="E425" s="1"/>
  <c r="D424"/>
  <c r="E424" s="1"/>
  <c r="D423"/>
  <c r="C422"/>
  <c r="H422" s="1"/>
  <c r="D421"/>
  <c r="E421" s="1"/>
  <c r="D420"/>
  <c r="E420" s="1"/>
  <c r="D419"/>
  <c r="E419" s="1"/>
  <c r="D418"/>
  <c r="E418" s="1"/>
  <c r="D417"/>
  <c r="E417" s="1"/>
  <c r="C416"/>
  <c r="H416" s="1"/>
  <c r="D415"/>
  <c r="E415" s="1"/>
  <c r="D414"/>
  <c r="E414" s="1"/>
  <c r="D413"/>
  <c r="E413" s="1"/>
  <c r="C412"/>
  <c r="H412" s="1"/>
  <c r="D411"/>
  <c r="E411" s="1"/>
  <c r="D410"/>
  <c r="E410" s="1"/>
  <c r="C409"/>
  <c r="H409" s="1"/>
  <c r="D408"/>
  <c r="E408" s="1"/>
  <c r="D407"/>
  <c r="E407" s="1"/>
  <c r="D406"/>
  <c r="E406" s="1"/>
  <c r="D405"/>
  <c r="C404"/>
  <c r="H404" s="1"/>
  <c r="D403"/>
  <c r="E403" s="1"/>
  <c r="D402"/>
  <c r="E402" s="1"/>
  <c r="D401"/>
  <c r="E401" s="1"/>
  <c r="D400"/>
  <c r="C399"/>
  <c r="H399" s="1"/>
  <c r="D398"/>
  <c r="E398" s="1"/>
  <c r="D397"/>
  <c r="E397" s="1"/>
  <c r="D396"/>
  <c r="C395"/>
  <c r="H395" s="1"/>
  <c r="D394"/>
  <c r="E394" s="1"/>
  <c r="D393"/>
  <c r="C392"/>
  <c r="H392" s="1"/>
  <c r="D391"/>
  <c r="E391" s="1"/>
  <c r="D390"/>
  <c r="E390" s="1"/>
  <c r="D389"/>
  <c r="C388"/>
  <c r="H388" s="1"/>
  <c r="D387"/>
  <c r="E387" s="1"/>
  <c r="D386"/>
  <c r="E386" s="1"/>
  <c r="D385"/>
  <c r="E385" s="1"/>
  <c r="D384"/>
  <c r="E384" s="1"/>
  <c r="D383"/>
  <c r="E383" s="1"/>
  <c r="C382"/>
  <c r="H382" s="1"/>
  <c r="D381"/>
  <c r="E381" s="1"/>
  <c r="D380"/>
  <c r="E380" s="1"/>
  <c r="D379"/>
  <c r="E379" s="1"/>
  <c r="C378"/>
  <c r="H378" s="1"/>
  <c r="D377"/>
  <c r="E377" s="1"/>
  <c r="D376"/>
  <c r="E376" s="1"/>
  <c r="D375"/>
  <c r="E375" s="1"/>
  <c r="D374"/>
  <c r="E374" s="1"/>
  <c r="C373"/>
  <c r="H373" s="1"/>
  <c r="D372"/>
  <c r="E372" s="1"/>
  <c r="D371"/>
  <c r="E371" s="1"/>
  <c r="E370"/>
  <c r="D370"/>
  <c r="D369"/>
  <c r="C368"/>
  <c r="H368" s="1"/>
  <c r="E367"/>
  <c r="D367"/>
  <c r="D366"/>
  <c r="E366" s="1"/>
  <c r="D365"/>
  <c r="E365" s="1"/>
  <c r="D364"/>
  <c r="E364" s="1"/>
  <c r="D363"/>
  <c r="C362"/>
  <c r="H362" s="1"/>
  <c r="D361"/>
  <c r="E361" s="1"/>
  <c r="D360"/>
  <c r="E360" s="1"/>
  <c r="D359"/>
  <c r="E359" s="1"/>
  <c r="D358"/>
  <c r="C357"/>
  <c r="H357" s="1"/>
  <c r="D356"/>
  <c r="E356" s="1"/>
  <c r="D355"/>
  <c r="E355" s="1"/>
  <c r="D354"/>
  <c r="E354" s="1"/>
  <c r="C353"/>
  <c r="H353" s="1"/>
  <c r="D352"/>
  <c r="E352" s="1"/>
  <c r="D351"/>
  <c r="E351" s="1"/>
  <c r="D350"/>
  <c r="E350" s="1"/>
  <c r="D349"/>
  <c r="C348"/>
  <c r="H348" s="1"/>
  <c r="D347"/>
  <c r="E347" s="1"/>
  <c r="D346"/>
  <c r="E346" s="1"/>
  <c r="D345"/>
  <c r="C344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C331"/>
  <c r="H331" s="1"/>
  <c r="D330"/>
  <c r="E330" s="1"/>
  <c r="D329"/>
  <c r="E329" s="1"/>
  <c r="C328"/>
  <c r="H328" s="1"/>
  <c r="D327"/>
  <c r="E327" s="1"/>
  <c r="D326"/>
  <c r="E326" s="1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D316"/>
  <c r="E316" s="1"/>
  <c r="C315"/>
  <c r="H315" s="1"/>
  <c r="D313"/>
  <c r="E313" s="1"/>
  <c r="D312"/>
  <c r="D311"/>
  <c r="E311" s="1"/>
  <c r="D310"/>
  <c r="E310" s="1"/>
  <c r="D309"/>
  <c r="E309" s="1"/>
  <c r="C308"/>
  <c r="H308" s="1"/>
  <c r="D307"/>
  <c r="E307" s="1"/>
  <c r="D306"/>
  <c r="C305"/>
  <c r="H305" s="1"/>
  <c r="D304"/>
  <c r="E304" s="1"/>
  <c r="D303"/>
  <c r="C302"/>
  <c r="H302" s="1"/>
  <c r="D301"/>
  <c r="E301" s="1"/>
  <c r="D300"/>
  <c r="E300" s="1"/>
  <c r="D299"/>
  <c r="E299" s="1"/>
  <c r="C298"/>
  <c r="H298" s="1"/>
  <c r="D297"/>
  <c r="E297" s="1"/>
  <c r="E296" s="1"/>
  <c r="C296"/>
  <c r="H296" s="1"/>
  <c r="D295"/>
  <c r="E295" s="1"/>
  <c r="D294"/>
  <c r="E294" s="1"/>
  <c r="D293"/>
  <c r="E293" s="1"/>
  <c r="D292"/>
  <c r="E292" s="1"/>
  <c r="D291"/>
  <c r="E291" s="1"/>
  <c r="D290"/>
  <c r="E290" s="1"/>
  <c r="C289"/>
  <c r="H289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D266"/>
  <c r="E266" s="1"/>
  <c r="C265"/>
  <c r="D264"/>
  <c r="D262"/>
  <c r="E262" s="1"/>
  <c r="D26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D205"/>
  <c r="C204"/>
  <c r="D202"/>
  <c r="C201"/>
  <c r="C200" s="1"/>
  <c r="D199"/>
  <c r="D198" s="1"/>
  <c r="D197" s="1"/>
  <c r="C198"/>
  <c r="C197" s="1"/>
  <c r="D196"/>
  <c r="C195"/>
  <c r="D194"/>
  <c r="C193"/>
  <c r="D192"/>
  <c r="E192" s="1"/>
  <c r="D191"/>
  <c r="E191" s="1"/>
  <c r="D190"/>
  <c r="C189"/>
  <c r="C188" s="1"/>
  <c r="D187"/>
  <c r="E187" s="1"/>
  <c r="D186"/>
  <c r="E186" s="1"/>
  <c r="C185"/>
  <c r="C184" s="1"/>
  <c r="D183"/>
  <c r="D182" s="1"/>
  <c r="D181"/>
  <c r="E181" s="1"/>
  <c r="E180" s="1"/>
  <c r="C179"/>
  <c r="D176"/>
  <c r="E176" s="1"/>
  <c r="D175"/>
  <c r="E175" s="1"/>
  <c r="C174"/>
  <c r="H174" s="1"/>
  <c r="D173"/>
  <c r="E173" s="1"/>
  <c r="D172"/>
  <c r="E172" s="1"/>
  <c r="C171"/>
  <c r="H171" s="1"/>
  <c r="D169"/>
  <c r="E169" s="1"/>
  <c r="D168"/>
  <c r="C167"/>
  <c r="D166"/>
  <c r="E166" s="1"/>
  <c r="D165"/>
  <c r="C164"/>
  <c r="H164" s="1"/>
  <c r="D162"/>
  <c r="E162" s="1"/>
  <c r="D161"/>
  <c r="C160"/>
  <c r="H160" s="1"/>
  <c r="D159"/>
  <c r="E159" s="1"/>
  <c r="D158"/>
  <c r="E158" s="1"/>
  <c r="C157"/>
  <c r="H157" s="1"/>
  <c r="D156"/>
  <c r="E156" s="1"/>
  <c r="D155"/>
  <c r="C154"/>
  <c r="H154" s="1"/>
  <c r="D151"/>
  <c r="E151" s="1"/>
  <c r="D150"/>
  <c r="C149"/>
  <c r="H149" s="1"/>
  <c r="D148"/>
  <c r="E148" s="1"/>
  <c r="D147"/>
  <c r="E147" s="1"/>
  <c r="C146"/>
  <c r="H146" s="1"/>
  <c r="D145"/>
  <c r="E145" s="1"/>
  <c r="D144"/>
  <c r="E144" s="1"/>
  <c r="C143"/>
  <c r="H143" s="1"/>
  <c r="D142"/>
  <c r="E142" s="1"/>
  <c r="D141"/>
  <c r="E141" s="1"/>
  <c r="C140"/>
  <c r="D139"/>
  <c r="E139" s="1"/>
  <c r="D138"/>
  <c r="E138" s="1"/>
  <c r="D137"/>
  <c r="E137" s="1"/>
  <c r="C136"/>
  <c r="H136" s="1"/>
  <c r="D134"/>
  <c r="E134" s="1"/>
  <c r="D133"/>
  <c r="E133" s="1"/>
  <c r="C132"/>
  <c r="H132" s="1"/>
  <c r="D131"/>
  <c r="E131" s="1"/>
  <c r="D130"/>
  <c r="C129"/>
  <c r="H129" s="1"/>
  <c r="D128"/>
  <c r="E128" s="1"/>
  <c r="D127"/>
  <c r="E127" s="1"/>
  <c r="C126"/>
  <c r="H126" s="1"/>
  <c r="D125"/>
  <c r="E125" s="1"/>
  <c r="D124"/>
  <c r="E124" s="1"/>
  <c r="C123"/>
  <c r="H123" s="1"/>
  <c r="D122"/>
  <c r="E122" s="1"/>
  <c r="D121"/>
  <c r="C120"/>
  <c r="D119"/>
  <c r="E119" s="1"/>
  <c r="D118"/>
  <c r="C117"/>
  <c r="H117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8"/>
  <c r="E98" s="1"/>
  <c r="C97"/>
  <c r="H97" s="1"/>
  <c r="J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C68"/>
  <c r="H68" s="1"/>
  <c r="J68" s="1"/>
  <c r="D66"/>
  <c r="E66" s="1"/>
  <c r="D65"/>
  <c r="E65" s="1"/>
  <c r="D64"/>
  <c r="E64" s="1"/>
  <c r="D63"/>
  <c r="E63" s="1"/>
  <c r="D62"/>
  <c r="E62" s="1"/>
  <c r="C61"/>
  <c r="H61" s="1"/>
  <c r="J61" s="1"/>
  <c r="D60"/>
  <c r="E60" s="1"/>
  <c r="D59"/>
  <c r="E59" s="1"/>
  <c r="D58"/>
  <c r="E58" s="1"/>
  <c r="E57"/>
  <c r="D57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C38"/>
  <c r="H38" s="1"/>
  <c r="J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C11"/>
  <c r="H11" s="1"/>
  <c r="J11" s="1"/>
  <c r="E10"/>
  <c r="D10"/>
  <c r="D9"/>
  <c r="E9" s="1"/>
  <c r="D8"/>
  <c r="E8" s="1"/>
  <c r="D7"/>
  <c r="E7" s="1"/>
  <c r="D6"/>
  <c r="E6" s="1"/>
  <c r="D5"/>
  <c r="C4"/>
  <c r="H4" s="1"/>
  <c r="J4" s="1"/>
  <c r="E2" i="38" l="1"/>
  <c r="D152"/>
  <c r="D114" s="1"/>
  <c r="D258"/>
  <c r="D257" s="1"/>
  <c r="E178"/>
  <c r="E177" s="1"/>
  <c r="D2"/>
  <c r="E559"/>
  <c r="E259" i="35"/>
  <c r="D115" i="36"/>
  <c r="E263" i="37"/>
  <c r="E215" i="35"/>
  <c r="D160" i="33"/>
  <c r="C203"/>
  <c r="D263" i="35"/>
  <c r="D153" i="36"/>
  <c r="E259" i="34"/>
  <c r="D645"/>
  <c r="E551"/>
  <c r="E550" s="1"/>
  <c r="E483"/>
  <c r="D340" i="36"/>
  <c r="D339" s="1"/>
  <c r="C152"/>
  <c r="H152" s="1"/>
  <c r="J152" s="1"/>
  <c r="D3"/>
  <c r="D2" s="1"/>
  <c r="E188" i="35"/>
  <c r="H115" i="38"/>
  <c r="J115" s="1"/>
  <c r="C114"/>
  <c r="H339"/>
  <c r="J339" s="1"/>
  <c r="C258"/>
  <c r="H560"/>
  <c r="J560" s="1"/>
  <c r="C559"/>
  <c r="H559" s="1"/>
  <c r="J559" s="1"/>
  <c r="E258"/>
  <c r="E257" s="1"/>
  <c r="E114"/>
  <c r="C177" i="34"/>
  <c r="H177" s="1"/>
  <c r="J177" s="1"/>
  <c r="H178"/>
  <c r="J178" s="1"/>
  <c r="D561"/>
  <c r="D560" s="1"/>
  <c r="D559" s="1"/>
  <c r="D726"/>
  <c r="D725" s="1"/>
  <c r="E340"/>
  <c r="D263"/>
  <c r="E726" i="35"/>
  <c r="E725" s="1"/>
  <c r="D645"/>
  <c r="E163"/>
  <c r="E645" i="36"/>
  <c r="E444"/>
  <c r="E340"/>
  <c r="E153"/>
  <c r="E152" s="1"/>
  <c r="E3"/>
  <c r="E2" s="1"/>
  <c r="D340" i="37"/>
  <c r="E116"/>
  <c r="E170" i="34"/>
  <c r="E152" s="1"/>
  <c r="H344" i="33"/>
  <c r="C340"/>
  <c r="E645" i="34"/>
  <c r="D135"/>
  <c r="E645" i="35"/>
  <c r="D340"/>
  <c r="D314"/>
  <c r="D116"/>
  <c r="D115" s="1"/>
  <c r="D153"/>
  <c r="E178"/>
  <c r="E177" s="1"/>
  <c r="E67"/>
  <c r="E263" i="36"/>
  <c r="D116" i="37"/>
  <c r="H561"/>
  <c r="J561" s="1"/>
  <c r="C560"/>
  <c r="H560" s="1"/>
  <c r="J560" s="1"/>
  <c r="D178" i="34"/>
  <c r="D177" s="1"/>
  <c r="D726" i="35"/>
  <c r="D725" s="1"/>
  <c r="E135" i="36"/>
  <c r="D178"/>
  <c r="D177" s="1"/>
  <c r="D645" i="37"/>
  <c r="E340"/>
  <c r="D263"/>
  <c r="E3" i="34"/>
  <c r="C538" i="33"/>
  <c r="H538" s="1"/>
  <c r="E561" i="34"/>
  <c r="E560" s="1"/>
  <c r="D340"/>
  <c r="E2"/>
  <c r="E484" i="35"/>
  <c r="E483" s="1"/>
  <c r="E726" i="36"/>
  <c r="E725" s="1"/>
  <c r="D561" i="37"/>
  <c r="D560" s="1"/>
  <c r="D559" s="1"/>
  <c r="E215"/>
  <c r="D178"/>
  <c r="D177" s="1"/>
  <c r="E314"/>
  <c r="E259" s="1"/>
  <c r="E135"/>
  <c r="E3"/>
  <c r="E2" s="1"/>
  <c r="E726"/>
  <c r="E725" s="1"/>
  <c r="H717"/>
  <c r="J717" s="1"/>
  <c r="C716"/>
  <c r="E645"/>
  <c r="E561"/>
  <c r="E560" s="1"/>
  <c r="E717"/>
  <c r="E716" s="1"/>
  <c r="E444"/>
  <c r="E339" s="1"/>
  <c r="E484"/>
  <c r="E483" s="1"/>
  <c r="H551"/>
  <c r="J551" s="1"/>
  <c r="C550"/>
  <c r="H550" s="1"/>
  <c r="J550" s="1"/>
  <c r="E188"/>
  <c r="E178" s="1"/>
  <c r="E177" s="1"/>
  <c r="D444"/>
  <c r="D339" s="1"/>
  <c r="D314"/>
  <c r="D259" s="1"/>
  <c r="C483"/>
  <c r="H483" s="1"/>
  <c r="J483" s="1"/>
  <c r="D153"/>
  <c r="D152" s="1"/>
  <c r="D551"/>
  <c r="D550" s="1"/>
  <c r="D135"/>
  <c r="D115" s="1"/>
  <c r="H116"/>
  <c r="J116" s="1"/>
  <c r="C115"/>
  <c r="E152"/>
  <c r="D3"/>
  <c r="D2" s="1"/>
  <c r="H263"/>
  <c r="C259"/>
  <c r="E551"/>
  <c r="E550" s="1"/>
  <c r="D483"/>
  <c r="H340"/>
  <c r="C339"/>
  <c r="H339" s="1"/>
  <c r="J339" s="1"/>
  <c r="H3"/>
  <c r="J3" s="1"/>
  <c r="C2"/>
  <c r="H178"/>
  <c r="J178" s="1"/>
  <c r="C177"/>
  <c r="H177" s="1"/>
  <c r="J177" s="1"/>
  <c r="E339" i="36"/>
  <c r="E314"/>
  <c r="E259" s="1"/>
  <c r="C259"/>
  <c r="H551"/>
  <c r="J551" s="1"/>
  <c r="C550"/>
  <c r="H550" s="1"/>
  <c r="J550" s="1"/>
  <c r="H717"/>
  <c r="J717" s="1"/>
  <c r="C716"/>
  <c r="H716" s="1"/>
  <c r="J716" s="1"/>
  <c r="E561"/>
  <c r="E560" s="1"/>
  <c r="D314"/>
  <c r="D163"/>
  <c r="D152" s="1"/>
  <c r="D114" s="1"/>
  <c r="E178"/>
  <c r="E177" s="1"/>
  <c r="E116"/>
  <c r="E115" s="1"/>
  <c r="D561"/>
  <c r="D560" s="1"/>
  <c r="D559" s="1"/>
  <c r="D484"/>
  <c r="D483" s="1"/>
  <c r="D263"/>
  <c r="H3"/>
  <c r="J3" s="1"/>
  <c r="C2"/>
  <c r="H560"/>
  <c r="J560" s="1"/>
  <c r="C559"/>
  <c r="H559" s="1"/>
  <c r="J559" s="1"/>
  <c r="E717"/>
  <c r="E716" s="1"/>
  <c r="H484"/>
  <c r="C483"/>
  <c r="H483" s="1"/>
  <c r="J483" s="1"/>
  <c r="E483"/>
  <c r="H115"/>
  <c r="J115" s="1"/>
  <c r="C114"/>
  <c r="H114" s="1"/>
  <c r="J114" s="1"/>
  <c r="D483" i="35"/>
  <c r="D178"/>
  <c r="D177" s="1"/>
  <c r="E116"/>
  <c r="D339"/>
  <c r="H178"/>
  <c r="J178" s="1"/>
  <c r="C177"/>
  <c r="H177" s="1"/>
  <c r="J177" s="1"/>
  <c r="D259"/>
  <c r="C2"/>
  <c r="H67"/>
  <c r="J67" s="1"/>
  <c r="E561"/>
  <c r="E560" s="1"/>
  <c r="E559" s="1"/>
  <c r="E444"/>
  <c r="C560"/>
  <c r="D561"/>
  <c r="D560" s="1"/>
  <c r="D559" s="1"/>
  <c r="H551"/>
  <c r="J551" s="1"/>
  <c r="C550"/>
  <c r="H550" s="1"/>
  <c r="J550" s="1"/>
  <c r="E340"/>
  <c r="E339" s="1"/>
  <c r="E258" s="1"/>
  <c r="E257" s="1"/>
  <c r="H340"/>
  <c r="C339"/>
  <c r="H339" s="1"/>
  <c r="J339" s="1"/>
  <c r="C259"/>
  <c r="E153"/>
  <c r="D163"/>
  <c r="D170"/>
  <c r="D2"/>
  <c r="E3"/>
  <c r="E2" s="1"/>
  <c r="H717"/>
  <c r="J717" s="1"/>
  <c r="C716"/>
  <c r="H716" s="1"/>
  <c r="J716" s="1"/>
  <c r="H484"/>
  <c r="C483"/>
  <c r="H483" s="1"/>
  <c r="J483" s="1"/>
  <c r="C152"/>
  <c r="H152" s="1"/>
  <c r="J152" s="1"/>
  <c r="H170"/>
  <c r="J170" s="1"/>
  <c r="H115"/>
  <c r="J115" s="1"/>
  <c r="C114"/>
  <c r="H114" s="1"/>
  <c r="J114" s="1"/>
  <c r="E170"/>
  <c r="E135"/>
  <c r="H561" i="34"/>
  <c r="J561" s="1"/>
  <c r="C560"/>
  <c r="H717"/>
  <c r="J717" s="1"/>
  <c r="C716"/>
  <c r="H716" s="1"/>
  <c r="J716" s="1"/>
  <c r="D551"/>
  <c r="D550" s="1"/>
  <c r="C483"/>
  <c r="H483" s="1"/>
  <c r="J483" s="1"/>
  <c r="D3"/>
  <c r="D2" s="1"/>
  <c r="E178"/>
  <c r="E177" s="1"/>
  <c r="D116"/>
  <c r="D115" s="1"/>
  <c r="D114" s="1"/>
  <c r="E444"/>
  <c r="E339" s="1"/>
  <c r="E258" s="1"/>
  <c r="E257" s="1"/>
  <c r="H153"/>
  <c r="J153" s="1"/>
  <c r="C152"/>
  <c r="H152" s="1"/>
  <c r="J152" s="1"/>
  <c r="E115"/>
  <c r="E726"/>
  <c r="E725" s="1"/>
  <c r="E559" s="1"/>
  <c r="H551"/>
  <c r="J551" s="1"/>
  <c r="C550"/>
  <c r="H550" s="1"/>
  <c r="J550" s="1"/>
  <c r="H3"/>
  <c r="J3" s="1"/>
  <c r="C2"/>
  <c r="D314"/>
  <c r="D483"/>
  <c r="D444"/>
  <c r="D339" s="1"/>
  <c r="D259"/>
  <c r="H340"/>
  <c r="C339"/>
  <c r="H339" s="1"/>
  <c r="J339" s="1"/>
  <c r="C259"/>
  <c r="H116"/>
  <c r="J116" s="1"/>
  <c r="C115"/>
  <c r="E185" i="33"/>
  <c r="E184" s="1"/>
  <c r="D298"/>
  <c r="D250"/>
  <c r="E251"/>
  <c r="E250" s="1"/>
  <c r="D491"/>
  <c r="D38"/>
  <c r="E123"/>
  <c r="E126"/>
  <c r="E143"/>
  <c r="E492"/>
  <c r="D522"/>
  <c r="D581"/>
  <c r="D592"/>
  <c r="D61"/>
  <c r="D296"/>
  <c r="E676"/>
  <c r="D683"/>
  <c r="C67"/>
  <c r="H67" s="1"/>
  <c r="J67" s="1"/>
  <c r="E39"/>
  <c r="E38" s="1"/>
  <c r="D220"/>
  <c r="D233"/>
  <c r="D344"/>
  <c r="D362"/>
  <c r="E523"/>
  <c r="E522" s="1"/>
  <c r="D531"/>
  <c r="D528" s="1"/>
  <c r="E642"/>
  <c r="D765"/>
  <c r="D4"/>
  <c r="D174"/>
  <c r="D569"/>
  <c r="D97"/>
  <c r="D463"/>
  <c r="D474"/>
  <c r="D718"/>
  <c r="D727"/>
  <c r="D11"/>
  <c r="D126"/>
  <c r="E229"/>
  <c r="E228" s="1"/>
  <c r="D260"/>
  <c r="D305"/>
  <c r="D331"/>
  <c r="E345"/>
  <c r="D353"/>
  <c r="D382"/>
  <c r="D392"/>
  <c r="E412"/>
  <c r="C509"/>
  <c r="H509" s="1"/>
  <c r="D610"/>
  <c r="D661"/>
  <c r="E727"/>
  <c r="E732"/>
  <c r="E731" s="1"/>
  <c r="E730" s="1"/>
  <c r="D3"/>
  <c r="E61"/>
  <c r="D325"/>
  <c r="D120"/>
  <c r="D146"/>
  <c r="E174"/>
  <c r="D180"/>
  <c r="D185"/>
  <c r="D184" s="1"/>
  <c r="D409"/>
  <c r="D429"/>
  <c r="E513"/>
  <c r="D599"/>
  <c r="D628"/>
  <c r="D642"/>
  <c r="E734"/>
  <c r="E733" s="1"/>
  <c r="C743"/>
  <c r="D768"/>
  <c r="D767" s="1"/>
  <c r="D772"/>
  <c r="D771" s="1"/>
  <c r="D416"/>
  <c r="D445"/>
  <c r="E99"/>
  <c r="E97" s="1"/>
  <c r="E12"/>
  <c r="E11" s="1"/>
  <c r="E5"/>
  <c r="E4" s="1"/>
  <c r="D68"/>
  <c r="D67" s="1"/>
  <c r="E244"/>
  <c r="E243" s="1"/>
  <c r="C3"/>
  <c r="E68"/>
  <c r="E136"/>
  <c r="E146"/>
  <c r="E223"/>
  <c r="E222" s="1"/>
  <c r="C135"/>
  <c r="H135" s="1"/>
  <c r="J135" s="1"/>
  <c r="H140"/>
  <c r="D154"/>
  <c r="E161"/>
  <c r="E160" s="1"/>
  <c r="D167"/>
  <c r="C170"/>
  <c r="H170" s="1"/>
  <c r="J170" s="1"/>
  <c r="E183"/>
  <c r="E182" s="1"/>
  <c r="E199"/>
  <c r="E198" s="1"/>
  <c r="E197" s="1"/>
  <c r="D204"/>
  <c r="E216"/>
  <c r="E215" s="1"/>
  <c r="D223"/>
  <c r="D222" s="1"/>
  <c r="D236"/>
  <c r="D235" s="1"/>
  <c r="E261"/>
  <c r="D289"/>
  <c r="E328"/>
  <c r="D373"/>
  <c r="D378"/>
  <c r="E455"/>
  <c r="C484"/>
  <c r="D494"/>
  <c r="E661"/>
  <c r="D665"/>
  <c r="E679"/>
  <c r="D739"/>
  <c r="E742"/>
  <c r="E741" s="1"/>
  <c r="E773"/>
  <c r="E121"/>
  <c r="E120" s="1"/>
  <c r="D123"/>
  <c r="D132"/>
  <c r="D140"/>
  <c r="C153"/>
  <c r="E155"/>
  <c r="E154" s="1"/>
  <c r="D157"/>
  <c r="D153" s="1"/>
  <c r="E168"/>
  <c r="E167" s="1"/>
  <c r="E205"/>
  <c r="E204" s="1"/>
  <c r="E239"/>
  <c r="E238" s="1"/>
  <c r="E260"/>
  <c r="E306"/>
  <c r="D328"/>
  <c r="E363"/>
  <c r="C444"/>
  <c r="H444" s="1"/>
  <c r="H455"/>
  <c r="E491"/>
  <c r="D497"/>
  <c r="C551"/>
  <c r="H552"/>
  <c r="D676"/>
  <c r="D694"/>
  <c r="E132"/>
  <c r="E140"/>
  <c r="E157"/>
  <c r="C215"/>
  <c r="E289"/>
  <c r="E298"/>
  <c r="D412"/>
  <c r="D455"/>
  <c r="D552"/>
  <c r="E646"/>
  <c r="D653"/>
  <c r="E683"/>
  <c r="C116"/>
  <c r="H116" s="1"/>
  <c r="J116" s="1"/>
  <c r="H120"/>
  <c r="C163"/>
  <c r="H163" s="1"/>
  <c r="J163" s="1"/>
  <c r="H167"/>
  <c r="D179"/>
  <c r="E212"/>
  <c r="E211" s="1"/>
  <c r="C263"/>
  <c r="H265"/>
  <c r="C314"/>
  <c r="H314" s="1"/>
  <c r="H325"/>
  <c r="E378"/>
  <c r="D399"/>
  <c r="E494"/>
  <c r="C528"/>
  <c r="H528" s="1"/>
  <c r="H529"/>
  <c r="D556"/>
  <c r="C645"/>
  <c r="H645" s="1"/>
  <c r="J645" s="1"/>
  <c r="H665"/>
  <c r="C717"/>
  <c r="D722"/>
  <c r="D734"/>
  <c r="D733" s="1"/>
  <c r="E745"/>
  <c r="E744" s="1"/>
  <c r="D777"/>
  <c r="E317"/>
  <c r="E315" s="1"/>
  <c r="D315"/>
  <c r="D314" s="1"/>
  <c r="E118"/>
  <c r="E117" s="1"/>
  <c r="D117"/>
  <c r="D136"/>
  <c r="D143"/>
  <c r="E150"/>
  <c r="E149" s="1"/>
  <c r="D149"/>
  <c r="D171"/>
  <c r="D170" s="1"/>
  <c r="E190"/>
  <c r="E189" s="1"/>
  <c r="D189"/>
  <c r="D244"/>
  <c r="D243" s="1"/>
  <c r="E312"/>
  <c r="E308" s="1"/>
  <c r="D308"/>
  <c r="E130"/>
  <c r="E129" s="1"/>
  <c r="D129"/>
  <c r="E165"/>
  <c r="E164" s="1"/>
  <c r="D164"/>
  <c r="E171"/>
  <c r="E170" s="1"/>
  <c r="E194"/>
  <c r="E193" s="1"/>
  <c r="D193"/>
  <c r="E208"/>
  <c r="E207" s="1"/>
  <c r="D207"/>
  <c r="E214"/>
  <c r="E213" s="1"/>
  <c r="D213"/>
  <c r="E267"/>
  <c r="E265" s="1"/>
  <c r="D265"/>
  <c r="D201"/>
  <c r="D200" s="1"/>
  <c r="E202"/>
  <c r="E201" s="1"/>
  <c r="E200" s="1"/>
  <c r="E179"/>
  <c r="C178"/>
  <c r="D195"/>
  <c r="E196"/>
  <c r="E195" s="1"/>
  <c r="D239"/>
  <c r="D238" s="1"/>
  <c r="D348"/>
  <c r="E349"/>
  <c r="E348" s="1"/>
  <c r="E373"/>
  <c r="D468"/>
  <c r="E469"/>
  <c r="E468" s="1"/>
  <c r="E531"/>
  <c r="E620"/>
  <c r="D616"/>
  <c r="D756"/>
  <c r="D755" s="1"/>
  <c r="E757"/>
  <c r="E756" s="1"/>
  <c r="E755" s="1"/>
  <c r="E305"/>
  <c r="E325"/>
  <c r="E353"/>
  <c r="D395"/>
  <c r="E396"/>
  <c r="E395" s="1"/>
  <c r="D450"/>
  <c r="E451"/>
  <c r="E450" s="1"/>
  <c r="D477"/>
  <c r="E478"/>
  <c r="E477" s="1"/>
  <c r="D486"/>
  <c r="D484" s="1"/>
  <c r="E487"/>
  <c r="E486" s="1"/>
  <c r="E505"/>
  <c r="E504" s="1"/>
  <c r="D504"/>
  <c r="D746"/>
  <c r="E747"/>
  <c r="E746" s="1"/>
  <c r="E743" s="1"/>
  <c r="E754"/>
  <c r="D357"/>
  <c r="E358"/>
  <c r="E357" s="1"/>
  <c r="D404"/>
  <c r="E405"/>
  <c r="E404" s="1"/>
  <c r="E510"/>
  <c r="E509" s="1"/>
  <c r="D577"/>
  <c r="E578"/>
  <c r="E577" s="1"/>
  <c r="E607"/>
  <c r="E603" s="1"/>
  <c r="D603"/>
  <c r="D216"/>
  <c r="D215" s="1"/>
  <c r="D229"/>
  <c r="D228" s="1"/>
  <c r="D302"/>
  <c r="E303"/>
  <c r="E302" s="1"/>
  <c r="E344"/>
  <c r="E362"/>
  <c r="D368"/>
  <c r="E369"/>
  <c r="E368" s="1"/>
  <c r="E382"/>
  <c r="D388"/>
  <c r="E389"/>
  <c r="E388" s="1"/>
  <c r="E409"/>
  <c r="E416"/>
  <c r="D422"/>
  <c r="E423"/>
  <c r="E422" s="1"/>
  <c r="E429"/>
  <c r="D459"/>
  <c r="E460"/>
  <c r="E459" s="1"/>
  <c r="D544"/>
  <c r="D538" s="1"/>
  <c r="E545"/>
  <c r="E544" s="1"/>
  <c r="D562"/>
  <c r="E563"/>
  <c r="E562" s="1"/>
  <c r="E569"/>
  <c r="E587"/>
  <c r="E616"/>
  <c r="D687"/>
  <c r="E688"/>
  <c r="E687" s="1"/>
  <c r="E694"/>
  <c r="D700"/>
  <c r="E701"/>
  <c r="E700" s="1"/>
  <c r="E722"/>
  <c r="D743"/>
  <c r="E264"/>
  <c r="E332"/>
  <c r="E331" s="1"/>
  <c r="E393"/>
  <c r="E392" s="1"/>
  <c r="E400"/>
  <c r="E399" s="1"/>
  <c r="E446"/>
  <c r="E445" s="1"/>
  <c r="E464"/>
  <c r="E463" s="1"/>
  <c r="E475"/>
  <c r="E474" s="1"/>
  <c r="E498"/>
  <c r="E497" s="1"/>
  <c r="E530"/>
  <c r="E529" s="1"/>
  <c r="E539"/>
  <c r="E548"/>
  <c r="E547" s="1"/>
  <c r="D547"/>
  <c r="C561"/>
  <c r="D587"/>
  <c r="E638"/>
  <c r="C726"/>
  <c r="D751"/>
  <c r="D750" s="1"/>
  <c r="E752"/>
  <c r="E751" s="1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D717"/>
  <c r="D716" s="1"/>
  <c r="E772"/>
  <c r="E771" s="1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E67" i="33" l="1"/>
  <c r="E114" i="36"/>
  <c r="D152" i="35"/>
  <c r="D114" s="1"/>
  <c r="E152"/>
  <c r="D114" i="37"/>
  <c r="D258"/>
  <c r="D257" s="1"/>
  <c r="H114" i="38"/>
  <c r="J114" s="1"/>
  <c r="H1"/>
  <c r="J1" s="1"/>
  <c r="H258"/>
  <c r="J258" s="1"/>
  <c r="C257"/>
  <c r="E528" i="33"/>
  <c r="D258" i="35"/>
  <c r="D257" s="1"/>
  <c r="D444" i="33"/>
  <c r="D259" i="36"/>
  <c r="D258" s="1"/>
  <c r="D257" s="1"/>
  <c r="E258" i="37"/>
  <c r="E257" s="1"/>
  <c r="E258" i="36"/>
  <c r="E257" s="1"/>
  <c r="E115" i="37"/>
  <c r="E114" s="1"/>
  <c r="E559"/>
  <c r="H259"/>
  <c r="J259" s="1"/>
  <c r="C258"/>
  <c r="H115"/>
  <c r="J115" s="1"/>
  <c r="C114"/>
  <c r="H114" s="1"/>
  <c r="J114" s="1"/>
  <c r="H2"/>
  <c r="J2" s="1"/>
  <c r="H716"/>
  <c r="J716" s="1"/>
  <c r="C559"/>
  <c r="H559" s="1"/>
  <c r="J559" s="1"/>
  <c r="H2" i="36"/>
  <c r="J2" s="1"/>
  <c r="H1"/>
  <c r="J1" s="1"/>
  <c r="E559"/>
  <c r="H259"/>
  <c r="J259" s="1"/>
  <c r="C258"/>
  <c r="H560" i="35"/>
  <c r="J560" s="1"/>
  <c r="C559"/>
  <c r="H559" s="1"/>
  <c r="J559" s="1"/>
  <c r="E115"/>
  <c r="E114" s="1"/>
  <c r="C258"/>
  <c r="H259"/>
  <c r="J259" s="1"/>
  <c r="H2"/>
  <c r="J2" s="1"/>
  <c r="H1"/>
  <c r="J1" s="1"/>
  <c r="H115" i="34"/>
  <c r="J115" s="1"/>
  <c r="C114"/>
  <c r="H114" s="1"/>
  <c r="J114" s="1"/>
  <c r="D258"/>
  <c r="D257" s="1"/>
  <c r="H2"/>
  <c r="J2" s="1"/>
  <c r="H560"/>
  <c r="J560" s="1"/>
  <c r="C559"/>
  <c r="H559" s="1"/>
  <c r="J559" s="1"/>
  <c r="H259"/>
  <c r="J259" s="1"/>
  <c r="C258"/>
  <c r="E114"/>
  <c r="D726" i="33"/>
  <c r="D725" s="1"/>
  <c r="E153"/>
  <c r="E3"/>
  <c r="E2" s="1"/>
  <c r="D163"/>
  <c r="D152" s="1"/>
  <c r="D203"/>
  <c r="E484"/>
  <c r="D2"/>
  <c r="D263"/>
  <c r="D259" s="1"/>
  <c r="C115"/>
  <c r="H115" s="1"/>
  <c r="J115" s="1"/>
  <c r="E645"/>
  <c r="C725"/>
  <c r="H725" s="1"/>
  <c r="J725" s="1"/>
  <c r="H726"/>
  <c r="J726" s="1"/>
  <c r="E340"/>
  <c r="C339"/>
  <c r="H340"/>
  <c r="D551"/>
  <c r="D550" s="1"/>
  <c r="C550"/>
  <c r="H550" s="1"/>
  <c r="J550" s="1"/>
  <c r="H551"/>
  <c r="J551" s="1"/>
  <c r="C177"/>
  <c r="H177" s="1"/>
  <c r="J177" s="1"/>
  <c r="H178"/>
  <c r="J178" s="1"/>
  <c r="E203"/>
  <c r="H3"/>
  <c r="J3" s="1"/>
  <c r="C2"/>
  <c r="E551"/>
  <c r="E550" s="1"/>
  <c r="E163"/>
  <c r="E135"/>
  <c r="H717"/>
  <c r="J717" s="1"/>
  <c r="C716"/>
  <c r="H716" s="1"/>
  <c r="J716" s="1"/>
  <c r="C259"/>
  <c r="H259" s="1"/>
  <c r="J259" s="1"/>
  <c r="H263"/>
  <c r="C152"/>
  <c r="H152" s="1"/>
  <c r="J152" s="1"/>
  <c r="H153"/>
  <c r="J153" s="1"/>
  <c r="C483"/>
  <c r="H483" s="1"/>
  <c r="J483" s="1"/>
  <c r="H484"/>
  <c r="C560"/>
  <c r="H560" s="1"/>
  <c r="J560" s="1"/>
  <c r="H561"/>
  <c r="J561" s="1"/>
  <c r="E152"/>
  <c r="E538"/>
  <c r="E483" s="1"/>
  <c r="D135"/>
  <c r="E444"/>
  <c r="E263"/>
  <c r="E561"/>
  <c r="E560" s="1"/>
  <c r="E750"/>
  <c r="E726" s="1"/>
  <c r="E725" s="1"/>
  <c r="D483"/>
  <c r="D188"/>
  <c r="D116"/>
  <c r="E314"/>
  <c r="E717"/>
  <c r="E716" s="1"/>
  <c r="D645"/>
  <c r="D561"/>
  <c r="D340"/>
  <c r="D339" s="1"/>
  <c r="E188"/>
  <c r="E116"/>
  <c r="E115" s="1"/>
  <c r="H256" i="38" l="1"/>
  <c r="J256" s="1"/>
  <c r="H257"/>
  <c r="J257" s="1"/>
  <c r="H1" i="37"/>
  <c r="J1" s="1"/>
  <c r="H258"/>
  <c r="J258" s="1"/>
  <c r="C257"/>
  <c r="H258" i="36"/>
  <c r="J258" s="1"/>
  <c r="C257"/>
  <c r="H258" i="35"/>
  <c r="J258" s="1"/>
  <c r="C257"/>
  <c r="H258" i="34"/>
  <c r="J258" s="1"/>
  <c r="C257"/>
  <c r="H1"/>
  <c r="J1" s="1"/>
  <c r="D178" i="33"/>
  <c r="D177" s="1"/>
  <c r="D258"/>
  <c r="D257" s="1"/>
  <c r="C559"/>
  <c r="H559" s="1"/>
  <c r="J559" s="1"/>
  <c r="E178"/>
  <c r="E177" s="1"/>
  <c r="E114" s="1"/>
  <c r="E339"/>
  <c r="C114"/>
  <c r="H114" s="1"/>
  <c r="J114" s="1"/>
  <c r="E259"/>
  <c r="H2"/>
  <c r="J2" s="1"/>
  <c r="C258"/>
  <c r="H339"/>
  <c r="J339" s="1"/>
  <c r="D560"/>
  <c r="D559" s="1"/>
  <c r="D115"/>
  <c r="E559"/>
  <c r="H257" i="37" l="1"/>
  <c r="J257" s="1"/>
  <c r="H256"/>
  <c r="J256" s="1"/>
  <c r="H256" i="36"/>
  <c r="J256" s="1"/>
  <c r="H257"/>
  <c r="J257" s="1"/>
  <c r="H256" i="35"/>
  <c r="J256" s="1"/>
  <c r="H257"/>
  <c r="J257" s="1"/>
  <c r="H257" i="34"/>
  <c r="J257" s="1"/>
  <c r="H256"/>
  <c r="J256" s="1"/>
  <c r="D114" i="33"/>
  <c r="H1"/>
  <c r="J1" s="1"/>
  <c r="E258"/>
  <c r="E257" s="1"/>
  <c r="C257"/>
  <c r="H258"/>
  <c r="J258" s="1"/>
  <c r="H257" l="1"/>
  <c r="J257" s="1"/>
  <c r="H256"/>
  <c r="J256" s="1"/>
  <c r="F62" i="16" l="1"/>
  <c r="F61"/>
  <c r="F60"/>
  <c r="F59"/>
  <c r="H58"/>
  <c r="G58"/>
  <c r="F58"/>
  <c r="I58" l="1"/>
  <c r="S360" i="12" l="1"/>
  <c r="S359"/>
  <c r="F70" i="16" l="1"/>
  <c r="F69"/>
  <c r="H68"/>
  <c r="G68"/>
  <c r="F68"/>
  <c r="F67"/>
  <c r="H66"/>
  <c r="G66"/>
  <c r="F66"/>
  <c r="F65"/>
  <c r="F64"/>
  <c r="H63"/>
  <c r="G63"/>
  <c r="F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F12"/>
  <c r="F14"/>
  <c r="F15"/>
  <c r="F16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47" l="1"/>
  <c r="I35"/>
  <c r="I2"/>
  <c r="I45"/>
  <c r="I71"/>
  <c r="I49"/>
  <c r="I38"/>
  <c r="I32"/>
  <c r="I23"/>
  <c r="I9"/>
  <c r="M359" i="12"/>
  <c r="M360"/>
</calcChain>
</file>

<file path=xl/sharedStrings.xml><?xml version="1.0" encoding="utf-8"?>
<sst xmlns="http://schemas.openxmlformats.org/spreadsheetml/2006/main" count="6019" uniqueCount="1290">
  <si>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</si>
  <si>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</si>
  <si>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</si>
  <si>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</si>
  <si>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</si>
  <si>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</si>
  <si>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</si>
  <si>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</si>
  <si>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</si>
  <si>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</si>
  <si>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</si>
  <si>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</si>
  <si>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</si>
  <si>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</si>
  <si>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</si>
  <si>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</si>
  <si>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</si>
  <si>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</si>
  <si>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</si>
  <si>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</si>
  <si>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</si>
  <si>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</si>
  <si>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</si>
  <si>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</si>
  <si>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</si>
  <si>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</si>
  <si>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</si>
  <si>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</si>
  <si>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</si>
  <si>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</si>
  <si>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</si>
  <si>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</si>
  <si>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</si>
  <si>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</si>
  <si>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</si>
  <si>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</si>
  <si>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</si>
  <si>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</si>
  <si>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</si>
  <si>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</si>
  <si>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</si>
  <si>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</si>
  <si>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</si>
  <si>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</si>
  <si>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</si>
  <si>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</si>
  <si>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</si>
  <si>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</si>
  <si>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</si>
  <si>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</si>
  <si>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</si>
  <si>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</si>
  <si>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</si>
  <si>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</si>
  <si>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</si>
  <si>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</si>
  <si>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</si>
  <si>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</si>
  <si>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</si>
  <si>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</si>
  <si>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</si>
  <si>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</si>
  <si>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</si>
  <si>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</si>
  <si>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</si>
  <si>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</si>
  <si>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</si>
  <si>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</si>
  <si>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</si>
  <si>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</si>
  <si>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</si>
  <si>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</si>
  <si>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</si>
  <si>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</si>
  <si>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</si>
  <si>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</si>
  <si>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</si>
  <si>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</si>
  <si>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</si>
  <si>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</si>
  <si>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</si>
  <si>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</si>
  <si>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</si>
  <si>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</si>
  <si>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</si>
  <si>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</si>
  <si>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</si>
  <si>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</si>
  <si>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</si>
  <si>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</si>
  <si>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</si>
  <si>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</si>
  <si>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</si>
  <si>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</si>
  <si>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</si>
  <si>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</si>
  <si>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</si>
  <si>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</si>
  <si>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</si>
  <si>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</si>
  <si>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</si>
  <si>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</si>
  <si>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</si>
  <si>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</si>
  <si>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</si>
  <si>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</si>
  <si>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</si>
  <si>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</si>
  <si>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</si>
  <si>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</si>
  <si>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</si>
  <si>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</si>
  <si>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</si>
  <si>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</si>
  <si>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</si>
  <si>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</si>
  <si>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</si>
  <si>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</si>
  <si>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</si>
  <si>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</si>
  <si>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</si>
  <si>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</si>
  <si>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</si>
  <si>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</si>
  <si>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</si>
  <si>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</si>
  <si>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</si>
  <si>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</si>
  <si>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</si>
  <si>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</si>
  <si>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</si>
  <si>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</si>
  <si>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</si>
  <si>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</si>
  <si>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</si>
  <si>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</si>
  <si>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</si>
  <si>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</si>
  <si>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</si>
  <si>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</si>
  <si>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</si>
  <si>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</si>
  <si>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</si>
  <si>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</si>
  <si>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</si>
  <si>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</si>
  <si>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</si>
  <si>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</si>
  <si>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</si>
  <si>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</si>
  <si>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</si>
  <si>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</si>
  <si>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</si>
  <si>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</si>
  <si>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</si>
  <si>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</si>
  <si>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</si>
  <si>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</si>
  <si>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</si>
  <si>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</si>
  <si>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</si>
  <si>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</si>
  <si>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</si>
  <si>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</si>
  <si>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</si>
  <si>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</si>
  <si>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</si>
  <si>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</si>
  <si>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</si>
  <si>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</si>
  <si>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</si>
  <si>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</si>
  <si>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</si>
  <si>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</si>
  <si>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</si>
  <si>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</si>
  <si>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</si>
  <si>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</si>
  <si>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</si>
  <si>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</si>
  <si>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</si>
  <si>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</si>
  <si>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</si>
  <si>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</si>
  <si>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</si>
  <si>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</si>
  <si>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</si>
  <si>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</si>
  <si>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</si>
  <si>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</si>
  <si>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</si>
  <si>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</si>
  <si>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</si>
  <si>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</si>
  <si>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</si>
  <si>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</si>
  <si>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</si>
  <si>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</si>
  <si>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</si>
  <si>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</si>
  <si>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</si>
  <si>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</si>
  <si>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</si>
  <si>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</si>
  <si>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</si>
  <si>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</si>
  <si>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</si>
  <si>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</si>
  <si>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</si>
  <si>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</si>
  <si>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</si>
  <si>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</si>
  <si>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</si>
  <si>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</si>
  <si>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</si>
  <si>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</si>
  <si>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</si>
  <si>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</si>
  <si>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</si>
  <si>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</si>
  <si>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</si>
  <si>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</si>
  <si>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</si>
  <si>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</si>
  <si>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</si>
  <si>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</si>
  <si>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</si>
  <si>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</si>
  <si>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</si>
  <si>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</si>
  <si>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</si>
  <si>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</si>
  <si>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</si>
  <si>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</si>
  <si>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</si>
  <si>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</si>
  <si>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</si>
  <si>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</si>
  <si>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</si>
  <si>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</si>
  <si>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</si>
  <si>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</si>
  <si>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</si>
  <si>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</si>
  <si>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</si>
  <si>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</si>
  <si>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</si>
  <si>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</si>
  <si>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</si>
  <si>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</si>
  <si>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</si>
  <si>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</si>
  <si>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</si>
  <si>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</si>
  <si>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</si>
  <si>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</si>
  <si>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</si>
  <si>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</si>
  <si>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</si>
  <si>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</si>
  <si>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</si>
  <si>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</si>
  <si>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</si>
  <si>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</si>
  <si>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</si>
  <si>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</si>
  <si>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</si>
  <si>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</si>
  <si>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</si>
  <si>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</si>
  <si>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</si>
  <si>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</si>
  <si>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</si>
  <si>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</si>
  <si>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</si>
  <si>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</si>
  <si>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</si>
  <si>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</si>
  <si>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</si>
  <si>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</si>
  <si>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</si>
  <si>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</si>
  <si>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</si>
  <si>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</si>
  <si>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</si>
  <si>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</si>
  <si>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</si>
  <si>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</si>
  <si>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</si>
  <si>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</si>
  <si>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</si>
  <si>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</si>
  <si>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</si>
  <si>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</si>
  <si>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</si>
  <si>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</si>
  <si>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</si>
  <si>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</si>
  <si>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</si>
  <si>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</si>
  <si>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</si>
  <si>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</si>
  <si>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</si>
  <si>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</si>
  <si>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</si>
  <si>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</si>
  <si>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</si>
  <si>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</si>
  <si>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</si>
  <si>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</si>
  <si>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</si>
  <si>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</si>
  <si>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</si>
  <si>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</si>
  <si>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</si>
  <si>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</si>
  <si>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</si>
  <si>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</si>
  <si>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</si>
  <si>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</si>
  <si>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</si>
  <si>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</si>
  <si>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</si>
  <si>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</si>
  <si>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</si>
  <si>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</si>
  <si>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</si>
  <si>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</si>
  <si>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</si>
  <si>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</si>
  <si>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</si>
  <si>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</si>
  <si>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</si>
  <si>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</si>
  <si>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</si>
  <si>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</si>
  <si>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</si>
  <si>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</si>
  <si>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</si>
  <si>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</si>
  <si>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</si>
  <si>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</si>
  <si>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</si>
  <si>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</si>
  <si>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</si>
  <si>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</si>
  <si>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</si>
  <si>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</si>
  <si>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</si>
  <si>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</si>
  <si>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</si>
  <si>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</si>
  <si>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</si>
  <si>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</si>
  <si>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</si>
  <si>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</si>
  <si>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</si>
  <si>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</si>
  <si>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</si>
  <si>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</si>
  <si>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</si>
  <si>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</si>
  <si>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</si>
  <si>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</si>
  <si>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</si>
  <si>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</si>
  <si>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</si>
  <si>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</si>
  <si>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</si>
  <si>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</si>
  <si>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</si>
  <si>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</si>
  <si>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</si>
  <si>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</si>
  <si>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</si>
  <si>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</si>
  <si>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</si>
  <si>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</si>
  <si>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</si>
  <si>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</si>
  <si>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</si>
  <si>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</si>
  <si>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</si>
  <si>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</si>
  <si>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</si>
  <si>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</si>
  <si>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</si>
  <si>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</si>
  <si>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</si>
  <si>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</si>
  <si>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</si>
  <si>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</si>
  <si>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</si>
  <si>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</si>
  <si>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</si>
  <si>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</si>
  <si>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</si>
  <si>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</si>
  <si>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</si>
  <si>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</si>
  <si>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</si>
  <si>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</si>
  <si>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</si>
  <si>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</si>
  <si>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</si>
  <si>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</si>
  <si>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</si>
  <si>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</si>
  <si>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</si>
  <si>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</si>
  <si>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</si>
  <si>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</si>
  <si>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</si>
  <si>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</si>
  <si>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</si>
  <si>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</si>
  <si>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</si>
  <si>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</si>
  <si>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</si>
  <si>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</si>
  <si>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</si>
  <si>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</si>
  <si>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</si>
  <si>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</si>
  <si>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</si>
  <si>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</si>
  <si>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</si>
  <si>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</si>
  <si>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</si>
  <si>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</si>
  <si>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</si>
  <si>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</si>
  <si>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</si>
  <si>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</si>
  <si>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</si>
  <si>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</si>
  <si>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</si>
  <si>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</si>
  <si>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</si>
  <si>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</si>
  <si>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</si>
  <si>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</si>
  <si>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</si>
  <si>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</si>
  <si>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</si>
  <si>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</si>
  <si>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</si>
  <si>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</si>
  <si>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</si>
  <si>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</si>
  <si>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</si>
  <si>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</si>
  <si>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</si>
  <si>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</si>
  <si>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</si>
  <si>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</si>
  <si>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</si>
  <si>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</si>
  <si>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</si>
  <si>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</si>
  <si>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</si>
  <si>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</si>
  <si>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</si>
  <si>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</si>
  <si>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</si>
  <si>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</si>
  <si>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</si>
  <si>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</si>
  <si>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</si>
  <si>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</si>
  <si>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</si>
  <si>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</si>
  <si>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</si>
  <si>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</si>
  <si>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</si>
  <si>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</si>
  <si>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</si>
  <si>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</si>
  <si>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</si>
  <si>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</si>
  <si>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</si>
  <si>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</si>
  <si>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</si>
  <si>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</si>
  <si>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</si>
  <si>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</si>
  <si>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</si>
  <si>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</si>
  <si>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</si>
  <si>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</si>
  <si>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</si>
  <si>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</si>
  <si>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</si>
  <si>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</si>
  <si>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</si>
  <si>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</si>
  <si>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</si>
  <si>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</si>
  <si>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</si>
  <si>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</si>
  <si>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</si>
  <si>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</si>
  <si>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</si>
  <si>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</si>
  <si>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</si>
  <si>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</si>
  <si>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</si>
  <si>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</si>
  <si>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</si>
  <si>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</si>
  <si>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</si>
  <si>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</si>
  <si>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</si>
  <si>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</si>
  <si>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</si>
  <si>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</si>
  <si>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</si>
  <si>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</si>
  <si>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</si>
  <si>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</si>
  <si>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</si>
  <si>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</si>
  <si>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</si>
  <si>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</si>
  <si>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</si>
  <si>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</si>
  <si>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</si>
  <si>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</si>
  <si>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</si>
  <si>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</si>
  <si>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</si>
  <si>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</si>
  <si>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</si>
  <si>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</si>
  <si>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</si>
  <si>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</si>
  <si>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</si>
  <si>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</si>
  <si>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</si>
  <si>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</si>
  <si>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</si>
  <si>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</si>
  <si>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</si>
  <si>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</si>
  <si>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</si>
  <si>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</si>
  <si>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</si>
  <si>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</si>
  <si>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</si>
  <si>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</si>
  <si>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</si>
  <si>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</si>
  <si>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</si>
  <si>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</si>
  <si>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</si>
  <si>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</si>
  <si>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</si>
  <si>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</si>
  <si>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</si>
  <si>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</si>
  <si>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</si>
  <si>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</si>
  <si>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</si>
  <si>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</si>
  <si>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</si>
  <si>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</si>
  <si>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</si>
  <si>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</si>
  <si>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</si>
  <si>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</si>
  <si>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</si>
  <si>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</si>
  <si>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</si>
  <si>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</si>
  <si>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</si>
  <si>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</si>
  <si>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</si>
  <si>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</si>
  <si>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</si>
  <si>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</si>
  <si>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</si>
  <si>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</si>
  <si>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</si>
  <si>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</si>
  <si>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</si>
  <si>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</si>
  <si>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</si>
  <si>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</si>
  <si>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</si>
  <si>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</si>
  <si>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</si>
  <si>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</si>
  <si>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</si>
  <si>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</si>
  <si>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</si>
  <si>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</si>
  <si>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</si>
  <si>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</si>
  <si>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</si>
  <si>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</si>
  <si>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</si>
  <si>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</si>
  <si>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</si>
  <si>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</si>
  <si>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</si>
  <si>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</si>
  <si>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</si>
  <si>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</si>
  <si>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</si>
  <si>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</si>
  <si>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</si>
  <si>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</si>
  <si>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</si>
  <si>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</si>
  <si>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</si>
  <si>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</si>
  <si>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</si>
  <si>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</si>
  <si>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</si>
  <si>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</si>
  <si>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</si>
  <si>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</si>
  <si>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</si>
  <si>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</si>
  <si>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</si>
  <si>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</si>
  <si>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</si>
  <si>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</si>
  <si>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</si>
  <si>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</si>
  <si>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</si>
  <si>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</si>
  <si>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</si>
  <si>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</si>
  <si>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</si>
  <si>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</si>
  <si>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</si>
  <si>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</si>
  <si>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</si>
  <si>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</si>
  <si>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</si>
  <si>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</si>
  <si>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</si>
  <si>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</si>
  <si>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</si>
  <si>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</si>
  <si>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</si>
  <si>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</si>
  <si>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</si>
  <si>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</si>
  <si>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</si>
  <si>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</si>
  <si>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</si>
  <si>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</si>
  <si>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</si>
  <si>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</si>
  <si>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</si>
  <si>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</si>
  <si>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</si>
  <si>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</si>
  <si>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</si>
  <si>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</si>
  <si>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</si>
  <si>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</si>
  <si>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</si>
  <si>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</si>
  <si>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</si>
  <si>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</si>
  <si>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</si>
  <si>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</si>
  <si>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</si>
  <si>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</si>
  <si>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</si>
  <si>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</si>
  <si>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</si>
  <si>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</si>
  <si>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</si>
  <si>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</si>
  <si>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</si>
  <si>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</si>
  <si>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</si>
  <si>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</si>
  <si>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</si>
  <si>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</si>
  <si>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</si>
  <si>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</si>
  <si>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</si>
  <si>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</si>
  <si>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</si>
  <si>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</si>
  <si>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</si>
  <si>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</si>
  <si>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</si>
  <si>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</si>
  <si>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</si>
  <si>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</si>
  <si>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</si>
  <si>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</si>
  <si>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</si>
  <si>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</si>
  <si>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</si>
  <si>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</si>
  <si>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</si>
  <si>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</si>
  <si>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</si>
  <si>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</si>
  <si>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</si>
  <si>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</si>
  <si>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</si>
  <si>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</si>
  <si>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</si>
  <si>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</si>
  <si>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</si>
  <si>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</si>
  <si>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</si>
  <si>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</si>
  <si>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</si>
  <si>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</si>
  <si>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</si>
  <si>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</si>
  <si>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</si>
  <si>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</si>
  <si>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</si>
  <si>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</si>
  <si>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</si>
  <si>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</si>
  <si>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</si>
  <si>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</si>
  <si>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</si>
  <si>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</si>
  <si>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</si>
  <si>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</si>
  <si>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</si>
  <si>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</si>
  <si>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</si>
  <si>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</si>
  <si>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</si>
  <si>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</si>
  <si>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</si>
  <si>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</si>
  <si>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</si>
  <si>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</si>
  <si>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</si>
  <si>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</si>
  <si>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</si>
  <si>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</si>
  <si>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</si>
  <si>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</si>
  <si>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</si>
  <si>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</si>
  <si>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</si>
  <si>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</si>
  <si>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</si>
  <si>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</si>
  <si>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</si>
  <si>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</si>
  <si>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</si>
  <si>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</si>
  <si>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</si>
  <si>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</si>
  <si>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</si>
  <si>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</si>
  <si>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</si>
  <si>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</si>
  <si>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</si>
  <si>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</si>
  <si>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</si>
  <si>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</si>
  <si>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</si>
  <si>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</si>
  <si>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</si>
  <si>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</si>
  <si>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</si>
  <si>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</si>
  <si>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</si>
  <si>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</si>
  <si>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</si>
  <si>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</si>
  <si>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</si>
  <si>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</si>
  <si>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</si>
  <si>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</si>
  <si>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</si>
  <si>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</si>
  <si>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</si>
  <si>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</si>
  <si>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</si>
  <si>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</si>
  <si>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</si>
  <si>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</si>
  <si>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</si>
  <si>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</si>
  <si>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</si>
  <si>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</si>
  <si>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</si>
  <si>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</si>
  <si>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</si>
  <si>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</si>
  <si>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</si>
  <si>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</si>
  <si>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</si>
  <si>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</si>
  <si>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</si>
  <si>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</si>
  <si>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</si>
  <si>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</si>
  <si>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</si>
  <si>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</si>
  <si>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</si>
  <si>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</si>
  <si>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</si>
  <si>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</si>
  <si>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</si>
  <si>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</si>
  <si>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</si>
  <si>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</si>
  <si>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</si>
  <si>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</si>
  <si>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</si>
  <si>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</si>
  <si>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</si>
  <si>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</si>
  <si>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</si>
  <si>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</si>
  <si>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</si>
  <si>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</si>
  <si>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</si>
  <si>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</si>
  <si>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</si>
  <si>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</si>
  <si>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</si>
  <si>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</si>
  <si>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</si>
  <si>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</si>
  <si>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</si>
  <si>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</si>
  <si>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</si>
  <si>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</si>
  <si>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</si>
  <si>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</si>
  <si>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</si>
  <si>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</si>
  <si>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</si>
  <si>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</si>
  <si>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</si>
  <si>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</si>
  <si>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</si>
  <si>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</si>
  <si>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</si>
  <si>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</si>
  <si>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</si>
  <si>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</si>
  <si>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</si>
  <si>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</si>
  <si>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</si>
  <si>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</si>
  <si>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</si>
  <si>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</si>
  <si>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</si>
  <si>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</si>
  <si>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</si>
  <si>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</si>
  <si>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</si>
  <si>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</si>
  <si>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MITSHIBISHI</t>
  </si>
  <si>
    <t>PEUGEOT</t>
  </si>
  <si>
    <t>Kangoo Gasoil</t>
  </si>
  <si>
    <t>Kango essence</t>
  </si>
  <si>
    <t>Opel Vectra</t>
  </si>
  <si>
    <t>ISUZU</t>
  </si>
  <si>
    <t>FORD</t>
  </si>
  <si>
    <t>(SEMI) IVECO</t>
  </si>
  <si>
    <t>D 2532 Ford</t>
  </si>
  <si>
    <t>Nissan L35-09</t>
  </si>
  <si>
    <t>Nissan TL35</t>
  </si>
  <si>
    <t>IVECO Zetta 50-09</t>
  </si>
  <si>
    <t>IVECO Daily</t>
  </si>
  <si>
    <t xml:space="preserve">ISUZU </t>
  </si>
  <si>
    <t>280dxi7 Reno</t>
  </si>
  <si>
    <t>220dxi5 Reno</t>
  </si>
  <si>
    <t>ME160 Reno</t>
  </si>
  <si>
    <t>02-216879</t>
  </si>
  <si>
    <t>02-215417</t>
  </si>
  <si>
    <t>02-215415</t>
  </si>
  <si>
    <t>02-215416</t>
  </si>
  <si>
    <t>دون بطاقة رمادية</t>
  </si>
  <si>
    <t xml:space="preserve">Mercedes bnez </t>
  </si>
  <si>
    <t>Reno P260</t>
  </si>
  <si>
    <t>IVECO 190 E31</t>
  </si>
  <si>
    <t>220DCI</t>
  </si>
  <si>
    <t>02-216847</t>
  </si>
  <si>
    <t>02-216846</t>
  </si>
  <si>
    <t>02-216409</t>
  </si>
  <si>
    <t>02-216408</t>
  </si>
  <si>
    <t>02-216407</t>
  </si>
  <si>
    <t>02-209103</t>
  </si>
  <si>
    <t>02-209649</t>
  </si>
  <si>
    <t>02-210459</t>
  </si>
  <si>
    <t>02-208685</t>
  </si>
  <si>
    <t>02-208684</t>
  </si>
  <si>
    <t>02-213308</t>
  </si>
  <si>
    <t>02-214205</t>
  </si>
  <si>
    <t>02-214164</t>
  </si>
  <si>
    <t>02-208925</t>
  </si>
  <si>
    <t>02-213120</t>
  </si>
  <si>
    <t>02-215512</t>
  </si>
  <si>
    <t>02-208926</t>
  </si>
  <si>
    <t>02-210730</t>
  </si>
  <si>
    <t>02-21893</t>
  </si>
  <si>
    <t>FORD 1832</t>
  </si>
  <si>
    <t>IVECO 180 E28</t>
  </si>
  <si>
    <t>280 DXI7</t>
  </si>
  <si>
    <t>02-216878</t>
  </si>
  <si>
    <t>02-216956</t>
  </si>
  <si>
    <t>02-216957</t>
  </si>
  <si>
    <t>02-215526</t>
  </si>
  <si>
    <t>Landini double pont</t>
  </si>
  <si>
    <t>New Holland</t>
  </si>
  <si>
    <t>YTO 550</t>
  </si>
  <si>
    <t xml:space="preserve">YTO550 </t>
  </si>
  <si>
    <t>02-210847</t>
  </si>
  <si>
    <t>02-211599</t>
  </si>
  <si>
    <t>02-213949</t>
  </si>
  <si>
    <t>02-213947</t>
  </si>
  <si>
    <t>CASA</t>
  </si>
  <si>
    <t>BOB 4</t>
  </si>
  <si>
    <t>petite</t>
  </si>
  <si>
    <t>02-214104</t>
  </si>
  <si>
    <t>دورالثقافة</t>
  </si>
  <si>
    <t>مكتبة عمومية</t>
  </si>
  <si>
    <t>مركبات طفولة و نوادي اطفال</t>
  </si>
  <si>
    <t>ملاعب رياضية</t>
  </si>
  <si>
    <t>منتزهات</t>
  </si>
  <si>
    <t>دور شباب</t>
  </si>
  <si>
    <t>مكاتب البريد</t>
  </si>
  <si>
    <t>مكاتب فرز البريد</t>
  </si>
  <si>
    <t>مكاتب STEG</t>
  </si>
  <si>
    <t xml:space="preserve">TELECOMشركات الاتصال </t>
  </si>
  <si>
    <t>مكاتب تشغيل</t>
  </si>
  <si>
    <t>محاكم</t>
  </si>
  <si>
    <t>مستوصفات</t>
  </si>
  <si>
    <t>مستشفيات</t>
  </si>
  <si>
    <t>مصحات و مراكز صحية</t>
  </si>
  <si>
    <t>مراكز حرس</t>
  </si>
  <si>
    <t>قباضات</t>
  </si>
  <si>
    <t>فرع بنك</t>
  </si>
  <si>
    <t>شركات تامين</t>
  </si>
  <si>
    <t>حي النصر</t>
  </si>
  <si>
    <t>حي العريش</t>
  </si>
  <si>
    <t>حي الجمهورية</t>
  </si>
  <si>
    <t>حي الرفاهة</t>
  </si>
  <si>
    <t>الحي الايكولوجي</t>
  </si>
  <si>
    <t>حي المرواني</t>
  </si>
  <si>
    <t>حي البساتين</t>
  </si>
  <si>
    <t>حي البساتين 1</t>
  </si>
  <si>
    <t>حي البساتين 2</t>
  </si>
  <si>
    <t>حي البساتين 3</t>
  </si>
  <si>
    <t>حي15 اكتوبر</t>
  </si>
  <si>
    <t>حي اولاد ساسي</t>
  </si>
  <si>
    <t>حي السعادة</t>
  </si>
  <si>
    <t>برج الجبس</t>
  </si>
  <si>
    <t>ارض السعافة</t>
  </si>
  <si>
    <t>المنيهلة العليا</t>
  </si>
  <si>
    <t>حي 9 افريل</t>
  </si>
  <si>
    <t>حي 18 جانفي</t>
  </si>
  <si>
    <t>حي المنصورة</t>
  </si>
  <si>
    <t>حي 2 مارس</t>
  </si>
  <si>
    <t>ارض بن عبد الله</t>
  </si>
  <si>
    <t>حي الصفر</t>
  </si>
  <si>
    <t>ارض مجردة</t>
  </si>
  <si>
    <t>حي التضامن القديم</t>
  </si>
  <si>
    <t>حي النقرة</t>
  </si>
  <si>
    <t>حي الهدي</t>
  </si>
  <si>
    <t>حي النصر 1</t>
  </si>
  <si>
    <t>حي النصر 2</t>
  </si>
  <si>
    <t>الادارة البلدية</t>
  </si>
  <si>
    <t>قاعة الافراح</t>
  </si>
  <si>
    <t>المغازة</t>
  </si>
  <si>
    <t>المستودع البلدي</t>
  </si>
  <si>
    <t>مصلحة المعاليم  و الاستخلاصات</t>
  </si>
  <si>
    <t>المنتزه البلدي بالتضامن</t>
  </si>
  <si>
    <t>القاعة المغطاة بالتضامن</t>
  </si>
  <si>
    <t>الدائرة البلدية</t>
  </si>
  <si>
    <t>العنوان : شارع البيئة التضامن
المساحة : 1250متر مربع
القيمة المالية للعقار:600,000</t>
  </si>
  <si>
    <t>العنوان : شارع البيئة التضامن
المساحة :210 متر مربع
القيمة المالية للعقار: 200,000</t>
  </si>
  <si>
    <t>العنوان : شارع البيئة التضامن
المساحة :200 متر مربع
القيمة المالية للعقار: 100,000</t>
  </si>
  <si>
    <t>العنوان :شارع البيئة التضامن
المساحة : 3000
القيمة المالية للعقار:100,000</t>
  </si>
  <si>
    <t>العنوان : نهج شكيب ارسلان
المساحة : 200 متر مربع
القيمة المالية للعقار: 50,000</t>
  </si>
  <si>
    <t>العنوان : شارع البيئة التضامن
المساحة : 15000 متر مربع
القيمة المالية للعقار:80,000</t>
  </si>
  <si>
    <t>العنوان : نهج الابتكارالتضامن
المساحة : 800 متر مربع
القيمة المالية للعقار: 780,000</t>
  </si>
  <si>
    <t>العنوان : طريق الشنوة
المساحة : 2500 متر مربع
القيمة المالية للعقار: 82,000</t>
  </si>
  <si>
    <t>العنوان : طريق بنزرت كلم 4
المساحة: 800 متر مربع
القيمة المالية للعقار:210,000</t>
  </si>
  <si>
    <t>القاعة المغطاة بحي الجمهورية</t>
  </si>
  <si>
    <t>القاعة المغطاة بحي الرفاهة</t>
  </si>
  <si>
    <t>القاعة المغطاة بحي 18 جانفي</t>
  </si>
  <si>
    <t>القاعة المغطاة الوفاء</t>
  </si>
  <si>
    <t>الملعب البلدي</t>
  </si>
  <si>
    <t>العنوان : حي الجمهورية المنيهلة
المساحة: 700 متر مربع
القيمة المالية للعقار: 300,000</t>
  </si>
  <si>
    <t>العنوان: حي الرفاهية المنيهلة 
المساحة:800 متر مربع
القيمة المالية للعقار: 700,000</t>
  </si>
  <si>
    <t>العنوان: شاؤع الطيب المهيري التضامن
المساحة: 500 متر مربع
القيمة المالية للعقار:250,000</t>
  </si>
  <si>
    <t>العنوان: طريق الشنوة حي البساتين
المساحة: 700 متر مربع
القيمة المالية للعقار: 350,000</t>
  </si>
  <si>
    <t>العنوان: شارع فرحات حشاد
المساحة:5000 متر مربع
القيمة المالية للعقار: 150,000</t>
  </si>
  <si>
    <t>طلب المصادقة على تحويل اعتمادات بالعنوان الاول و الثاني بميزانية البلدية لسنة 2014
-طلب المصادقة على تنقيح مجموع اعوان بلدية التضامن المنيهلة</t>
  </si>
  <si>
    <t>انصاف الصولي</t>
  </si>
  <si>
    <t>ج</t>
  </si>
  <si>
    <t>مستكتب ادارة</t>
  </si>
  <si>
    <t>جوهر المسعودي</t>
  </si>
  <si>
    <t>أ2</t>
  </si>
  <si>
    <t>العربي النصراوي</t>
  </si>
  <si>
    <t>حسين العلوي</t>
  </si>
  <si>
    <t>لطفي الشواشي</t>
  </si>
  <si>
    <t>روضة الربيعي</t>
  </si>
  <si>
    <t>فدوى بريول</t>
  </si>
  <si>
    <t>ايمان الرضواني</t>
  </si>
  <si>
    <t>وليد العوادي</t>
  </si>
  <si>
    <t>فوزية كزدغلي</t>
  </si>
  <si>
    <t>علي الرياحي</t>
  </si>
  <si>
    <t>فوزي المليتي</t>
  </si>
  <si>
    <t>لطيفة الماكني</t>
  </si>
  <si>
    <t xml:space="preserve">عبد المجيد الستيتي </t>
  </si>
  <si>
    <t>علي سالم</t>
  </si>
  <si>
    <t>سنية اللومي</t>
  </si>
  <si>
    <t>نجاة الامام</t>
  </si>
  <si>
    <t>عمارة الجوادي</t>
  </si>
  <si>
    <t>ها$ية بو سالمي</t>
  </si>
  <si>
    <t>أ3</t>
  </si>
  <si>
    <t>ملحق ادارة</t>
  </si>
  <si>
    <t>تقني رئيس</t>
  </si>
  <si>
    <t>أ1</t>
  </si>
  <si>
    <t xml:space="preserve">تقني </t>
  </si>
  <si>
    <t>ا3</t>
  </si>
  <si>
    <t>تقني</t>
  </si>
  <si>
    <t>ا2</t>
  </si>
  <si>
    <t>ا1</t>
  </si>
  <si>
    <t>مفيدة الرياحي</t>
  </si>
  <si>
    <t>حسن الماكني</t>
  </si>
  <si>
    <t>طارق بن عبدالله</t>
  </si>
  <si>
    <t>سمير الكوري</t>
  </si>
  <si>
    <t>جمال العلوي</t>
  </si>
  <si>
    <t>عائشة الغرايبي</t>
  </si>
  <si>
    <t>محمد فاضل الحمري</t>
  </si>
  <si>
    <t>منيرة العباسي</t>
  </si>
  <si>
    <t>محرز بن جعفر</t>
  </si>
  <si>
    <t>منصف المنصوري</t>
  </si>
  <si>
    <t>حياة الطرشاني</t>
  </si>
  <si>
    <t>فوزي الفرشيشي</t>
  </si>
  <si>
    <t>زهير الحمري</t>
  </si>
  <si>
    <t>لطفي العياري</t>
  </si>
  <si>
    <t>يوسف بن خيرة</t>
  </si>
  <si>
    <t>عبد اللطيف الرحماني</t>
  </si>
  <si>
    <t>دلندة بلقاسم</t>
  </si>
  <si>
    <t>سنية بن عياد</t>
  </si>
  <si>
    <t>ب</t>
  </si>
  <si>
    <t>محمد بالحاج علي</t>
  </si>
  <si>
    <t>فريد خزري</t>
  </si>
  <si>
    <t>فاتن عيادي</t>
  </si>
  <si>
    <t>ليلى الدلاعي</t>
  </si>
  <si>
    <t>مفيدة النمري</t>
  </si>
  <si>
    <t>مريم بن سالمة</t>
  </si>
  <si>
    <t>سهام الجامعي</t>
  </si>
  <si>
    <t>ايمان الشيحاوي</t>
  </si>
  <si>
    <t>ايمان الطالبي</t>
  </si>
  <si>
    <t>فوزي العمراني</t>
  </si>
  <si>
    <t>وسيلة الاصرم</t>
  </si>
  <si>
    <t>اسية بو علي</t>
  </si>
  <si>
    <t>منيرة عوينسي</t>
  </si>
  <si>
    <t>السيدة بو حوص</t>
  </si>
  <si>
    <t>مريم الرازقي</t>
  </si>
  <si>
    <t>سهام الفرشيشي</t>
  </si>
  <si>
    <t>وفاء الجويني</t>
  </si>
  <si>
    <t>درصاف الزغلامي</t>
  </si>
  <si>
    <t>لمياء النفاتي</t>
  </si>
  <si>
    <t>طارق الجويني</t>
  </si>
  <si>
    <t>اشراق الرويسي</t>
  </si>
  <si>
    <t>فاطمة الزهراء الباسطي</t>
  </si>
  <si>
    <t xml:space="preserve">بسمة الشطواطي </t>
  </si>
  <si>
    <t>زينب السليطي</t>
  </si>
  <si>
    <t>الاخضر ايلاهي</t>
  </si>
  <si>
    <t>علي البدوي</t>
  </si>
  <si>
    <t>عماد الغربي</t>
  </si>
  <si>
    <t>صالح عبيد</t>
  </si>
  <si>
    <t>علي المزوغي</t>
  </si>
  <si>
    <t>سعيد بن اسماعيل</t>
  </si>
  <si>
    <t>منجي ماجري</t>
  </si>
  <si>
    <t>توفيق العلوي</t>
  </si>
  <si>
    <t>علي العلوي</t>
  </si>
  <si>
    <t>توفيق بن صالح</t>
  </si>
  <si>
    <t>ناجي الحسناوي</t>
  </si>
  <si>
    <t>عبد الرزاق اليعقوبي</t>
  </si>
  <si>
    <t>بشير بن قدور</t>
  </si>
  <si>
    <t>لزهر المرايحي</t>
  </si>
  <si>
    <t>منصف الطبوبي</t>
  </si>
  <si>
    <t>محمد صالح بن مسعود</t>
  </si>
  <si>
    <t>محسن العسالي</t>
  </si>
  <si>
    <t>فتحي الحمزاوي</t>
  </si>
  <si>
    <t>محمد حبيب النملاغي</t>
  </si>
  <si>
    <t>محمد الزواري</t>
  </si>
  <si>
    <t>علي العياري</t>
  </si>
  <si>
    <t>منور بوحلي</t>
  </si>
  <si>
    <t>فاطمة الخميري</t>
  </si>
  <si>
    <t>محمد المحيي الحفيان</t>
  </si>
  <si>
    <t>صالح النفاتي</t>
  </si>
  <si>
    <t>علي البجاوي</t>
  </si>
  <si>
    <t>عبد الحكيم الشوابي</t>
  </si>
  <si>
    <t>حسن كلاعي</t>
  </si>
  <si>
    <t>علي الحباشي</t>
  </si>
  <si>
    <t>احمد جلول</t>
  </si>
  <si>
    <t>لزهر  فوغالي</t>
  </si>
  <si>
    <t xml:space="preserve">عبد العزيز الغزواني </t>
  </si>
  <si>
    <t xml:space="preserve">منجي العويني </t>
  </si>
  <si>
    <t>محسن الرياحي</t>
  </si>
  <si>
    <t>نور الدين قرامي</t>
  </si>
  <si>
    <t>فتحي الدريدي</t>
  </si>
  <si>
    <t>سمير الحياسي</t>
  </si>
  <si>
    <t>فتحي الزواغي</t>
  </si>
  <si>
    <t>توفيق اليحمدي</t>
  </si>
  <si>
    <t>سامي الغرايري</t>
  </si>
  <si>
    <t>جلال الدين خلافة</t>
  </si>
  <si>
    <t>علي الغانمي</t>
  </si>
  <si>
    <t>منصف اليعقوبي</t>
  </si>
  <si>
    <t>حفناوي النحايلي</t>
  </si>
  <si>
    <t>زهرة بن علي بو سالم</t>
  </si>
  <si>
    <t>عبد المجيد المومني</t>
  </si>
  <si>
    <t>عربي الحجري</t>
  </si>
  <si>
    <t>فاطمة البجاوي</t>
  </si>
  <si>
    <t>عبد الباقي زروقي</t>
  </si>
  <si>
    <t>سامي الشواشي</t>
  </si>
  <si>
    <t>عزيز العلبوشي</t>
  </si>
  <si>
    <t>عمر السعيداني</t>
  </si>
  <si>
    <t xml:space="preserve">طاهر الدريدي </t>
  </si>
  <si>
    <t>هنية النوري</t>
  </si>
  <si>
    <t>محمود الريحاني</t>
  </si>
  <si>
    <t>طاهر الماي</t>
  </si>
  <si>
    <t>محمد الجندوبي</t>
  </si>
  <si>
    <t>محمد الماجري</t>
  </si>
  <si>
    <t>عمر القطيطي</t>
  </si>
  <si>
    <t>محمد الطاهر فطناسي</t>
  </si>
  <si>
    <t>صالح المزوغي</t>
  </si>
  <si>
    <t>جابر عبيد</t>
  </si>
  <si>
    <t>عبد الله الجلجلي</t>
  </si>
  <si>
    <t>رفيق القرامي</t>
  </si>
  <si>
    <t>طارق الطلولي</t>
  </si>
  <si>
    <t>سليمان سلامة</t>
  </si>
  <si>
    <t>كريم النفطي</t>
  </si>
  <si>
    <t>منصف دلالي</t>
  </si>
  <si>
    <t>حسين بن يوسف الخذري</t>
  </si>
  <si>
    <t>انيس الجميلي</t>
  </si>
  <si>
    <t>فرحات الطرابلسي</t>
  </si>
  <si>
    <t>زهير عبدلي</t>
  </si>
  <si>
    <t>مراد العبيدي</t>
  </si>
  <si>
    <t>الحبيب المعزاوي</t>
  </si>
  <si>
    <t>الشاذلي الحباسي</t>
  </si>
  <si>
    <t>عادل ماكني</t>
  </si>
  <si>
    <t>عادل السلامي</t>
  </si>
  <si>
    <t>نور الدين التابعي</t>
  </si>
  <si>
    <t xml:space="preserve">طارق السلامي </t>
  </si>
  <si>
    <t>المنجي العربي</t>
  </si>
  <si>
    <t>زهير الواعري</t>
  </si>
  <si>
    <t>عبد المجيد الهذلي</t>
  </si>
  <si>
    <t>نور الدين البنضياوي</t>
  </si>
  <si>
    <t>هادية الاخضر</t>
  </si>
  <si>
    <t>عصام الدخلي</t>
  </si>
  <si>
    <t>سالم الجلاصي</t>
  </si>
  <si>
    <t>عبد الرزاق الرافعي</t>
  </si>
  <si>
    <t xml:space="preserve">صابر الورتتاني </t>
  </si>
  <si>
    <t>طارق الزياني</t>
  </si>
  <si>
    <t>خميس الدرعي</t>
  </si>
  <si>
    <t>رضا العبيدي</t>
  </si>
  <si>
    <t>محمد علي اسماعيل</t>
  </si>
  <si>
    <t>عبد العزيز مشرقي</t>
  </si>
  <si>
    <t>كمال الصناوي</t>
  </si>
  <si>
    <t>فتحي الدحدوحي</t>
  </si>
  <si>
    <t>عادل الشابي</t>
  </si>
  <si>
    <t>منوبي الفطناسي</t>
  </si>
  <si>
    <t>محمد علي بو نيبة</t>
  </si>
  <si>
    <t>منصف بن احمد بن محمد</t>
  </si>
  <si>
    <t>هشام السعفي</t>
  </si>
  <si>
    <t xml:space="preserve">سيف الدين الدخلي </t>
  </si>
  <si>
    <t>مولدي بن عمارة المشرقي</t>
  </si>
  <si>
    <t>احمد الخذري</t>
  </si>
  <si>
    <t>عفيف المالكي</t>
  </si>
  <si>
    <t>وليد العلوي</t>
  </si>
  <si>
    <t>احسان الهذلي</t>
  </si>
  <si>
    <t>محيي الدين التليلي</t>
  </si>
  <si>
    <t>محمد الجلاصي</t>
  </si>
  <si>
    <t>مبروكة الحمايدية</t>
  </si>
  <si>
    <t>لطيفة البوخاري</t>
  </si>
  <si>
    <t>احمد الناوي</t>
  </si>
  <si>
    <t>بشير المليكي</t>
  </si>
  <si>
    <t>رضا الزواغي</t>
  </si>
  <si>
    <t>رضا المشرقي</t>
  </si>
  <si>
    <t>محمد علي بو حجيلة</t>
  </si>
  <si>
    <t>شكري السعيداني</t>
  </si>
  <si>
    <t>عماد الرحماني</t>
  </si>
  <si>
    <t>معز بولعراس</t>
  </si>
  <si>
    <t>سمير التوجاني</t>
  </si>
  <si>
    <t>عبد العزيز الهذلي</t>
  </si>
  <si>
    <t>شكري عباده</t>
  </si>
  <si>
    <t>رضا بن عمار الفوغالي</t>
  </si>
  <si>
    <t>صالحة التواتي</t>
  </si>
  <si>
    <t>عربي الضيفاوي</t>
  </si>
  <si>
    <t>الناصر محمدي</t>
  </si>
  <si>
    <t>محمد الاندلسي</t>
  </si>
  <si>
    <t>فتحي البوسالمي</t>
  </si>
  <si>
    <t>محسن الزعيبي</t>
  </si>
  <si>
    <t>منصف المشري</t>
  </si>
  <si>
    <t>صالح الهمامي</t>
  </si>
  <si>
    <t>رضا الدبوسي</t>
  </si>
  <si>
    <t>حمادي العبيدي</t>
  </si>
  <si>
    <t>رضا البوكاري</t>
  </si>
  <si>
    <t>طارق بن اسماعيل</t>
  </si>
  <si>
    <t>نجم الدين العبيدي</t>
  </si>
  <si>
    <t>محمد امين اسماعيل</t>
  </si>
  <si>
    <t>علي السلامي</t>
  </si>
  <si>
    <t>مهدي البرهومي</t>
  </si>
  <si>
    <t>سليم القاسمي</t>
  </si>
  <si>
    <t>نبيل الزديني</t>
  </si>
  <si>
    <t>طارق المليتي</t>
  </si>
  <si>
    <t>مبروكة جويني</t>
  </si>
  <si>
    <t>احمد بن غياضة</t>
  </si>
  <si>
    <t>خالد اليعقوبي</t>
  </si>
  <si>
    <t>النوري عامري</t>
  </si>
  <si>
    <t>منيرة خليفي</t>
  </si>
  <si>
    <t>مراد الهلالي</t>
  </si>
  <si>
    <t>ياسين زديني</t>
  </si>
  <si>
    <t>احمد الخميري</t>
  </si>
  <si>
    <t>رضا الماجري</t>
  </si>
  <si>
    <t>يامن زديني</t>
  </si>
  <si>
    <t>فتحي الدلاعي</t>
  </si>
  <si>
    <t>امان الله بن الحباسي</t>
  </si>
  <si>
    <t>احمد الماجري</t>
  </si>
  <si>
    <t>عبد العزيز عزيزي</t>
  </si>
  <si>
    <t>محرز العمدوني</t>
  </si>
  <si>
    <t>محرز مشرقي</t>
  </si>
  <si>
    <t>فتحي بو علاق</t>
  </si>
  <si>
    <t>عبد الوهاب خليفة</t>
  </si>
  <si>
    <t>الاسعد خليفة</t>
  </si>
  <si>
    <t>حاتم الماجري</t>
  </si>
  <si>
    <t>حسان النمري</t>
  </si>
  <si>
    <t>شكري مشرقي</t>
  </si>
  <si>
    <t>فتحي عيساوي</t>
  </si>
  <si>
    <t>سفيان البوهالي</t>
  </si>
  <si>
    <t>محمد العمدوني</t>
  </si>
  <si>
    <t>قيس الرحبلي</t>
  </si>
  <si>
    <t>ليلى المعلاوي</t>
  </si>
  <si>
    <t>ايمن الجندوبي</t>
  </si>
  <si>
    <t xml:space="preserve">لطفي شواري </t>
  </si>
  <si>
    <t>عبد الرؤوف عياري</t>
  </si>
  <si>
    <t>لطفي مقراني</t>
  </si>
  <si>
    <t>كمال المزوغي</t>
  </si>
  <si>
    <t>منصور بديرة</t>
  </si>
  <si>
    <t>سيف الدين المزوفي</t>
  </si>
  <si>
    <t>ياسين رمال</t>
  </si>
  <si>
    <t>انيس زروقي</t>
  </si>
  <si>
    <t>البشير امشيش</t>
  </si>
  <si>
    <t>علي الفرشيشي</t>
  </si>
  <si>
    <t>الشاذلية الجويني</t>
  </si>
  <si>
    <t>عبدالوهاب الحنيفي</t>
  </si>
  <si>
    <t>خالد رمضاني</t>
  </si>
  <si>
    <t>نور الدين موسى</t>
  </si>
  <si>
    <t>سهيل الكلاعي</t>
  </si>
  <si>
    <t>حاتم الجلاصي</t>
  </si>
  <si>
    <t>محمد يعقوبي</t>
  </si>
  <si>
    <t>نبيل الرياني</t>
  </si>
  <si>
    <t>عبد الكريم الحسناوي</t>
  </si>
  <si>
    <t>الكتابة العامة</t>
  </si>
  <si>
    <t>مكتبالعلاقات مع المواطن</t>
  </si>
  <si>
    <t>مصلحة الاعلام و الضبط المركزي</t>
  </si>
  <si>
    <t>مصلحة التفقد</t>
  </si>
  <si>
    <t>مصلحة التراتيب البلدية</t>
  </si>
  <si>
    <t>مصلحة شؤون المجلس و تنسيق عمل الادارة</t>
  </si>
  <si>
    <t>مصلحة الاعلامية و تطوير الاساليب</t>
  </si>
  <si>
    <t>مصلحة التصرف في الوثائق و الارشيف</t>
  </si>
  <si>
    <t>إدارة الشؤون الادراية العامة</t>
  </si>
  <si>
    <t>الادارة الفرعية للعمل الاجتماعي و الثقافي</t>
  </si>
  <si>
    <t>مصلحة العمل الثقافي و الاجتماعي</t>
  </si>
  <si>
    <t>مصلحة الطفولة و الشباب و الرياضة</t>
  </si>
  <si>
    <t>الادارة الفرعية للشؤون الادارية و القانونية</t>
  </si>
  <si>
    <t>مصلحة الموارد البشرية</t>
  </si>
  <si>
    <t>مصلحة الحالة المدنية و الانتخابات</t>
  </si>
  <si>
    <t>مصلحة النزاعات و الشؤون القانونية</t>
  </si>
  <si>
    <t>الادارة الفرعية للشؤون المالية</t>
  </si>
  <si>
    <t>مصلحة الحسابيات و الميزانية</t>
  </si>
  <si>
    <t>مصلحة الاداءات و الاسنخلاصات</t>
  </si>
  <si>
    <t>مصلحة التزود و الصفقات</t>
  </si>
  <si>
    <t>الادارةالفرعية للمتلكات و الشؤون الاقتصادية</t>
  </si>
  <si>
    <t>مصلحة الاملاك و الاسواق</t>
  </si>
  <si>
    <t>مصلحة المغازة</t>
  </si>
  <si>
    <t>مصلحة مستودع الحجز و الايداع</t>
  </si>
  <si>
    <t>مصلحة التراخيص الاقتصادية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</si>
</sst>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00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3" t="s">
        <v>30</v>
      </c>
      <c r="B1" s="143"/>
      <c r="C1" s="143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4" t="s">
        <v>60</v>
      </c>
      <c r="B2" s="14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5" t="s">
        <v>578</v>
      </c>
      <c r="B3" s="14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46" t="s">
        <v>124</v>
      </c>
      <c r="B4" s="14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6" t="s">
        <v>145</v>
      </c>
      <c r="B38" s="14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6" t="s">
        <v>158</v>
      </c>
      <c r="B61" s="14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46" t="s">
        <v>163</v>
      </c>
      <c r="B68" s="14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0" t="s">
        <v>62</v>
      </c>
      <c r="B114" s="15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48" t="s">
        <v>580</v>
      </c>
      <c r="B115" s="14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46" t="s">
        <v>195</v>
      </c>
      <c r="B116" s="14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6" t="s">
        <v>208</v>
      </c>
      <c r="B153" s="14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3" t="s">
        <v>67</v>
      </c>
      <c r="B256" s="143"/>
      <c r="C256" s="143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8" t="s">
        <v>60</v>
      </c>
      <c r="B257" s="159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0" t="s">
        <v>266</v>
      </c>
      <c r="B258" s="16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6" t="s">
        <v>267</v>
      </c>
      <c r="B259" s="15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4" t="s">
        <v>268</v>
      </c>
      <c r="B260" s="155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4" t="s">
        <v>269</v>
      </c>
      <c r="B263" s="15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4" t="s">
        <v>390</v>
      </c>
      <c r="B484" s="15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4" t="s">
        <v>450</v>
      </c>
      <c r="B548" s="15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4" t="s">
        <v>451</v>
      </c>
      <c r="B549" s="15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0" t="s">
        <v>455</v>
      </c>
      <c r="B550" s="16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6" t="s">
        <v>456</v>
      </c>
      <c r="B551" s="15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4" t="s">
        <v>457</v>
      </c>
      <c r="B552" s="155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0" t="s">
        <v>464</v>
      </c>
      <c r="B560" s="16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4" t="s">
        <v>466</v>
      </c>
      <c r="B562" s="15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4" t="s">
        <v>481</v>
      </c>
      <c r="B577" s="15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4" t="s">
        <v>485</v>
      </c>
      <c r="B581" s="15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4" t="s">
        <v>503</v>
      </c>
      <c r="B599" s="15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4" t="s">
        <v>506</v>
      </c>
      <c r="B603" s="15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4" t="s">
        <v>513</v>
      </c>
      <c r="B610" s="15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4" t="s">
        <v>519</v>
      </c>
      <c r="B616" s="15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6" t="s">
        <v>571</v>
      </c>
      <c r="B717" s="15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6" t="s">
        <v>851</v>
      </c>
      <c r="B718" s="16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L748"/>
  <sheetViews>
    <sheetView rightToLeft="1" zoomScale="160" zoomScaleNormal="160" workbookViewId="0">
      <pane xSplit="1" ySplit="2" topLeftCell="B181" activePane="bottomRight" state="frozen"/>
      <selection pane="topRight" activeCell="B1" sqref="B1"/>
      <selection pane="bottomLeft" activeCell="A3" sqref="A3"/>
      <selection pane="bottomRight" activeCell="B189" sqref="B189"/>
    </sheetView>
  </sheetViews>
  <sheetFormatPr baseColWidth="10" defaultColWidth="9.140625" defaultRowHeight="15"/>
  <cols>
    <col min="1" max="1" width="57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68" t="s">
        <v>68</v>
      </c>
      <c r="B1" s="168" t="s">
        <v>793</v>
      </c>
      <c r="C1" s="168" t="s">
        <v>795</v>
      </c>
      <c r="D1" s="168" t="s">
        <v>799</v>
      </c>
    </row>
    <row r="2" spans="1:10" s="113" customFormat="1" ht="23.25" customHeight="1">
      <c r="A2" s="168"/>
      <c r="B2" s="168"/>
      <c r="C2" s="168"/>
      <c r="D2" s="168"/>
    </row>
    <row r="3" spans="1:10" s="113" customFormat="1">
      <c r="A3" s="137" t="s">
        <v>1078</v>
      </c>
      <c r="B3" s="103">
        <v>9</v>
      </c>
      <c r="C3" s="101"/>
      <c r="D3" s="101"/>
      <c r="J3" s="113" t="s">
        <v>796</v>
      </c>
    </row>
    <row r="4" spans="1:10" s="113" customFormat="1">
      <c r="A4" s="103" t="s">
        <v>1080</v>
      </c>
      <c r="B4" s="103">
        <v>9</v>
      </c>
      <c r="C4" s="103"/>
      <c r="D4" s="103"/>
      <c r="J4" s="113" t="s">
        <v>797</v>
      </c>
    </row>
    <row r="5" spans="1:10" s="113" customFormat="1">
      <c r="A5" s="103" t="s">
        <v>1081</v>
      </c>
      <c r="B5" s="103">
        <v>6</v>
      </c>
      <c r="C5" s="103"/>
      <c r="D5" s="103"/>
      <c r="J5" s="113" t="s">
        <v>798</v>
      </c>
    </row>
    <row r="6" spans="1:10" s="113" customFormat="1">
      <c r="A6" s="104" t="s">
        <v>1082</v>
      </c>
      <c r="B6" s="103">
        <v>6</v>
      </c>
      <c r="C6" s="104"/>
      <c r="D6" s="104"/>
      <c r="J6" s="113" t="s">
        <v>779</v>
      </c>
    </row>
    <row r="7" spans="1:10" s="113" customFormat="1">
      <c r="A7" s="104" t="s">
        <v>1083</v>
      </c>
      <c r="B7" s="103">
        <v>9</v>
      </c>
      <c r="C7" s="104"/>
      <c r="D7" s="104"/>
    </row>
    <row r="8" spans="1:10" s="113" customFormat="1">
      <c r="A8" s="103" t="s">
        <v>1084</v>
      </c>
      <c r="B8" s="103">
        <v>6</v>
      </c>
      <c r="C8" s="103"/>
      <c r="D8" s="103"/>
    </row>
    <row r="9" spans="1:10" s="113" customFormat="1">
      <c r="A9" s="103" t="s">
        <v>1085</v>
      </c>
      <c r="B9" s="103">
        <v>6</v>
      </c>
      <c r="C9" s="103"/>
      <c r="D9" s="103"/>
    </row>
    <row r="10" spans="1:10" s="113" customFormat="1">
      <c r="A10" s="103" t="s">
        <v>1107</v>
      </c>
      <c r="B10" s="103">
        <v>7</v>
      </c>
      <c r="C10" s="103"/>
      <c r="D10" s="103"/>
    </row>
    <row r="11" spans="1:10" s="113" customFormat="1">
      <c r="A11" s="103" t="s">
        <v>1108</v>
      </c>
      <c r="B11" s="103">
        <v>4</v>
      </c>
      <c r="C11" s="103"/>
      <c r="D11" s="103"/>
    </row>
    <row r="12" spans="1:10" s="113" customFormat="1">
      <c r="A12" s="103" t="s">
        <v>1086</v>
      </c>
      <c r="B12" s="103">
        <v>7</v>
      </c>
      <c r="C12" s="103"/>
      <c r="D12" s="103"/>
    </row>
    <row r="13" spans="1:10" s="113" customFormat="1">
      <c r="A13" s="103" t="s">
        <v>1087</v>
      </c>
      <c r="B13" s="103">
        <v>5</v>
      </c>
      <c r="C13" s="103"/>
      <c r="D13" s="103"/>
    </row>
    <row r="14" spans="1:10" s="113" customFormat="1">
      <c r="A14" s="103" t="s">
        <v>1088</v>
      </c>
      <c r="B14" s="103">
        <v>5</v>
      </c>
      <c r="C14" s="103"/>
      <c r="D14" s="103"/>
    </row>
    <row r="15" spans="1:10" s="113" customFormat="1">
      <c r="A15" s="103" t="s">
        <v>1109</v>
      </c>
      <c r="B15" s="103">
        <v>7</v>
      </c>
      <c r="C15" s="103"/>
      <c r="D15" s="103"/>
    </row>
    <row r="16" spans="1:10" s="113" customFormat="1">
      <c r="A16" s="103" t="s">
        <v>1089</v>
      </c>
      <c r="B16" s="103">
        <v>7</v>
      </c>
      <c r="C16" s="103"/>
      <c r="D16" s="103"/>
    </row>
    <row r="17" spans="1:4" s="113" customFormat="1">
      <c r="A17" s="103" t="s">
        <v>1090</v>
      </c>
      <c r="B17" s="103">
        <v>9</v>
      </c>
      <c r="C17" s="103"/>
      <c r="D17" s="103"/>
    </row>
    <row r="18" spans="1:4" s="113" customFormat="1">
      <c r="A18" s="103" t="s">
        <v>1091</v>
      </c>
      <c r="B18" s="103">
        <v>6</v>
      </c>
      <c r="C18" s="103"/>
      <c r="D18" s="103"/>
    </row>
    <row r="19" spans="1:4" s="113" customFormat="1">
      <c r="A19" s="103" t="s">
        <v>1092</v>
      </c>
      <c r="B19" s="103">
        <v>6</v>
      </c>
      <c r="C19" s="103"/>
      <c r="D19" s="103"/>
    </row>
    <row r="20" spans="1:4" s="113" customFormat="1">
      <c r="A20" s="103" t="s">
        <v>1093</v>
      </c>
      <c r="B20" s="103">
        <v>8</v>
      </c>
      <c r="C20" s="103"/>
      <c r="D20" s="103"/>
    </row>
    <row r="21" spans="1:4" s="113" customFormat="1">
      <c r="A21" s="103" t="s">
        <v>1094</v>
      </c>
      <c r="B21" s="103">
        <v>7</v>
      </c>
      <c r="C21" s="103"/>
      <c r="D21" s="103"/>
    </row>
    <row r="22" spans="1:4" s="113" customFormat="1">
      <c r="A22" s="103" t="s">
        <v>1095</v>
      </c>
      <c r="B22" s="103">
        <v>6</v>
      </c>
      <c r="C22" s="103"/>
      <c r="D22" s="103"/>
    </row>
    <row r="23" spans="1:4" s="113" customFormat="1">
      <c r="A23" s="103" t="s">
        <v>1096</v>
      </c>
      <c r="B23" s="103">
        <v>7</v>
      </c>
      <c r="C23" s="103"/>
      <c r="D23" s="103"/>
    </row>
    <row r="24" spans="1:4" s="113" customFormat="1">
      <c r="A24" s="103" t="s">
        <v>1097</v>
      </c>
      <c r="B24" s="103">
        <v>5</v>
      </c>
      <c r="C24" s="103"/>
      <c r="D24" s="103"/>
    </row>
    <row r="25" spans="1:4" s="113" customFormat="1">
      <c r="A25" s="103" t="s">
        <v>1098</v>
      </c>
      <c r="B25" s="103">
        <v>6</v>
      </c>
      <c r="C25" s="103"/>
      <c r="D25" s="103"/>
    </row>
    <row r="26" spans="1:4" s="113" customFormat="1">
      <c r="A26" s="103" t="s">
        <v>1099</v>
      </c>
      <c r="B26" s="103">
        <v>5</v>
      </c>
      <c r="C26" s="103"/>
      <c r="D26" s="103"/>
    </row>
    <row r="27" spans="1:4" s="113" customFormat="1">
      <c r="A27" s="103" t="s">
        <v>1100</v>
      </c>
      <c r="B27" s="103">
        <v>4</v>
      </c>
      <c r="C27" s="103"/>
      <c r="D27" s="103"/>
    </row>
    <row r="28" spans="1:4" s="113" customFormat="1">
      <c r="A28" s="107" t="s">
        <v>1101</v>
      </c>
      <c r="B28" s="103">
        <v>4</v>
      </c>
      <c r="C28" s="107"/>
      <c r="D28" s="107"/>
    </row>
    <row r="29" spans="1:4" s="113" customFormat="1">
      <c r="A29" s="99" t="s">
        <v>1102</v>
      </c>
      <c r="B29" s="103">
        <v>6</v>
      </c>
      <c r="C29" s="100"/>
      <c r="D29" s="100"/>
    </row>
    <row r="30" spans="1:4" s="113" customFormat="1">
      <c r="A30" s="99" t="s">
        <v>1103</v>
      </c>
      <c r="B30" s="103">
        <v>6</v>
      </c>
      <c r="C30" s="100"/>
      <c r="D30" s="100"/>
    </row>
    <row r="31" spans="1:4" s="113" customFormat="1">
      <c r="A31" s="99" t="s">
        <v>1104</v>
      </c>
      <c r="B31" s="103">
        <v>6</v>
      </c>
      <c r="C31" s="100"/>
      <c r="D31" s="100"/>
    </row>
    <row r="32" spans="1:4" s="113" customFormat="1">
      <c r="A32" s="99" t="s">
        <v>1105</v>
      </c>
      <c r="B32" s="103">
        <v>6</v>
      </c>
      <c r="C32" s="100"/>
      <c r="D32" s="100"/>
    </row>
    <row r="33" spans="1:4" s="113" customFormat="1">
      <c r="A33" s="99" t="s">
        <v>1106</v>
      </c>
      <c r="B33" s="103">
        <v>10</v>
      </c>
      <c r="C33" s="100"/>
      <c r="D33" s="100"/>
    </row>
    <row r="34" spans="1:4" s="113" customFormat="1">
      <c r="A34" s="99" t="s">
        <v>1110</v>
      </c>
      <c r="B34" s="103">
        <v>7</v>
      </c>
      <c r="C34" s="100"/>
      <c r="D34" s="100"/>
    </row>
    <row r="35" spans="1:4" s="113" customFormat="1">
      <c r="A35" s="99" t="s">
        <v>1111</v>
      </c>
      <c r="B35" s="103">
        <v>7</v>
      </c>
      <c r="C35" s="100"/>
      <c r="D35" s="100"/>
    </row>
    <row r="36" spans="1:4" s="113" customFormat="1">
      <c r="A36" s="99" t="s">
        <v>1112</v>
      </c>
      <c r="B36" s="103">
        <v>6</v>
      </c>
      <c r="C36" s="100"/>
      <c r="D36" s="100"/>
    </row>
    <row r="37" spans="1:4" s="113" customFormat="1">
      <c r="A37" s="99" t="s">
        <v>1113</v>
      </c>
      <c r="B37" s="103">
        <v>5</v>
      </c>
      <c r="C37" s="100"/>
      <c r="D37" s="100"/>
    </row>
    <row r="38" spans="1:4" s="113" customFormat="1">
      <c r="A38" s="99" t="s">
        <v>1114</v>
      </c>
      <c r="B38" s="103">
        <v>5</v>
      </c>
      <c r="C38" s="100"/>
      <c r="D38" s="100"/>
    </row>
    <row r="39" spans="1:4" s="113" customFormat="1">
      <c r="A39" s="99" t="s">
        <v>1115</v>
      </c>
      <c r="B39" s="103">
        <v>6</v>
      </c>
      <c r="C39" s="100"/>
      <c r="D39" s="100"/>
    </row>
    <row r="40" spans="1:4" s="113" customFormat="1">
      <c r="A40" s="99" t="s">
        <v>1116</v>
      </c>
      <c r="B40" s="103">
        <v>5</v>
      </c>
      <c r="C40" s="100"/>
      <c r="D40" s="100"/>
    </row>
    <row r="41" spans="1:4" s="113" customFormat="1">
      <c r="A41" s="108" t="s">
        <v>1117</v>
      </c>
      <c r="B41" s="103">
        <v>6</v>
      </c>
      <c r="C41" s="108"/>
      <c r="D41" s="108"/>
    </row>
    <row r="42" spans="1:4" s="113" customFormat="1">
      <c r="A42" s="108" t="s">
        <v>1118</v>
      </c>
      <c r="B42" s="103">
        <v>6</v>
      </c>
      <c r="C42" s="108"/>
      <c r="D42" s="108"/>
    </row>
    <row r="43" spans="1:4" s="113" customFormat="1">
      <c r="A43" s="108" t="s">
        <v>1119</v>
      </c>
      <c r="B43" s="103">
        <v>5</v>
      </c>
      <c r="C43" s="108"/>
      <c r="D43" s="108"/>
    </row>
    <row r="44" spans="1:4" s="113" customFormat="1">
      <c r="A44" s="108" t="s">
        <v>1120</v>
      </c>
      <c r="B44" s="103">
        <v>5</v>
      </c>
      <c r="C44" s="108"/>
      <c r="D44" s="108"/>
    </row>
    <row r="45" spans="1:4" s="113" customFormat="1">
      <c r="A45" s="108" t="s">
        <v>1121</v>
      </c>
      <c r="B45" s="103">
        <v>6</v>
      </c>
      <c r="C45" s="108"/>
      <c r="D45" s="108"/>
    </row>
    <row r="46" spans="1:4" s="113" customFormat="1">
      <c r="A46" s="108" t="s">
        <v>1122</v>
      </c>
      <c r="B46" s="103">
        <v>5</v>
      </c>
      <c r="C46" s="108"/>
      <c r="D46" s="108"/>
    </row>
    <row r="47" spans="1:4" s="113" customFormat="1">
      <c r="A47" s="108" t="s">
        <v>1123</v>
      </c>
      <c r="B47" s="103">
        <v>5</v>
      </c>
      <c r="C47" s="108"/>
      <c r="D47" s="108"/>
    </row>
    <row r="48" spans="1:4" s="113" customFormat="1">
      <c r="A48" s="108" t="s">
        <v>1124</v>
      </c>
      <c r="B48" s="103">
        <v>6</v>
      </c>
      <c r="C48" s="108"/>
      <c r="D48" s="108"/>
    </row>
    <row r="49" spans="1:4" s="113" customFormat="1">
      <c r="A49" s="65" t="s">
        <v>1125</v>
      </c>
      <c r="B49" s="103">
        <v>7</v>
      </c>
      <c r="C49" s="97"/>
      <c r="D49" s="97"/>
    </row>
    <row r="50" spans="1:4" s="113" customFormat="1">
      <c r="A50" s="65" t="s">
        <v>1126</v>
      </c>
      <c r="B50" s="103">
        <v>6</v>
      </c>
      <c r="C50" s="97"/>
      <c r="D50" s="97"/>
    </row>
    <row r="51" spans="1:4" s="113" customFormat="1">
      <c r="A51" s="138" t="s">
        <v>1127</v>
      </c>
      <c r="B51" s="103">
        <v>7</v>
      </c>
      <c r="C51" s="96"/>
      <c r="D51" s="96"/>
    </row>
    <row r="52" spans="1:4" s="113" customFormat="1">
      <c r="A52" s="138" t="s">
        <v>1128</v>
      </c>
      <c r="B52" s="103">
        <v>6</v>
      </c>
      <c r="C52" s="96"/>
      <c r="D52" s="96"/>
    </row>
    <row r="53" spans="1:4" s="113" customFormat="1">
      <c r="A53" s="138" t="s">
        <v>1129</v>
      </c>
      <c r="B53" s="103">
        <v>6</v>
      </c>
      <c r="C53" s="96"/>
      <c r="D53" s="96"/>
    </row>
    <row r="54" spans="1:4" s="113" customFormat="1">
      <c r="A54" s="138" t="s">
        <v>1130</v>
      </c>
      <c r="B54" s="103">
        <v>4</v>
      </c>
      <c r="C54" s="96"/>
      <c r="D54" s="96"/>
    </row>
    <row r="55" spans="1:4" s="113" customFormat="1">
      <c r="A55" s="138" t="s">
        <v>1131</v>
      </c>
      <c r="B55" s="103">
        <v>4</v>
      </c>
      <c r="C55" s="96"/>
      <c r="D55" s="96"/>
    </row>
    <row r="56" spans="1:4" s="113" customFormat="1">
      <c r="A56" s="91" t="s">
        <v>1132</v>
      </c>
      <c r="B56" s="103">
        <v>4</v>
      </c>
      <c r="C56" s="96"/>
      <c r="D56" s="96"/>
    </row>
    <row r="57" spans="1:4" s="113" customFormat="1">
      <c r="A57" s="91" t="s">
        <v>1133</v>
      </c>
      <c r="B57" s="103">
        <v>6</v>
      </c>
      <c r="C57" s="96"/>
      <c r="D57" s="96"/>
    </row>
    <row r="58" spans="1:4" s="113" customFormat="1">
      <c r="A58" s="91" t="s">
        <v>1134</v>
      </c>
      <c r="B58" s="103">
        <v>4</v>
      </c>
      <c r="C58" s="96"/>
      <c r="D58" s="96"/>
    </row>
    <row r="59" spans="1:4" s="113" customFormat="1">
      <c r="A59" s="104" t="s">
        <v>1141</v>
      </c>
      <c r="B59" s="103">
        <v>6</v>
      </c>
      <c r="C59" s="104"/>
      <c r="D59" s="104"/>
    </row>
    <row r="60" spans="1:4" s="113" customFormat="1">
      <c r="A60" s="103" t="s">
        <v>1135</v>
      </c>
      <c r="B60" s="103">
        <v>7</v>
      </c>
      <c r="C60" s="103"/>
      <c r="D60" s="103"/>
    </row>
    <row r="61" spans="1:4" s="113" customFormat="1">
      <c r="A61" s="103" t="s">
        <v>1136</v>
      </c>
      <c r="B61" s="103">
        <v>6</v>
      </c>
      <c r="C61" s="103"/>
      <c r="D61" s="103"/>
    </row>
    <row r="62" spans="1:4" s="113" customFormat="1">
      <c r="A62" s="103" t="s">
        <v>1137</v>
      </c>
      <c r="B62" s="103">
        <v>3</v>
      </c>
      <c r="C62" s="103"/>
      <c r="D62" s="103"/>
    </row>
    <row r="63" spans="1:4" s="113" customFormat="1">
      <c r="A63" s="103" t="s">
        <v>1138</v>
      </c>
      <c r="B63" s="103">
        <v>3</v>
      </c>
      <c r="C63" s="103"/>
      <c r="D63" s="103"/>
    </row>
    <row r="64" spans="1:4" s="113" customFormat="1">
      <c r="A64" s="103" t="s">
        <v>1139</v>
      </c>
      <c r="B64" s="103">
        <v>3</v>
      </c>
      <c r="C64" s="103"/>
      <c r="D64" s="103"/>
    </row>
    <row r="65" spans="1:4" s="113" customFormat="1">
      <c r="A65" s="103" t="s">
        <v>1140</v>
      </c>
      <c r="B65" s="103">
        <v>3</v>
      </c>
      <c r="C65" s="103"/>
      <c r="D65" s="103"/>
    </row>
    <row r="66" spans="1:4" s="113" customFormat="1">
      <c r="A66" s="103" t="s">
        <v>1142</v>
      </c>
      <c r="B66" s="103">
        <v>5</v>
      </c>
      <c r="C66" s="103"/>
      <c r="D66" s="103"/>
    </row>
    <row r="67" spans="1:4" s="113" customFormat="1">
      <c r="A67" s="103" t="s">
        <v>1143</v>
      </c>
      <c r="B67" s="103">
        <v>3</v>
      </c>
      <c r="C67" s="103"/>
      <c r="D67" s="103"/>
    </row>
    <row r="68" spans="1:4" s="113" customFormat="1">
      <c r="A68" s="103" t="s">
        <v>1144</v>
      </c>
      <c r="B68" s="103">
        <v>3</v>
      </c>
      <c r="C68" s="103"/>
      <c r="D68" s="103"/>
    </row>
    <row r="69" spans="1:4" s="113" customFormat="1">
      <c r="A69" s="103" t="s">
        <v>1145</v>
      </c>
      <c r="B69" s="103">
        <v>3</v>
      </c>
      <c r="C69" s="103"/>
      <c r="D69" s="103"/>
    </row>
    <row r="70" spans="1:4" s="113" customFormat="1">
      <c r="A70" s="103" t="s">
        <v>1146</v>
      </c>
      <c r="B70" s="103">
        <v>3</v>
      </c>
      <c r="C70" s="103"/>
      <c r="D70" s="103"/>
    </row>
    <row r="71" spans="1:4" s="113" customFormat="1">
      <c r="A71" s="103" t="s">
        <v>1147</v>
      </c>
      <c r="B71" s="103">
        <v>3</v>
      </c>
      <c r="C71" s="103"/>
      <c r="D71" s="103"/>
    </row>
    <row r="72" spans="1:4" s="113" customFormat="1">
      <c r="A72" s="103" t="s">
        <v>1148</v>
      </c>
      <c r="B72" s="103">
        <v>3</v>
      </c>
      <c r="C72" s="103"/>
      <c r="D72" s="103"/>
    </row>
    <row r="73" spans="1:4" s="113" customFormat="1">
      <c r="A73" s="103" t="s">
        <v>1149</v>
      </c>
      <c r="B73" s="103">
        <v>2</v>
      </c>
      <c r="C73" s="103"/>
      <c r="D73" s="103"/>
    </row>
    <row r="74" spans="1:4" s="113" customFormat="1">
      <c r="A74" s="103" t="s">
        <v>1150</v>
      </c>
      <c r="B74" s="103">
        <v>2</v>
      </c>
      <c r="C74" s="103"/>
      <c r="D74" s="103"/>
    </row>
    <row r="75" spans="1:4" s="113" customFormat="1">
      <c r="A75" s="103" t="s">
        <v>1151</v>
      </c>
      <c r="B75" s="103">
        <v>2</v>
      </c>
      <c r="C75" s="103"/>
      <c r="D75" s="103"/>
    </row>
    <row r="76" spans="1:4" s="113" customFormat="1">
      <c r="A76" s="103" t="s">
        <v>1152</v>
      </c>
      <c r="B76" s="103">
        <v>2</v>
      </c>
      <c r="C76" s="103"/>
      <c r="D76" s="103"/>
    </row>
    <row r="77" spans="1:4" s="113" customFormat="1">
      <c r="A77" s="103" t="s">
        <v>1153</v>
      </c>
      <c r="B77" s="103">
        <v>2</v>
      </c>
      <c r="C77" s="103"/>
      <c r="D77" s="103"/>
    </row>
    <row r="78" spans="1:4" s="113" customFormat="1">
      <c r="A78" s="103" t="s">
        <v>1154</v>
      </c>
      <c r="B78" s="103">
        <v>2</v>
      </c>
      <c r="C78" s="103"/>
      <c r="D78" s="103"/>
    </row>
    <row r="79" spans="1:4" s="113" customFormat="1">
      <c r="A79" s="104" t="s">
        <v>1155</v>
      </c>
      <c r="B79" s="103">
        <v>2</v>
      </c>
      <c r="C79" s="104"/>
      <c r="D79" s="104"/>
    </row>
    <row r="80" spans="1:4" s="113" customFormat="1">
      <c r="A80" s="103" t="s">
        <v>1156</v>
      </c>
      <c r="B80" s="103">
        <v>2</v>
      </c>
      <c r="C80" s="103"/>
      <c r="D80" s="103"/>
    </row>
    <row r="81" spans="1:4" s="113" customFormat="1">
      <c r="A81" s="103" t="s">
        <v>1157</v>
      </c>
      <c r="B81" s="103">
        <v>2</v>
      </c>
      <c r="C81" s="103"/>
      <c r="D81" s="103"/>
    </row>
    <row r="82" spans="1:4" s="113" customFormat="1">
      <c r="A82" s="103" t="s">
        <v>1158</v>
      </c>
      <c r="B82" s="103">
        <v>2</v>
      </c>
      <c r="C82" s="103"/>
      <c r="D82" s="103"/>
    </row>
    <row r="83" spans="1:4" s="113" customFormat="1">
      <c r="A83" s="103" t="s">
        <v>1159</v>
      </c>
      <c r="B83" s="103">
        <v>2</v>
      </c>
      <c r="C83" s="103"/>
      <c r="D83" s="103"/>
    </row>
    <row r="84" spans="1:4" s="113" customFormat="1">
      <c r="A84" s="103" t="s">
        <v>1160</v>
      </c>
      <c r="B84" s="103">
        <v>5</v>
      </c>
      <c r="C84" s="103"/>
      <c r="D84" s="103"/>
    </row>
    <row r="85" spans="1:4" s="113" customFormat="1">
      <c r="A85" s="103" t="s">
        <v>1161</v>
      </c>
      <c r="B85" s="103">
        <v>2</v>
      </c>
      <c r="C85" s="103"/>
      <c r="D85" s="103"/>
    </row>
    <row r="86" spans="1:4" s="113" customFormat="1">
      <c r="A86" s="103" t="s">
        <v>1162</v>
      </c>
      <c r="B86" s="103">
        <v>2</v>
      </c>
      <c r="C86" s="103"/>
      <c r="D86" s="103"/>
    </row>
    <row r="87" spans="1:4" s="113" customFormat="1">
      <c r="A87" s="103" t="s">
        <v>1163</v>
      </c>
      <c r="B87" s="103">
        <v>2</v>
      </c>
      <c r="C87" s="103"/>
      <c r="D87" s="103"/>
    </row>
    <row r="88" spans="1:4" s="113" customFormat="1">
      <c r="A88" s="103" t="s">
        <v>1164</v>
      </c>
      <c r="B88" s="103">
        <v>2</v>
      </c>
      <c r="C88" s="103"/>
      <c r="D88" s="103"/>
    </row>
    <row r="89" spans="1:4" s="113" customFormat="1">
      <c r="A89" s="103" t="s">
        <v>1165</v>
      </c>
      <c r="B89" s="103">
        <v>7</v>
      </c>
      <c r="C89" s="103"/>
      <c r="D89" s="103"/>
    </row>
    <row r="90" spans="1:4" s="113" customFormat="1">
      <c r="A90" s="103" t="s">
        <v>1166</v>
      </c>
      <c r="B90" s="103">
        <v>2</v>
      </c>
      <c r="C90" s="103"/>
      <c r="D90" s="103"/>
    </row>
    <row r="91" spans="1:4" s="113" customFormat="1">
      <c r="A91" s="103" t="s">
        <v>1167</v>
      </c>
      <c r="B91" s="103">
        <v>6</v>
      </c>
      <c r="C91" s="103"/>
      <c r="D91" s="103"/>
    </row>
    <row r="92" spans="1:4" s="113" customFormat="1">
      <c r="A92" s="103" t="s">
        <v>1168</v>
      </c>
      <c r="B92" s="103">
        <v>2</v>
      </c>
      <c r="C92" s="103"/>
      <c r="D92" s="103"/>
    </row>
    <row r="93" spans="1:4" s="113" customFormat="1">
      <c r="A93" s="103" t="s">
        <v>1169</v>
      </c>
      <c r="B93" s="103">
        <v>2</v>
      </c>
      <c r="C93" s="103"/>
      <c r="D93" s="103"/>
    </row>
    <row r="94" spans="1:4" s="113" customFormat="1">
      <c r="A94" s="103" t="s">
        <v>1170</v>
      </c>
      <c r="B94" s="103">
        <v>2</v>
      </c>
      <c r="C94" s="103"/>
      <c r="D94" s="103"/>
    </row>
    <row r="95" spans="1:4" s="113" customFormat="1">
      <c r="A95" s="103" t="s">
        <v>1171</v>
      </c>
      <c r="B95" s="103">
        <v>2</v>
      </c>
      <c r="C95" s="103"/>
      <c r="D95" s="103"/>
    </row>
    <row r="96" spans="1:4" s="113" customFormat="1">
      <c r="A96" s="103" t="s">
        <v>1172</v>
      </c>
      <c r="B96" s="103">
        <v>6</v>
      </c>
      <c r="C96" s="103"/>
      <c r="D96" s="103"/>
    </row>
    <row r="97" spans="1:4" s="113" customFormat="1">
      <c r="A97" s="103" t="s">
        <v>1173</v>
      </c>
      <c r="B97" s="103">
        <v>6</v>
      </c>
      <c r="C97" s="103"/>
      <c r="D97" s="103"/>
    </row>
    <row r="98" spans="1:4" s="113" customFormat="1">
      <c r="A98" s="103" t="s">
        <v>1174</v>
      </c>
      <c r="B98" s="103">
        <v>1</v>
      </c>
      <c r="C98" s="103"/>
      <c r="D98" s="103"/>
    </row>
    <row r="99" spans="1:4" s="113" customFormat="1">
      <c r="A99" s="104" t="s">
        <v>1175</v>
      </c>
      <c r="B99" s="103">
        <v>1</v>
      </c>
      <c r="C99" s="104"/>
      <c r="D99" s="104"/>
    </row>
    <row r="100" spans="1:4" s="113" customFormat="1">
      <c r="A100" s="103" t="s">
        <v>1176</v>
      </c>
      <c r="B100" s="103">
        <v>1</v>
      </c>
      <c r="C100" s="103"/>
      <c r="D100" s="103"/>
    </row>
    <row r="101" spans="1:4" s="113" customFormat="1">
      <c r="A101" s="103" t="s">
        <v>1177</v>
      </c>
      <c r="B101" s="103">
        <v>1</v>
      </c>
      <c r="C101" s="103"/>
      <c r="D101" s="103"/>
    </row>
    <row r="102" spans="1:4" s="113" customFormat="1">
      <c r="A102" s="103" t="s">
        <v>1178</v>
      </c>
      <c r="B102" s="103">
        <v>1</v>
      </c>
      <c r="C102" s="103"/>
      <c r="D102" s="103"/>
    </row>
    <row r="103" spans="1:4" s="113" customFormat="1">
      <c r="A103" s="103" t="s">
        <v>1179</v>
      </c>
      <c r="B103" s="103">
        <v>1</v>
      </c>
      <c r="C103" s="103"/>
      <c r="D103" s="103"/>
    </row>
    <row r="104" spans="1:4" s="113" customFormat="1">
      <c r="A104" s="103" t="s">
        <v>1180</v>
      </c>
      <c r="B104" s="103">
        <v>1</v>
      </c>
      <c r="C104" s="103"/>
      <c r="D104" s="103"/>
    </row>
    <row r="105" spans="1:4" s="113" customFormat="1">
      <c r="A105" s="103" t="s">
        <v>1181</v>
      </c>
      <c r="B105" s="103">
        <v>1</v>
      </c>
      <c r="C105" s="103"/>
      <c r="D105" s="103"/>
    </row>
    <row r="106" spans="1:4" s="113" customFormat="1">
      <c r="A106" s="103" t="s">
        <v>1182</v>
      </c>
      <c r="B106" s="103">
        <v>1</v>
      </c>
      <c r="C106" s="103"/>
      <c r="D106" s="103"/>
    </row>
    <row r="107" spans="1:4" s="113" customFormat="1">
      <c r="A107" s="103" t="s">
        <v>1183</v>
      </c>
      <c r="B107" s="103">
        <v>3</v>
      </c>
      <c r="C107" s="103"/>
      <c r="D107" s="103"/>
    </row>
    <row r="108" spans="1:4" s="113" customFormat="1">
      <c r="A108" s="103" t="s">
        <v>1184</v>
      </c>
      <c r="B108" s="103">
        <v>1</v>
      </c>
      <c r="C108" s="103"/>
      <c r="D108" s="103"/>
    </row>
    <row r="109" spans="1:4" s="113" customFormat="1">
      <c r="A109" s="103" t="s">
        <v>1185</v>
      </c>
      <c r="B109" s="103">
        <v>1</v>
      </c>
      <c r="C109" s="103"/>
      <c r="D109" s="103"/>
    </row>
    <row r="110" spans="1:4" s="113" customFormat="1">
      <c r="A110" s="103" t="s">
        <v>1186</v>
      </c>
      <c r="B110" s="103">
        <v>2</v>
      </c>
      <c r="C110" s="103"/>
      <c r="D110" s="103"/>
    </row>
    <row r="111" spans="1:4" s="113" customFormat="1">
      <c r="A111" s="103" t="s">
        <v>1187</v>
      </c>
      <c r="B111" s="103">
        <v>2</v>
      </c>
      <c r="C111" s="103"/>
      <c r="D111" s="103"/>
    </row>
    <row r="112" spans="1:4" s="113" customFormat="1">
      <c r="A112" s="103" t="s">
        <v>1188</v>
      </c>
      <c r="B112" s="103">
        <v>2</v>
      </c>
      <c r="C112" s="103"/>
      <c r="D112" s="103"/>
    </row>
    <row r="113" spans="1:4" s="113" customFormat="1">
      <c r="A113" s="103" t="s">
        <v>1189</v>
      </c>
      <c r="B113" s="103">
        <v>1</v>
      </c>
      <c r="C113" s="103"/>
      <c r="D113" s="103"/>
    </row>
    <row r="114" spans="1:4" s="113" customFormat="1">
      <c r="A114" s="103" t="s">
        <v>1190</v>
      </c>
      <c r="B114" s="103">
        <v>1</v>
      </c>
      <c r="C114" s="103"/>
      <c r="D114" s="103"/>
    </row>
    <row r="115" spans="1:4" s="113" customFormat="1">
      <c r="A115" s="103" t="s">
        <v>1191</v>
      </c>
      <c r="B115" s="103">
        <v>1</v>
      </c>
      <c r="C115" s="103"/>
      <c r="D115" s="103"/>
    </row>
    <row r="116" spans="1:4" s="113" customFormat="1">
      <c r="A116" s="103" t="s">
        <v>1192</v>
      </c>
      <c r="B116" s="103">
        <v>1</v>
      </c>
      <c r="C116" s="103"/>
      <c r="D116" s="103"/>
    </row>
    <row r="117" spans="1:4" s="113" customFormat="1">
      <c r="A117" s="103" t="s">
        <v>1193</v>
      </c>
      <c r="B117" s="103">
        <v>1</v>
      </c>
      <c r="C117" s="103"/>
      <c r="D117" s="103"/>
    </row>
    <row r="118" spans="1:4" s="113" customFormat="1">
      <c r="A118" s="103" t="s">
        <v>1194</v>
      </c>
      <c r="B118" s="103">
        <v>1</v>
      </c>
      <c r="C118" s="103"/>
      <c r="D118" s="103"/>
    </row>
    <row r="119" spans="1:4" s="113" customFormat="1">
      <c r="A119" s="104" t="s">
        <v>1195</v>
      </c>
      <c r="B119" s="103">
        <v>1</v>
      </c>
      <c r="C119" s="104"/>
      <c r="D119" s="104"/>
    </row>
    <row r="120" spans="1:4" s="113" customFormat="1">
      <c r="A120" s="103" t="s">
        <v>1196</v>
      </c>
      <c r="B120" s="103">
        <v>1</v>
      </c>
      <c r="C120" s="103"/>
      <c r="D120" s="103"/>
    </row>
    <row r="121" spans="1:4" s="113" customFormat="1">
      <c r="A121" s="103" t="s">
        <v>1197</v>
      </c>
      <c r="B121" s="103">
        <v>1</v>
      </c>
      <c r="C121" s="103"/>
      <c r="D121" s="103"/>
    </row>
    <row r="122" spans="1:4" s="113" customFormat="1">
      <c r="A122" s="103" t="s">
        <v>1198</v>
      </c>
      <c r="B122" s="103">
        <v>1</v>
      </c>
      <c r="C122" s="103"/>
      <c r="D122" s="103"/>
    </row>
    <row r="123" spans="1:4" s="113" customFormat="1">
      <c r="A123" s="103" t="s">
        <v>1199</v>
      </c>
      <c r="B123" s="103">
        <v>1</v>
      </c>
      <c r="C123" s="103"/>
      <c r="D123" s="103"/>
    </row>
    <row r="124" spans="1:4" s="113" customFormat="1">
      <c r="A124" s="103" t="s">
        <v>1200</v>
      </c>
      <c r="B124" s="103">
        <v>1</v>
      </c>
      <c r="C124" s="103"/>
      <c r="D124" s="103"/>
    </row>
    <row r="125" spans="1:4" s="113" customFormat="1">
      <c r="A125" s="103" t="s">
        <v>1201</v>
      </c>
      <c r="B125" s="103">
        <v>5</v>
      </c>
      <c r="C125" s="103"/>
      <c r="D125" s="103"/>
    </row>
    <row r="126" spans="1:4" s="113" customFormat="1">
      <c r="A126" s="103" t="s">
        <v>1202</v>
      </c>
      <c r="B126" s="103">
        <v>1</v>
      </c>
      <c r="C126" s="103"/>
      <c r="D126" s="103"/>
    </row>
    <row r="127" spans="1:4" s="113" customFormat="1">
      <c r="A127" s="103" t="s">
        <v>1203</v>
      </c>
      <c r="B127" s="103">
        <v>2</v>
      </c>
      <c r="C127" s="103"/>
      <c r="D127" s="103"/>
    </row>
    <row r="128" spans="1:4" s="113" customFormat="1">
      <c r="A128" s="103" t="s">
        <v>1204</v>
      </c>
      <c r="B128" s="103">
        <v>1</v>
      </c>
      <c r="C128" s="103"/>
      <c r="D128" s="103"/>
    </row>
    <row r="129" spans="1:4" s="113" customFormat="1">
      <c r="A129" s="103" t="s">
        <v>1205</v>
      </c>
      <c r="B129" s="103">
        <v>3</v>
      </c>
      <c r="C129" s="103"/>
      <c r="D129" s="103"/>
    </row>
    <row r="130" spans="1:4" s="113" customFormat="1">
      <c r="A130" s="103" t="s">
        <v>1206</v>
      </c>
      <c r="B130" s="103">
        <v>4</v>
      </c>
      <c r="C130" s="103"/>
      <c r="D130" s="103"/>
    </row>
    <row r="131" spans="1:4" s="113" customFormat="1">
      <c r="A131" s="103" t="s">
        <v>1207</v>
      </c>
      <c r="B131" s="103">
        <v>2</v>
      </c>
      <c r="C131" s="103"/>
      <c r="D131" s="103"/>
    </row>
    <row r="132" spans="1:4" s="113" customFormat="1">
      <c r="A132" s="103" t="s">
        <v>1208</v>
      </c>
      <c r="B132" s="103">
        <v>3</v>
      </c>
      <c r="C132" s="103"/>
      <c r="D132" s="103"/>
    </row>
    <row r="133" spans="1:4" s="113" customFormat="1">
      <c r="A133" s="103" t="s">
        <v>1209</v>
      </c>
      <c r="B133" s="103">
        <v>5</v>
      </c>
      <c r="C133" s="103"/>
      <c r="D133" s="103"/>
    </row>
    <row r="134" spans="1:4" s="113" customFormat="1">
      <c r="A134" s="103" t="s">
        <v>1210</v>
      </c>
      <c r="B134" s="103">
        <v>1</v>
      </c>
      <c r="C134" s="103"/>
      <c r="D134" s="103"/>
    </row>
    <row r="135" spans="1:4" s="113" customFormat="1">
      <c r="A135" s="103" t="s">
        <v>1211</v>
      </c>
      <c r="B135" s="103">
        <v>1</v>
      </c>
      <c r="C135" s="103"/>
      <c r="D135" s="103"/>
    </row>
    <row r="136" spans="1:4" s="113" customFormat="1">
      <c r="A136" s="103" t="s">
        <v>1212</v>
      </c>
      <c r="B136" s="103">
        <v>1</v>
      </c>
      <c r="C136" s="103"/>
      <c r="D136" s="103"/>
    </row>
    <row r="137" spans="1:4" s="113" customFormat="1">
      <c r="A137" s="103" t="s">
        <v>1213</v>
      </c>
      <c r="B137" s="103">
        <v>1</v>
      </c>
      <c r="C137" s="103"/>
      <c r="D137" s="103"/>
    </row>
    <row r="138" spans="1:4" s="113" customFormat="1">
      <c r="A138" s="103" t="s">
        <v>1214</v>
      </c>
      <c r="B138" s="103">
        <v>1</v>
      </c>
      <c r="C138" s="103"/>
      <c r="D138" s="103"/>
    </row>
    <row r="139" spans="1:4" s="113" customFormat="1">
      <c r="A139" s="104" t="s">
        <v>1215</v>
      </c>
      <c r="B139" s="103">
        <v>1</v>
      </c>
      <c r="C139" s="104"/>
      <c r="D139" s="104"/>
    </row>
    <row r="140" spans="1:4" s="113" customFormat="1">
      <c r="A140" s="103" t="s">
        <v>1216</v>
      </c>
      <c r="B140" s="103">
        <v>1</v>
      </c>
      <c r="C140" s="103"/>
      <c r="D140" s="103"/>
    </row>
    <row r="141" spans="1:4" s="113" customFormat="1">
      <c r="A141" s="103" t="s">
        <v>1217</v>
      </c>
      <c r="B141" s="103">
        <v>1</v>
      </c>
      <c r="C141" s="103"/>
      <c r="D141" s="103"/>
    </row>
    <row r="142" spans="1:4" s="113" customFormat="1">
      <c r="A142" s="103" t="s">
        <v>1218</v>
      </c>
      <c r="B142" s="103">
        <v>1</v>
      </c>
      <c r="C142" s="103"/>
      <c r="D142" s="103"/>
    </row>
    <row r="143" spans="1:4" s="113" customFormat="1">
      <c r="A143" s="103" t="s">
        <v>1219</v>
      </c>
      <c r="B143" s="103">
        <v>1</v>
      </c>
      <c r="C143" s="103"/>
      <c r="D143" s="103"/>
    </row>
    <row r="144" spans="1:4" s="113" customFormat="1">
      <c r="A144" s="103" t="s">
        <v>1220</v>
      </c>
      <c r="B144" s="103">
        <v>1</v>
      </c>
      <c r="C144" s="103"/>
      <c r="D144" s="103"/>
    </row>
    <row r="145" spans="1:4" s="113" customFormat="1">
      <c r="A145" s="103" t="s">
        <v>1221</v>
      </c>
      <c r="B145" s="103">
        <v>1</v>
      </c>
      <c r="C145" s="103"/>
      <c r="D145" s="103"/>
    </row>
    <row r="146" spans="1:4" s="113" customFormat="1">
      <c r="A146" s="103" t="s">
        <v>1222</v>
      </c>
      <c r="B146" s="103">
        <v>1</v>
      </c>
      <c r="C146" s="103"/>
      <c r="D146" s="103"/>
    </row>
    <row r="147" spans="1:4" s="113" customFormat="1">
      <c r="A147" s="103" t="s">
        <v>1223</v>
      </c>
      <c r="B147" s="103">
        <v>1</v>
      </c>
      <c r="C147" s="103"/>
      <c r="D147" s="103"/>
    </row>
    <row r="148" spans="1:4" s="113" customFormat="1">
      <c r="A148" s="103" t="s">
        <v>1224</v>
      </c>
      <c r="B148" s="103">
        <v>1</v>
      </c>
      <c r="C148" s="103"/>
      <c r="D148" s="103"/>
    </row>
    <row r="149" spans="1:4" s="113" customFormat="1">
      <c r="A149" s="103" t="s">
        <v>1225</v>
      </c>
      <c r="B149" s="103">
        <v>1</v>
      </c>
      <c r="C149" s="103"/>
      <c r="D149" s="103"/>
    </row>
    <row r="150" spans="1:4" s="113" customFormat="1">
      <c r="A150" s="103" t="s">
        <v>1226</v>
      </c>
      <c r="B150" s="103">
        <v>1</v>
      </c>
      <c r="C150" s="103"/>
      <c r="D150" s="103"/>
    </row>
    <row r="151" spans="1:4" s="113" customFormat="1">
      <c r="A151" s="103" t="s">
        <v>1227</v>
      </c>
      <c r="B151" s="103">
        <v>1</v>
      </c>
      <c r="C151" s="103"/>
      <c r="D151" s="103"/>
    </row>
    <row r="152" spans="1:4" s="113" customFormat="1">
      <c r="A152" s="103" t="s">
        <v>1228</v>
      </c>
      <c r="B152" s="103">
        <v>1</v>
      </c>
      <c r="C152" s="103"/>
      <c r="D152" s="103"/>
    </row>
    <row r="153" spans="1:4" s="113" customFormat="1">
      <c r="A153" s="103" t="s">
        <v>1229</v>
      </c>
      <c r="B153" s="103">
        <v>1</v>
      </c>
      <c r="C153" s="103"/>
      <c r="D153" s="103"/>
    </row>
    <row r="154" spans="1:4" s="113" customFormat="1">
      <c r="A154" s="103" t="s">
        <v>1230</v>
      </c>
      <c r="B154" s="103">
        <v>1</v>
      </c>
      <c r="C154" s="103"/>
      <c r="D154" s="103"/>
    </row>
    <row r="155" spans="1:4" s="113" customFormat="1">
      <c r="A155" s="103" t="s">
        <v>1231</v>
      </c>
      <c r="B155" s="103">
        <v>1</v>
      </c>
      <c r="C155" s="103"/>
      <c r="D155" s="103"/>
    </row>
    <row r="156" spans="1:4" s="113" customFormat="1">
      <c r="A156" s="103" t="s">
        <v>1232</v>
      </c>
      <c r="B156" s="103">
        <v>1</v>
      </c>
      <c r="C156" s="103"/>
      <c r="D156" s="103"/>
    </row>
    <row r="157" spans="1:4" s="113" customFormat="1">
      <c r="A157" s="103" t="s">
        <v>1233</v>
      </c>
      <c r="B157" s="103">
        <v>1</v>
      </c>
      <c r="C157" s="103"/>
      <c r="D157" s="103"/>
    </row>
    <row r="158" spans="1:4" s="113" customFormat="1">
      <c r="A158" s="103" t="s">
        <v>1234</v>
      </c>
      <c r="B158" s="103">
        <v>1</v>
      </c>
      <c r="C158" s="103"/>
      <c r="D158" s="103"/>
    </row>
    <row r="159" spans="1:4" s="113" customFormat="1">
      <c r="A159" s="104" t="s">
        <v>1235</v>
      </c>
      <c r="B159" s="103">
        <v>1</v>
      </c>
      <c r="C159" s="104"/>
      <c r="D159" s="104"/>
    </row>
    <row r="160" spans="1:4" s="113" customFormat="1">
      <c r="A160" s="103" t="s">
        <v>1236</v>
      </c>
      <c r="B160" s="103">
        <v>1</v>
      </c>
      <c r="C160" s="103"/>
      <c r="D160" s="103"/>
    </row>
    <row r="161" spans="1:4" s="113" customFormat="1">
      <c r="A161" s="103" t="s">
        <v>1237</v>
      </c>
      <c r="B161" s="103">
        <v>1</v>
      </c>
      <c r="C161" s="103"/>
      <c r="D161" s="103"/>
    </row>
    <row r="162" spans="1:4" s="113" customFormat="1">
      <c r="A162" s="103" t="s">
        <v>1238</v>
      </c>
      <c r="B162" s="103">
        <v>1</v>
      </c>
      <c r="C162" s="103"/>
      <c r="D162" s="103"/>
    </row>
    <row r="163" spans="1:4" s="113" customFormat="1">
      <c r="A163" s="103" t="s">
        <v>1239</v>
      </c>
      <c r="B163" s="103">
        <v>1</v>
      </c>
      <c r="C163" s="103"/>
      <c r="D163" s="103"/>
    </row>
    <row r="164" spans="1:4" s="113" customFormat="1">
      <c r="A164" s="103" t="s">
        <v>1240</v>
      </c>
      <c r="B164" s="103">
        <v>1</v>
      </c>
      <c r="C164" s="103"/>
      <c r="D164" s="103"/>
    </row>
    <row r="165" spans="1:4" s="113" customFormat="1">
      <c r="A165" s="103" t="s">
        <v>1241</v>
      </c>
      <c r="B165" s="103">
        <v>1</v>
      </c>
      <c r="C165" s="103"/>
      <c r="D165" s="103"/>
    </row>
    <row r="166" spans="1:4" s="113" customFormat="1">
      <c r="A166" s="103" t="s">
        <v>1242</v>
      </c>
      <c r="B166" s="103">
        <v>1</v>
      </c>
      <c r="C166" s="103"/>
      <c r="D166" s="103"/>
    </row>
    <row r="167" spans="1:4" s="113" customFormat="1">
      <c r="A167" s="103" t="s">
        <v>1243</v>
      </c>
      <c r="B167" s="103">
        <v>1</v>
      </c>
      <c r="C167" s="103"/>
      <c r="D167" s="103"/>
    </row>
    <row r="168" spans="1:4" s="113" customFormat="1">
      <c r="A168" s="103" t="s">
        <v>1244</v>
      </c>
      <c r="B168" s="103">
        <v>1</v>
      </c>
      <c r="C168" s="103"/>
      <c r="D168" s="103"/>
    </row>
    <row r="169" spans="1:4" s="113" customFormat="1">
      <c r="A169" s="103" t="s">
        <v>1245</v>
      </c>
      <c r="B169" s="103">
        <v>1</v>
      </c>
      <c r="C169" s="103"/>
      <c r="D169" s="103"/>
    </row>
    <row r="170" spans="1:4" s="113" customFormat="1">
      <c r="A170" s="103" t="s">
        <v>1246</v>
      </c>
      <c r="B170" s="103">
        <v>1</v>
      </c>
      <c r="C170" s="103"/>
      <c r="D170" s="103"/>
    </row>
    <row r="171" spans="1:4" s="113" customFormat="1">
      <c r="A171" s="103" t="s">
        <v>1247</v>
      </c>
      <c r="B171" s="103">
        <v>1</v>
      </c>
      <c r="C171" s="103"/>
      <c r="D171" s="103"/>
    </row>
    <row r="172" spans="1:4" s="113" customFormat="1">
      <c r="A172" s="103" t="s">
        <v>1248</v>
      </c>
      <c r="B172" s="103">
        <v>1</v>
      </c>
      <c r="C172" s="103"/>
      <c r="D172" s="103"/>
    </row>
    <row r="173" spans="1:4" s="113" customFormat="1">
      <c r="A173" s="103" t="s">
        <v>1249</v>
      </c>
      <c r="B173" s="103">
        <v>1</v>
      </c>
      <c r="C173" s="103"/>
      <c r="D173" s="103"/>
    </row>
    <row r="174" spans="1:4" s="113" customFormat="1">
      <c r="A174" s="103" t="s">
        <v>1250</v>
      </c>
      <c r="B174" s="103">
        <v>1</v>
      </c>
      <c r="C174" s="103"/>
      <c r="D174" s="103"/>
    </row>
    <row r="175" spans="1:4" s="113" customFormat="1">
      <c r="A175" s="103" t="s">
        <v>1251</v>
      </c>
      <c r="B175" s="103">
        <v>1</v>
      </c>
      <c r="C175" s="103"/>
      <c r="D175" s="103"/>
    </row>
    <row r="176" spans="1:4" s="113" customFormat="1">
      <c r="A176" s="103" t="s">
        <v>1252</v>
      </c>
      <c r="B176" s="103">
        <v>1</v>
      </c>
      <c r="C176" s="103"/>
      <c r="D176" s="103"/>
    </row>
    <row r="177" spans="1:4" s="113" customFormat="1">
      <c r="A177" s="103" t="s">
        <v>1253</v>
      </c>
      <c r="B177" s="103">
        <v>1</v>
      </c>
      <c r="C177" s="103"/>
      <c r="D177" s="103"/>
    </row>
    <row r="178" spans="1:4" s="113" customFormat="1">
      <c r="A178" s="103" t="s">
        <v>1254</v>
      </c>
      <c r="B178" s="103">
        <v>1</v>
      </c>
      <c r="C178" s="103"/>
      <c r="D178" s="103"/>
    </row>
    <row r="179" spans="1:4" s="113" customFormat="1">
      <c r="A179" s="104" t="s">
        <v>1255</v>
      </c>
      <c r="B179" s="103">
        <v>1</v>
      </c>
      <c r="C179" s="104"/>
      <c r="D179" s="104"/>
    </row>
    <row r="180" spans="1:4" s="113" customFormat="1">
      <c r="A180" s="103" t="s">
        <v>1256</v>
      </c>
      <c r="B180" s="103">
        <v>1</v>
      </c>
      <c r="C180" s="103"/>
      <c r="D180" s="103"/>
    </row>
    <row r="181" spans="1:4" s="113" customFormat="1">
      <c r="A181" s="103" t="s">
        <v>1257</v>
      </c>
      <c r="B181" s="103">
        <v>1</v>
      </c>
      <c r="C181" s="103"/>
      <c r="D181" s="103"/>
    </row>
    <row r="182" spans="1:4" s="113" customFormat="1">
      <c r="A182" s="103" t="s">
        <v>1258</v>
      </c>
      <c r="B182" s="103">
        <v>1</v>
      </c>
      <c r="C182" s="103"/>
      <c r="D182" s="103"/>
    </row>
    <row r="183" spans="1:4" s="113" customFormat="1">
      <c r="A183" s="103" t="s">
        <v>1259</v>
      </c>
      <c r="B183" s="103">
        <v>1</v>
      </c>
      <c r="C183" s="103"/>
      <c r="D183" s="103"/>
    </row>
    <row r="184" spans="1:4" s="113" customFormat="1">
      <c r="A184" s="103" t="s">
        <v>1260</v>
      </c>
      <c r="B184" s="103">
        <v>5</v>
      </c>
      <c r="C184" s="103"/>
      <c r="D184" s="103"/>
    </row>
    <row r="185" spans="1:4" s="113" customFormat="1">
      <c r="A185" s="103" t="s">
        <v>1261</v>
      </c>
      <c r="B185" s="103">
        <v>5</v>
      </c>
      <c r="C185" s="103"/>
      <c r="D185" s="103"/>
    </row>
    <row r="186" spans="1:4" s="113" customFormat="1">
      <c r="A186" s="103" t="s">
        <v>1262</v>
      </c>
      <c r="B186" s="103">
        <v>5</v>
      </c>
      <c r="C186" s="103"/>
      <c r="D186" s="103"/>
    </row>
    <row r="187" spans="1:4" s="113" customFormat="1">
      <c r="A187" s="103" t="s">
        <v>1263</v>
      </c>
      <c r="B187" s="103">
        <v>5</v>
      </c>
      <c r="C187" s="103"/>
      <c r="D187" s="103"/>
    </row>
    <row r="188" spans="1:4" s="113" customFormat="1">
      <c r="A188" s="103" t="s">
        <v>1264</v>
      </c>
      <c r="B188" s="103">
        <v>5</v>
      </c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3"/>
      <c r="B198" s="103"/>
      <c r="C198" s="103"/>
      <c r="D198" s="103"/>
    </row>
    <row r="199" spans="1:4" s="113" customFormat="1">
      <c r="A199" s="104"/>
      <c r="B199" s="103"/>
      <c r="C199" s="104"/>
      <c r="D199" s="104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3"/>
      <c r="B218" s="103"/>
      <c r="C218" s="103"/>
      <c r="D218" s="103"/>
    </row>
    <row r="219" spans="1:4" s="113" customFormat="1">
      <c r="A219" s="104"/>
      <c r="B219" s="103"/>
      <c r="C219" s="104"/>
      <c r="D219" s="104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3"/>
      <c r="B238" s="103"/>
      <c r="C238" s="103"/>
      <c r="D238" s="103"/>
    </row>
    <row r="239" spans="1:4" s="113" customFormat="1">
      <c r="A239" s="104"/>
      <c r="B239" s="103"/>
      <c r="C239" s="104"/>
      <c r="D239" s="104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3"/>
      <c r="B258" s="103"/>
      <c r="C258" s="103"/>
      <c r="D258" s="103"/>
    </row>
    <row r="259" spans="1:4" s="113" customFormat="1">
      <c r="A259" s="104"/>
      <c r="B259" s="103"/>
      <c r="C259" s="104"/>
      <c r="D259" s="104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3"/>
      <c r="B278" s="103"/>
      <c r="C278" s="103"/>
      <c r="D278" s="103"/>
    </row>
    <row r="279" spans="1:4" s="113" customFormat="1">
      <c r="A279" s="104"/>
      <c r="B279" s="103"/>
      <c r="C279" s="104"/>
      <c r="D279" s="104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3"/>
      <c r="B298" s="103"/>
      <c r="C298" s="103"/>
      <c r="D298" s="103"/>
    </row>
    <row r="299" spans="1:4" s="113" customFormat="1">
      <c r="A299" s="104"/>
      <c r="B299" s="104"/>
      <c r="C299" s="104"/>
      <c r="D299" s="104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03"/>
      <c r="B318" s="103"/>
      <c r="C318" s="103"/>
      <c r="D318" s="103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  <row r="748" spans="1:4" s="113" customFormat="1">
      <c r="A748" s="116"/>
      <c r="B748" s="116"/>
      <c r="C748" s="116"/>
      <c r="D748" s="116"/>
    </row>
  </sheetData>
  <protectedRanges>
    <protectedRange password="CC3D" sqref="A3:C318" name="Range1"/>
    <protectedRange password="CC3D" sqref="D3:D318" name="Range1_1"/>
  </protectedRanges>
  <mergeCells count="4">
    <mergeCell ref="A1:A2"/>
    <mergeCell ref="B1:B2"/>
    <mergeCell ref="C1:C2"/>
    <mergeCell ref="D1:D2"/>
  </mergeCells>
  <conditionalFormatting sqref="A3:C318">
    <cfRule type="cellIs" dxfId="38" priority="28" operator="equal">
      <formula>0</formula>
    </cfRule>
  </conditionalFormatting>
  <conditionalFormatting sqref="D3:D58">
    <cfRule type="cellIs" dxfId="37" priority="14" operator="equal">
      <formula>0</formula>
    </cfRule>
  </conditionalFormatting>
  <conditionalFormatting sqref="D59:D78">
    <cfRule type="cellIs" dxfId="36" priority="13" operator="equal">
      <formula>0</formula>
    </cfRule>
  </conditionalFormatting>
  <conditionalFormatting sqref="D79:D98">
    <cfRule type="cellIs" dxfId="35" priority="12" operator="equal">
      <formula>0</formula>
    </cfRule>
  </conditionalFormatting>
  <conditionalFormatting sqref="D99:D118">
    <cfRule type="cellIs" dxfId="34" priority="11" operator="equal">
      <formula>0</formula>
    </cfRule>
  </conditionalFormatting>
  <conditionalFormatting sqref="D119:D138">
    <cfRule type="cellIs" dxfId="33" priority="10" operator="equal">
      <formula>0</formula>
    </cfRule>
  </conditionalFormatting>
  <conditionalFormatting sqref="D139:D158">
    <cfRule type="cellIs" dxfId="32" priority="9" operator="equal">
      <formula>0</formula>
    </cfRule>
  </conditionalFormatting>
  <conditionalFormatting sqref="D159:D178">
    <cfRule type="cellIs" dxfId="31" priority="8" operator="equal">
      <formula>0</formula>
    </cfRule>
  </conditionalFormatting>
  <conditionalFormatting sqref="D179:D198">
    <cfRule type="cellIs" dxfId="30" priority="7" operator="equal">
      <formula>0</formula>
    </cfRule>
  </conditionalFormatting>
  <conditionalFormatting sqref="D199:D218">
    <cfRule type="cellIs" dxfId="29" priority="6" operator="equal">
      <formula>0</formula>
    </cfRule>
  </conditionalFormatting>
  <conditionalFormatting sqref="D219:D238">
    <cfRule type="cellIs" dxfId="28" priority="5" operator="equal">
      <formula>0</formula>
    </cfRule>
  </conditionalFormatting>
  <conditionalFormatting sqref="D239:D258">
    <cfRule type="cellIs" dxfId="27" priority="4" operator="equal">
      <formula>0</formula>
    </cfRule>
  </conditionalFormatting>
  <conditionalFormatting sqref="D259:D278">
    <cfRule type="cellIs" dxfId="26" priority="3" operator="equal">
      <formula>0</formula>
    </cfRule>
  </conditionalFormatting>
  <conditionalFormatting sqref="D279:D298">
    <cfRule type="cellIs" dxfId="25" priority="2" operator="equal">
      <formula>0</formula>
    </cfRule>
  </conditionalFormatting>
  <conditionalFormatting sqref="D299:D318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B291:B1048576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7" sqref="C7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76" t="s">
        <v>82</v>
      </c>
      <c r="B1" s="176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77" t="s">
        <v>780</v>
      </c>
      <c r="B6" s="177"/>
      <c r="C6" s="68">
        <v>0.8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4" t="s">
        <v>749</v>
      </c>
      <c r="B9" s="175"/>
      <c r="C9" s="68">
        <v>0.2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4" t="s">
        <v>73</v>
      </c>
      <c r="B12" s="175"/>
      <c r="C12" s="68">
        <v>0.9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4" t="s">
        <v>76</v>
      </c>
      <c r="B15" s="175"/>
      <c r="C15" s="68">
        <v>0.95</v>
      </c>
    </row>
    <row r="16" spans="1:6">
      <c r="A16" s="10" t="s">
        <v>77</v>
      </c>
      <c r="B16" s="11"/>
      <c r="C16" s="120"/>
    </row>
    <row r="17" spans="1:3">
      <c r="A17" s="174" t="s">
        <v>78</v>
      </c>
      <c r="B17" s="175"/>
      <c r="C17" s="68">
        <v>0.90200000000000002</v>
      </c>
    </row>
    <row r="18" spans="1:3">
      <c r="A18" s="10" t="s">
        <v>79</v>
      </c>
      <c r="B18" s="11"/>
      <c r="C18" s="120"/>
    </row>
    <row r="19" spans="1:3">
      <c r="A19" s="174" t="s">
        <v>747</v>
      </c>
      <c r="B19" s="175"/>
      <c r="C19" s="68">
        <v>0.97199999999999998</v>
      </c>
    </row>
    <row r="20" spans="1:3">
      <c r="A20" s="10" t="s">
        <v>783</v>
      </c>
      <c r="B20" s="11"/>
      <c r="C20" s="120"/>
    </row>
    <row r="21" spans="1:3">
      <c r="A21" s="174" t="s">
        <v>784</v>
      </c>
      <c r="B21" s="175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0" workbookViewId="0">
      <selection activeCell="B49" sqref="B49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78" t="s">
        <v>83</v>
      </c>
      <c r="B1" s="178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76" t="s">
        <v>85</v>
      </c>
      <c r="B5" s="179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I21" sqref="I21"/>
    </sheetView>
  </sheetViews>
  <sheetFormatPr baseColWidth="10" defaultColWidth="9.140625" defaultRowHeight="15"/>
  <cols>
    <col min="1" max="1" width="58.85546875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41715</v>
      </c>
    </row>
    <row r="3" spans="1:11">
      <c r="A3" s="10" t="s">
        <v>98</v>
      </c>
      <c r="B3" s="12">
        <v>41782</v>
      </c>
    </row>
    <row r="4" spans="1:11">
      <c r="A4" s="10" t="s">
        <v>99</v>
      </c>
      <c r="B4" s="12">
        <v>41856</v>
      </c>
    </row>
    <row r="5" spans="1:11">
      <c r="A5" s="10" t="s">
        <v>100</v>
      </c>
      <c r="B5" s="12">
        <v>41978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 ht="45">
      <c r="A12" s="110" t="s">
        <v>1002</v>
      </c>
      <c r="B12" s="12">
        <v>41929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E23" sqref="E23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42055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2" sqref="C2:C15"/>
    </sheetView>
  </sheetViews>
  <sheetFormatPr baseColWidth="10" defaultColWidth="9.140625" defaultRowHeight="15"/>
  <cols>
    <col min="1" max="1" width="30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45">
      <c r="A2" s="13" t="s">
        <v>975</v>
      </c>
      <c r="B2" s="10" t="s">
        <v>756</v>
      </c>
      <c r="C2" s="10" t="s">
        <v>758</v>
      </c>
      <c r="D2" s="110" t="s">
        <v>983</v>
      </c>
    </row>
    <row r="3" spans="1:12" ht="45">
      <c r="A3" s="13" t="s">
        <v>976</v>
      </c>
      <c r="B3" s="10" t="s">
        <v>756</v>
      </c>
      <c r="C3" s="10" t="s">
        <v>758</v>
      </c>
      <c r="D3" s="110" t="s">
        <v>984</v>
      </c>
      <c r="K3" s="117" t="s">
        <v>756</v>
      </c>
      <c r="L3" s="117" t="s">
        <v>758</v>
      </c>
    </row>
    <row r="4" spans="1:12" ht="45">
      <c r="A4" s="13" t="s">
        <v>977</v>
      </c>
      <c r="B4" s="10" t="s">
        <v>756</v>
      </c>
      <c r="C4" s="10" t="s">
        <v>758</v>
      </c>
      <c r="D4" s="110" t="s">
        <v>985</v>
      </c>
      <c r="K4" s="117" t="s">
        <v>757</v>
      </c>
      <c r="L4" s="117" t="s">
        <v>759</v>
      </c>
    </row>
    <row r="5" spans="1:12" ht="45">
      <c r="A5" s="13" t="s">
        <v>978</v>
      </c>
      <c r="B5" s="10" t="s">
        <v>756</v>
      </c>
      <c r="C5" s="10" t="s">
        <v>758</v>
      </c>
      <c r="D5" s="110" t="s">
        <v>986</v>
      </c>
      <c r="L5" s="117" t="s">
        <v>760</v>
      </c>
    </row>
    <row r="6" spans="1:12" ht="45">
      <c r="A6" s="13" t="s">
        <v>979</v>
      </c>
      <c r="B6" s="10" t="s">
        <v>756</v>
      </c>
      <c r="C6" s="10" t="s">
        <v>758</v>
      </c>
      <c r="D6" s="110" t="s">
        <v>987</v>
      </c>
      <c r="L6" s="117" t="s">
        <v>761</v>
      </c>
    </row>
    <row r="7" spans="1:12" ht="45">
      <c r="A7" s="13" t="s">
        <v>980</v>
      </c>
      <c r="B7" s="10" t="s">
        <v>756</v>
      </c>
      <c r="C7" s="10" t="s">
        <v>758</v>
      </c>
      <c r="D7" s="110" t="s">
        <v>988</v>
      </c>
    </row>
    <row r="8" spans="1:12" ht="45">
      <c r="A8" s="13" t="s">
        <v>981</v>
      </c>
      <c r="B8" s="10" t="s">
        <v>756</v>
      </c>
      <c r="C8" s="10" t="s">
        <v>758</v>
      </c>
      <c r="D8" s="110" t="s">
        <v>989</v>
      </c>
    </row>
    <row r="9" spans="1:12" ht="45">
      <c r="A9" s="13" t="s">
        <v>978</v>
      </c>
      <c r="B9" s="10" t="s">
        <v>756</v>
      </c>
      <c r="C9" s="10" t="s">
        <v>758</v>
      </c>
      <c r="D9" s="110" t="s">
        <v>990</v>
      </c>
    </row>
    <row r="10" spans="1:12" ht="45">
      <c r="A10" s="13" t="s">
        <v>982</v>
      </c>
      <c r="B10" s="10" t="s">
        <v>756</v>
      </c>
      <c r="C10" s="10" t="s">
        <v>758</v>
      </c>
      <c r="D10" s="110" t="s">
        <v>991</v>
      </c>
    </row>
    <row r="11" spans="1:12" ht="45">
      <c r="A11" s="13" t="s">
        <v>992</v>
      </c>
      <c r="B11" s="10" t="s">
        <v>756</v>
      </c>
      <c r="C11" s="10" t="s">
        <v>758</v>
      </c>
      <c r="D11" s="110" t="s">
        <v>997</v>
      </c>
    </row>
    <row r="12" spans="1:12" ht="45">
      <c r="A12" s="13" t="s">
        <v>993</v>
      </c>
      <c r="B12" s="10" t="s">
        <v>756</v>
      </c>
      <c r="C12" s="10" t="s">
        <v>758</v>
      </c>
      <c r="D12" s="110" t="s">
        <v>998</v>
      </c>
    </row>
    <row r="13" spans="1:12" ht="45">
      <c r="A13" s="13" t="s">
        <v>994</v>
      </c>
      <c r="B13" s="10" t="s">
        <v>756</v>
      </c>
      <c r="C13" s="10" t="s">
        <v>758</v>
      </c>
      <c r="D13" s="110" t="s">
        <v>999</v>
      </c>
    </row>
    <row r="14" spans="1:12" ht="45">
      <c r="A14" s="13" t="s">
        <v>995</v>
      </c>
      <c r="B14" s="10" t="s">
        <v>756</v>
      </c>
      <c r="C14" s="10" t="s">
        <v>758</v>
      </c>
      <c r="D14" s="110" t="s">
        <v>1000</v>
      </c>
    </row>
    <row r="15" spans="1:12" ht="45">
      <c r="A15" s="13" t="s">
        <v>996</v>
      </c>
      <c r="B15" s="10" t="s">
        <v>756</v>
      </c>
      <c r="C15" s="10" t="s">
        <v>758</v>
      </c>
      <c r="D15" s="110" t="s">
        <v>1001</v>
      </c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J43"/>
  <sheetViews>
    <sheetView rightToLeft="1" zoomScale="110" zoomScaleNormal="110" workbookViewId="0">
      <pane ySplit="1" topLeftCell="A2" activePane="bottomLeft" state="frozen"/>
      <selection pane="bottomLeft" activeCell="A44" sqref="A44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 t="s">
        <v>928</v>
      </c>
    </row>
    <row r="3" spans="1:36" ht="15.75">
      <c r="A3" s="13" t="s">
        <v>929</v>
      </c>
      <c r="J3" s="117" t="s">
        <v>756</v>
      </c>
      <c r="K3" s="117" t="s">
        <v>758</v>
      </c>
    </row>
    <row r="4" spans="1:36" ht="15.75">
      <c r="A4" s="13" t="s">
        <v>930</v>
      </c>
      <c r="J4" s="117" t="s">
        <v>757</v>
      </c>
      <c r="K4" s="117" t="s">
        <v>759</v>
      </c>
    </row>
    <row r="5" spans="1:36" ht="15.75">
      <c r="A5" s="13" t="s">
        <v>930</v>
      </c>
      <c r="K5" s="117" t="s">
        <v>760</v>
      </c>
    </row>
    <row r="6" spans="1:36" ht="15.75">
      <c r="A6" s="13" t="s">
        <v>930</v>
      </c>
      <c r="K6" s="117" t="s">
        <v>761</v>
      </c>
    </row>
    <row r="7" spans="1:36" ht="15.75">
      <c r="A7" s="13" t="s">
        <v>931</v>
      </c>
    </row>
    <row r="8" spans="1:36" ht="15.75">
      <c r="A8" s="13" t="s">
        <v>932</v>
      </c>
    </row>
    <row r="9" spans="1:36" ht="15.75">
      <c r="A9" s="13" t="s">
        <v>933</v>
      </c>
    </row>
    <row r="10" spans="1:36" ht="15.75">
      <c r="A10" s="13" t="s">
        <v>933</v>
      </c>
    </row>
    <row r="11" spans="1:36" ht="15.75">
      <c r="A11" s="13" t="s">
        <v>933</v>
      </c>
    </row>
    <row r="12" spans="1:36" ht="15.75">
      <c r="A12" s="13" t="s">
        <v>934</v>
      </c>
    </row>
    <row r="13" spans="1:36" ht="15.75">
      <c r="A13" s="13" t="s">
        <v>934</v>
      </c>
    </row>
    <row r="14" spans="1:36" ht="15.75">
      <c r="A14" s="13" t="s">
        <v>934</v>
      </c>
    </row>
    <row r="15" spans="1:36" ht="15.75">
      <c r="A15" s="13" t="s">
        <v>935</v>
      </c>
    </row>
    <row r="16" spans="1:36" ht="15.75">
      <c r="A16" s="13" t="s">
        <v>936</v>
      </c>
    </row>
    <row r="17" spans="1:1" ht="15.75">
      <c r="A17" s="13" t="s">
        <v>937</v>
      </c>
    </row>
    <row r="18" spans="1:1" ht="15.75">
      <c r="A18" s="13" t="s">
        <v>938</v>
      </c>
    </row>
    <row r="19" spans="1:1" ht="15.75">
      <c r="A19" s="13" t="s">
        <v>939</v>
      </c>
    </row>
    <row r="20" spans="1:1" ht="15.75">
      <c r="A20" s="13" t="s">
        <v>940</v>
      </c>
    </row>
    <row r="21" spans="1:1" ht="15.75">
      <c r="A21" s="13" t="s">
        <v>940</v>
      </c>
    </row>
    <row r="22" spans="1:1" ht="15.75">
      <c r="A22" s="13" t="s">
        <v>941</v>
      </c>
    </row>
    <row r="23" spans="1:1" ht="15.75">
      <c r="A23" s="13" t="s">
        <v>942</v>
      </c>
    </row>
    <row r="24" spans="1:1" ht="15.75">
      <c r="A24" s="13" t="s">
        <v>943</v>
      </c>
    </row>
    <row r="25" spans="1:1" ht="15.75">
      <c r="A25" s="13" t="s">
        <v>943</v>
      </c>
    </row>
    <row r="26" spans="1:1" ht="15.75">
      <c r="A26" s="13" t="s">
        <v>943</v>
      </c>
    </row>
    <row r="27" spans="1:1" ht="15.75">
      <c r="A27" s="13" t="s">
        <v>943</v>
      </c>
    </row>
    <row r="28" spans="1:1" ht="15.75">
      <c r="A28" s="13" t="s">
        <v>943</v>
      </c>
    </row>
    <row r="29" spans="1:1" ht="15.75">
      <c r="A29" s="13" t="s">
        <v>943</v>
      </c>
    </row>
    <row r="30" spans="1:1">
      <c r="A30" s="10" t="s">
        <v>944</v>
      </c>
    </row>
    <row r="31" spans="1:1">
      <c r="A31" s="10" t="s">
        <v>944</v>
      </c>
    </row>
    <row r="32" spans="1:1">
      <c r="A32" s="10" t="s">
        <v>945</v>
      </c>
    </row>
    <row r="33" spans="1:1">
      <c r="A33" s="10" t="s">
        <v>945</v>
      </c>
    </row>
    <row r="34" spans="1:1">
      <c r="A34" s="10" t="s">
        <v>945</v>
      </c>
    </row>
    <row r="35" spans="1:1">
      <c r="A35" s="10" t="s">
        <v>945</v>
      </c>
    </row>
    <row r="36" spans="1:1">
      <c r="A36" s="10" t="s">
        <v>945</v>
      </c>
    </row>
    <row r="37" spans="1:1">
      <c r="A37" s="10" t="s">
        <v>945</v>
      </c>
    </row>
    <row r="38" spans="1:1">
      <c r="A38" s="10" t="s">
        <v>945</v>
      </c>
    </row>
    <row r="39" spans="1:1">
      <c r="A39" s="10" t="s">
        <v>945</v>
      </c>
    </row>
    <row r="40" spans="1:1">
      <c r="A40" s="10" t="s">
        <v>945</v>
      </c>
    </row>
    <row r="41" spans="1:1">
      <c r="A41" s="10" t="s">
        <v>945</v>
      </c>
    </row>
    <row r="42" spans="1:1">
      <c r="A42" s="10" t="s">
        <v>946</v>
      </c>
    </row>
    <row r="43" spans="1:1">
      <c r="A43" s="10" t="s">
        <v>946</v>
      </c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28"/>
  <sheetViews>
    <sheetView rightToLeft="1" topLeftCell="A10" workbookViewId="0">
      <selection activeCell="A28" sqref="A28"/>
    </sheetView>
  </sheetViews>
  <sheetFormatPr baseColWidth="10" defaultColWidth="9.140625" defaultRowHeight="15"/>
  <cols>
    <col min="1" max="1" width="46.140625" style="10" customWidth="1"/>
    <col min="2" max="28" width="9.140625" style="117"/>
  </cols>
  <sheetData>
    <row r="1" spans="1:1">
      <c r="A1" s="10" t="s">
        <v>947</v>
      </c>
    </row>
    <row r="2" spans="1:1">
      <c r="A2" s="10" t="s">
        <v>948</v>
      </c>
    </row>
    <row r="3" spans="1:1">
      <c r="A3" s="10" t="s">
        <v>949</v>
      </c>
    </row>
    <row r="4" spans="1:1">
      <c r="A4" s="10" t="s">
        <v>950</v>
      </c>
    </row>
    <row r="5" spans="1:1">
      <c r="A5" s="10" t="s">
        <v>951</v>
      </c>
    </row>
    <row r="6" spans="1:1">
      <c r="A6" s="10" t="s">
        <v>952</v>
      </c>
    </row>
    <row r="7" spans="1:1">
      <c r="A7" s="10" t="s">
        <v>953</v>
      </c>
    </row>
    <row r="8" spans="1:1">
      <c r="A8" s="10" t="s">
        <v>954</v>
      </c>
    </row>
    <row r="9" spans="1:1">
      <c r="A9" s="10" t="s">
        <v>955</v>
      </c>
    </row>
    <row r="10" spans="1:1">
      <c r="A10" s="10" t="s">
        <v>956</v>
      </c>
    </row>
    <row r="11" spans="1:1">
      <c r="A11" s="10" t="s">
        <v>957</v>
      </c>
    </row>
    <row r="12" spans="1:1">
      <c r="A12" s="10" t="s">
        <v>958</v>
      </c>
    </row>
    <row r="13" spans="1:1">
      <c r="A13" s="10" t="s">
        <v>959</v>
      </c>
    </row>
    <row r="14" spans="1:1">
      <c r="A14" s="10" t="s">
        <v>960</v>
      </c>
    </row>
    <row r="15" spans="1:1">
      <c r="A15" s="10" t="s">
        <v>961</v>
      </c>
    </row>
    <row r="16" spans="1:1">
      <c r="A16" s="10" t="s">
        <v>962</v>
      </c>
    </row>
    <row r="17" spans="1:1">
      <c r="A17" s="10" t="s">
        <v>963</v>
      </c>
    </row>
    <row r="18" spans="1:1">
      <c r="A18" s="10" t="s">
        <v>964</v>
      </c>
    </row>
    <row r="19" spans="1:1">
      <c r="A19" s="10" t="s">
        <v>965</v>
      </c>
    </row>
    <row r="20" spans="1:1">
      <c r="A20" s="10" t="s">
        <v>967</v>
      </c>
    </row>
    <row r="21" spans="1:1">
      <c r="A21" s="10" t="s">
        <v>968</v>
      </c>
    </row>
    <row r="22" spans="1:1">
      <c r="A22" s="10" t="s">
        <v>966</v>
      </c>
    </row>
    <row r="23" spans="1:1">
      <c r="A23" s="10" t="s">
        <v>969</v>
      </c>
    </row>
    <row r="24" spans="1:1">
      <c r="A24" s="10" t="s">
        <v>970</v>
      </c>
    </row>
    <row r="25" spans="1:1">
      <c r="A25" s="10" t="s">
        <v>971</v>
      </c>
    </row>
    <row r="26" spans="1:1">
      <c r="A26" s="10" t="s">
        <v>972</v>
      </c>
    </row>
    <row r="27" spans="1:1">
      <c r="A27" s="10" t="s">
        <v>973</v>
      </c>
    </row>
    <row r="28" spans="1:1">
      <c r="A28" s="10" t="s">
        <v>974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182" t="s">
        <v>602</v>
      </c>
      <c r="C1" s="184" t="s">
        <v>603</v>
      </c>
      <c r="D1" s="184" t="s">
        <v>604</v>
      </c>
      <c r="E1" s="184" t="s">
        <v>605</v>
      </c>
      <c r="F1" s="184" t="s">
        <v>606</v>
      </c>
      <c r="G1" s="184" t="s">
        <v>607</v>
      </c>
      <c r="H1" s="184" t="s">
        <v>608</v>
      </c>
      <c r="I1" s="184" t="s">
        <v>609</v>
      </c>
      <c r="J1" s="184" t="s">
        <v>610</v>
      </c>
      <c r="K1" s="184" t="s">
        <v>611</v>
      </c>
      <c r="L1" s="184" t="s">
        <v>612</v>
      </c>
      <c r="M1" s="180" t="s">
        <v>737</v>
      </c>
      <c r="N1" s="188" t="s">
        <v>613</v>
      </c>
      <c r="O1" s="188"/>
      <c r="P1" s="188"/>
      <c r="Q1" s="188"/>
      <c r="R1" s="188"/>
      <c r="S1" s="180" t="s">
        <v>738</v>
      </c>
      <c r="T1" s="188" t="s">
        <v>613</v>
      </c>
      <c r="U1" s="188"/>
      <c r="V1" s="188"/>
      <c r="W1" s="188"/>
      <c r="X1" s="188"/>
      <c r="Y1" s="189" t="s">
        <v>614</v>
      </c>
      <c r="Z1" s="189" t="s">
        <v>615</v>
      </c>
      <c r="AA1" s="189" t="s">
        <v>616</v>
      </c>
      <c r="AB1" s="189" t="s">
        <v>617</v>
      </c>
      <c r="AC1" s="189" t="s">
        <v>618</v>
      </c>
      <c r="AD1" s="189" t="s">
        <v>619</v>
      </c>
      <c r="AE1" s="191" t="s">
        <v>620</v>
      </c>
      <c r="AF1" s="193" t="s">
        <v>621</v>
      </c>
      <c r="AG1" s="195" t="s">
        <v>622</v>
      </c>
      <c r="AH1" s="197" t="s">
        <v>623</v>
      </c>
      <c r="AI1" s="186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183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1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81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90"/>
      <c r="Z2" s="190"/>
      <c r="AA2" s="190"/>
      <c r="AB2" s="190"/>
      <c r="AC2" s="190"/>
      <c r="AD2" s="190"/>
      <c r="AE2" s="192"/>
      <c r="AF2" s="194"/>
      <c r="AG2" s="196"/>
      <c r="AH2" s="198"/>
      <c r="AI2" s="187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3" priority="2" operator="equal">
      <formula>0</formula>
    </cfRule>
  </conditionalFormatting>
  <conditionalFormatting sqref="A3:XFD358 B1:XFD2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9.140625" defaultRowHeight="15"/>
  <cols>
    <col min="1" max="1" width="14.42578125" style="10" bestFit="1" customWidth="1"/>
    <col min="2" max="2" width="25.570312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765</v>
      </c>
      <c r="B2" s="10" t="s">
        <v>864</v>
      </c>
      <c r="C2" s="10" t="s">
        <v>890</v>
      </c>
      <c r="D2" s="12">
        <v>41733</v>
      </c>
      <c r="F2" s="10" t="s">
        <v>774</v>
      </c>
      <c r="G2" s="10" t="s">
        <v>778</v>
      </c>
    </row>
    <row r="3" spans="1:13">
      <c r="A3" s="10" t="s">
        <v>765</v>
      </c>
      <c r="B3" s="10" t="s">
        <v>864</v>
      </c>
      <c r="C3" s="10" t="s">
        <v>891</v>
      </c>
      <c r="D3" s="12">
        <v>41733</v>
      </c>
      <c r="F3" s="10" t="s">
        <v>774</v>
      </c>
      <c r="G3" s="10" t="s">
        <v>778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769</v>
      </c>
      <c r="B4" s="10" t="s">
        <v>865</v>
      </c>
      <c r="C4" s="10" t="s">
        <v>892</v>
      </c>
      <c r="D4" s="12">
        <v>41590</v>
      </c>
      <c r="F4" s="10" t="s">
        <v>774</v>
      </c>
      <c r="G4" s="10" t="s">
        <v>779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769</v>
      </c>
      <c r="B5" s="10" t="s">
        <v>865</v>
      </c>
      <c r="C5" s="10" t="s">
        <v>893</v>
      </c>
      <c r="D5" s="12">
        <v>41590</v>
      </c>
      <c r="F5" s="10" t="s">
        <v>774</v>
      </c>
      <c r="G5" s="10" t="s">
        <v>779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769</v>
      </c>
      <c r="B6" s="10" t="s">
        <v>865</v>
      </c>
      <c r="C6" s="10" t="s">
        <v>894</v>
      </c>
      <c r="D6" s="12">
        <v>41590</v>
      </c>
      <c r="F6" s="10" t="s">
        <v>774</v>
      </c>
      <c r="G6" s="10" t="s">
        <v>779</v>
      </c>
      <c r="K6" s="117" t="s">
        <v>767</v>
      </c>
      <c r="L6" s="117" t="s">
        <v>775</v>
      </c>
    </row>
    <row r="7" spans="1:13">
      <c r="A7" s="10" t="s">
        <v>769</v>
      </c>
      <c r="B7" s="10" t="s">
        <v>866</v>
      </c>
      <c r="C7" s="10" t="s">
        <v>895</v>
      </c>
      <c r="D7" s="12">
        <v>35842</v>
      </c>
      <c r="F7" s="10" t="s">
        <v>776</v>
      </c>
      <c r="G7" s="10" t="s">
        <v>778</v>
      </c>
      <c r="K7" s="117" t="s">
        <v>768</v>
      </c>
      <c r="L7" s="117" t="s">
        <v>776</v>
      </c>
    </row>
    <row r="8" spans="1:13">
      <c r="A8" s="10" t="s">
        <v>769</v>
      </c>
      <c r="B8" s="10" t="s">
        <v>867</v>
      </c>
      <c r="C8" s="10" t="s">
        <v>896</v>
      </c>
      <c r="D8" s="12">
        <v>36628</v>
      </c>
      <c r="F8" s="10" t="s">
        <v>775</v>
      </c>
      <c r="G8" s="10" t="s">
        <v>779</v>
      </c>
      <c r="K8" s="117" t="s">
        <v>769</v>
      </c>
    </row>
    <row r="9" spans="1:13">
      <c r="A9" s="10" t="s">
        <v>769</v>
      </c>
      <c r="B9" s="10" t="s">
        <v>868</v>
      </c>
      <c r="C9" s="10" t="s">
        <v>897</v>
      </c>
      <c r="D9" s="12">
        <v>37084</v>
      </c>
      <c r="F9" s="10" t="s">
        <v>776</v>
      </c>
      <c r="G9" s="10" t="s">
        <v>779</v>
      </c>
      <c r="K9" s="117" t="s">
        <v>770</v>
      </c>
    </row>
    <row r="10" spans="1:13">
      <c r="A10" s="10" t="s">
        <v>769</v>
      </c>
      <c r="B10" s="10" t="s">
        <v>869</v>
      </c>
      <c r="C10" s="10" t="s">
        <v>898</v>
      </c>
      <c r="D10" s="12">
        <v>36028</v>
      </c>
      <c r="F10" s="10" t="s">
        <v>776</v>
      </c>
      <c r="G10" s="10" t="s">
        <v>778</v>
      </c>
      <c r="K10" s="117" t="s">
        <v>771</v>
      </c>
    </row>
    <row r="11" spans="1:13">
      <c r="A11" s="10" t="s">
        <v>765</v>
      </c>
      <c r="B11" s="10" t="s">
        <v>877</v>
      </c>
      <c r="C11" s="10" t="s">
        <v>899</v>
      </c>
      <c r="D11" s="12">
        <v>36028</v>
      </c>
      <c r="F11" s="10" t="s">
        <v>776</v>
      </c>
      <c r="G11" s="10" t="s">
        <v>778</v>
      </c>
    </row>
    <row r="12" spans="1:13">
      <c r="A12" s="10" t="s">
        <v>765</v>
      </c>
      <c r="B12" s="10" t="s">
        <v>870</v>
      </c>
      <c r="C12" s="10" t="s">
        <v>900</v>
      </c>
      <c r="D12" s="12">
        <v>39420</v>
      </c>
      <c r="F12" s="10" t="s">
        <v>776</v>
      </c>
      <c r="G12" s="10" t="s">
        <v>777</v>
      </c>
      <c r="K12" s="117" t="s">
        <v>770</v>
      </c>
    </row>
    <row r="13" spans="1:13">
      <c r="A13" s="10" t="s">
        <v>765</v>
      </c>
      <c r="B13" s="10" t="s">
        <v>878</v>
      </c>
      <c r="C13" s="10" t="s">
        <v>901</v>
      </c>
      <c r="D13" s="12"/>
      <c r="F13" s="10" t="s">
        <v>775</v>
      </c>
      <c r="G13" s="10" t="s">
        <v>777</v>
      </c>
    </row>
    <row r="14" spans="1:13">
      <c r="A14" s="10" t="s">
        <v>765</v>
      </c>
      <c r="B14" s="10" t="s">
        <v>879</v>
      </c>
      <c r="C14" s="10" t="s">
        <v>902</v>
      </c>
      <c r="D14" s="12"/>
      <c r="F14" s="10" t="s">
        <v>775</v>
      </c>
      <c r="G14" s="10" t="s">
        <v>777</v>
      </c>
    </row>
    <row r="15" spans="1:13">
      <c r="A15" s="10" t="s">
        <v>765</v>
      </c>
      <c r="B15" s="10" t="s">
        <v>880</v>
      </c>
      <c r="C15" s="10" t="s">
        <v>903</v>
      </c>
      <c r="D15" s="12"/>
      <c r="F15" s="10" t="s">
        <v>776</v>
      </c>
      <c r="G15" s="10" t="s">
        <v>777</v>
      </c>
    </row>
    <row r="16" spans="1:13">
      <c r="A16" s="10" t="s">
        <v>765</v>
      </c>
      <c r="B16" s="10" t="s">
        <v>871</v>
      </c>
      <c r="C16" s="10" t="s">
        <v>904</v>
      </c>
      <c r="D16" s="12"/>
      <c r="E16" s="12"/>
      <c r="F16" s="10" t="s">
        <v>775</v>
      </c>
      <c r="G16" s="10" t="s">
        <v>777</v>
      </c>
    </row>
    <row r="17" spans="1:7">
      <c r="A17" s="10" t="s">
        <v>765</v>
      </c>
      <c r="B17" s="10" t="s">
        <v>872</v>
      </c>
      <c r="C17" s="10" t="s">
        <v>881</v>
      </c>
      <c r="D17" s="12"/>
      <c r="F17" s="10" t="s">
        <v>776</v>
      </c>
      <c r="G17" s="10" t="s">
        <v>777</v>
      </c>
    </row>
    <row r="18" spans="1:7">
      <c r="A18" s="10" t="s">
        <v>765</v>
      </c>
      <c r="B18" s="10" t="s">
        <v>873</v>
      </c>
      <c r="C18" s="10" t="s">
        <v>882</v>
      </c>
      <c r="D18" s="12"/>
      <c r="F18" s="10" t="s">
        <v>776</v>
      </c>
      <c r="G18" s="10" t="s">
        <v>777</v>
      </c>
    </row>
    <row r="19" spans="1:7">
      <c r="A19" s="10" t="s">
        <v>765</v>
      </c>
      <c r="B19" s="10" t="s">
        <v>874</v>
      </c>
      <c r="C19" s="10" t="s">
        <v>883</v>
      </c>
      <c r="D19" s="12"/>
      <c r="F19" s="10" t="s">
        <v>776</v>
      </c>
      <c r="G19" s="10" t="s">
        <v>778</v>
      </c>
    </row>
    <row r="20" spans="1:7">
      <c r="A20" s="10" t="s">
        <v>765</v>
      </c>
      <c r="B20" s="10" t="s">
        <v>875</v>
      </c>
      <c r="C20" s="10" t="s">
        <v>884</v>
      </c>
      <c r="D20" s="12"/>
      <c r="F20" s="10" t="s">
        <v>776</v>
      </c>
      <c r="G20" s="10" t="s">
        <v>777</v>
      </c>
    </row>
    <row r="21" spans="1:7">
      <c r="A21" s="10" t="s">
        <v>765</v>
      </c>
      <c r="B21" s="10" t="s">
        <v>876</v>
      </c>
      <c r="C21" s="10" t="s">
        <v>885</v>
      </c>
      <c r="D21" s="12"/>
      <c r="F21" s="10" t="s">
        <v>776</v>
      </c>
      <c r="G21" s="10" t="s">
        <v>777</v>
      </c>
    </row>
    <row r="22" spans="1:7">
      <c r="A22" s="10" t="s">
        <v>765</v>
      </c>
      <c r="B22" s="10" t="s">
        <v>886</v>
      </c>
      <c r="C22" s="10" t="s">
        <v>905</v>
      </c>
      <c r="D22" s="12"/>
      <c r="F22" s="10" t="s">
        <v>776</v>
      </c>
      <c r="G22" s="10" t="s">
        <v>777</v>
      </c>
    </row>
    <row r="23" spans="1:7">
      <c r="A23" s="10" t="s">
        <v>765</v>
      </c>
      <c r="B23" s="10" t="s">
        <v>887</v>
      </c>
      <c r="C23" s="10" t="s">
        <v>906</v>
      </c>
      <c r="D23" s="12"/>
      <c r="F23" s="10" t="s">
        <v>776</v>
      </c>
      <c r="G23" s="10" t="s">
        <v>777</v>
      </c>
    </row>
    <row r="24" spans="1:7">
      <c r="A24" s="10" t="s">
        <v>765</v>
      </c>
      <c r="B24" s="10" t="s">
        <v>888</v>
      </c>
      <c r="C24" s="10" t="s">
        <v>907</v>
      </c>
      <c r="D24" s="12"/>
      <c r="F24" s="10" t="s">
        <v>776</v>
      </c>
      <c r="G24" s="10" t="s">
        <v>777</v>
      </c>
    </row>
    <row r="25" spans="1:7">
      <c r="A25" s="10" t="s">
        <v>765</v>
      </c>
      <c r="B25" s="10" t="s">
        <v>889</v>
      </c>
      <c r="C25" s="10" t="s">
        <v>908</v>
      </c>
      <c r="D25" s="12"/>
      <c r="F25" s="10" t="s">
        <v>776</v>
      </c>
      <c r="G25" s="10" t="s">
        <v>777</v>
      </c>
    </row>
    <row r="26" spans="1:7">
      <c r="A26" s="10" t="s">
        <v>765</v>
      </c>
      <c r="B26" s="10" t="s">
        <v>909</v>
      </c>
      <c r="C26" s="10" t="s">
        <v>912</v>
      </c>
      <c r="D26" s="12"/>
      <c r="F26" s="10" t="s">
        <v>774</v>
      </c>
      <c r="G26" s="10" t="s">
        <v>777</v>
      </c>
    </row>
    <row r="27" spans="1:7">
      <c r="A27" s="10" t="s">
        <v>765</v>
      </c>
      <c r="B27" s="10" t="s">
        <v>910</v>
      </c>
      <c r="C27" s="10" t="s">
        <v>913</v>
      </c>
      <c r="D27" s="12"/>
      <c r="F27" s="10" t="s">
        <v>774</v>
      </c>
      <c r="G27" s="10" t="s">
        <v>777</v>
      </c>
    </row>
    <row r="28" spans="1:7">
      <c r="A28" s="10" t="s">
        <v>765</v>
      </c>
      <c r="B28" s="10" t="s">
        <v>910</v>
      </c>
      <c r="C28" s="10" t="s">
        <v>914</v>
      </c>
      <c r="D28" s="12"/>
      <c r="F28" s="10" t="s">
        <v>774</v>
      </c>
      <c r="G28" s="10" t="s">
        <v>777</v>
      </c>
    </row>
    <row r="29" spans="1:7">
      <c r="A29" s="10" t="s">
        <v>765</v>
      </c>
      <c r="B29" s="10" t="s">
        <v>911</v>
      </c>
      <c r="C29" s="10" t="s">
        <v>915</v>
      </c>
      <c r="D29" s="12"/>
      <c r="F29" s="10" t="s">
        <v>774</v>
      </c>
      <c r="G29" s="10" t="s">
        <v>777</v>
      </c>
    </row>
    <row r="30" spans="1:7">
      <c r="A30" s="10" t="s">
        <v>764</v>
      </c>
      <c r="B30" s="10" t="s">
        <v>916</v>
      </c>
      <c r="C30" s="10" t="s">
        <v>920</v>
      </c>
      <c r="D30" s="12"/>
      <c r="F30" s="10" t="s">
        <v>776</v>
      </c>
      <c r="G30" s="10" t="s">
        <v>777</v>
      </c>
    </row>
    <row r="31" spans="1:7">
      <c r="A31" s="10" t="s">
        <v>764</v>
      </c>
      <c r="B31" s="10" t="s">
        <v>917</v>
      </c>
      <c r="C31" s="10" t="s">
        <v>921</v>
      </c>
      <c r="D31" s="12"/>
      <c r="F31" s="10" t="s">
        <v>776</v>
      </c>
      <c r="G31" s="10" t="s">
        <v>777</v>
      </c>
    </row>
    <row r="32" spans="1:7">
      <c r="A32" s="10" t="s">
        <v>764</v>
      </c>
      <c r="B32" s="10" t="s">
        <v>918</v>
      </c>
      <c r="C32" s="10" t="s">
        <v>922</v>
      </c>
      <c r="D32" s="12"/>
      <c r="F32" s="10" t="s">
        <v>775</v>
      </c>
      <c r="G32" s="10" t="s">
        <v>777</v>
      </c>
    </row>
    <row r="33" spans="1:7">
      <c r="A33" s="10" t="s">
        <v>764</v>
      </c>
      <c r="B33" s="10" t="s">
        <v>919</v>
      </c>
      <c r="C33" s="10" t="s">
        <v>923</v>
      </c>
      <c r="D33" s="12"/>
      <c r="F33" s="10" t="s">
        <v>775</v>
      </c>
      <c r="G33" s="10" t="s">
        <v>777</v>
      </c>
    </row>
    <row r="34" spans="1:7">
      <c r="A34" s="10" t="s">
        <v>767</v>
      </c>
      <c r="B34" s="10" t="s">
        <v>924</v>
      </c>
      <c r="C34" s="10" t="s">
        <v>927</v>
      </c>
      <c r="D34" s="12"/>
      <c r="F34" s="10" t="s">
        <v>775</v>
      </c>
      <c r="G34" s="10" t="s">
        <v>777</v>
      </c>
    </row>
    <row r="35" spans="1:7">
      <c r="A35" s="10" t="s">
        <v>767</v>
      </c>
      <c r="B35" s="10" t="s">
        <v>925</v>
      </c>
      <c r="C35" s="10" t="s">
        <v>885</v>
      </c>
      <c r="D35" s="12"/>
      <c r="F35" s="10" t="s">
        <v>776</v>
      </c>
      <c r="G35" s="10" t="s">
        <v>777</v>
      </c>
    </row>
    <row r="36" spans="1:7">
      <c r="A36" s="10" t="s">
        <v>767</v>
      </c>
      <c r="B36" s="10" t="s">
        <v>926</v>
      </c>
      <c r="C36" s="10" t="s">
        <v>885</v>
      </c>
      <c r="F36" s="10" t="s">
        <v>774</v>
      </c>
      <c r="G36" s="10" t="s">
        <v>777</v>
      </c>
    </row>
    <row r="37" spans="1:7">
      <c r="D37" s="12"/>
    </row>
    <row r="40" spans="1:7">
      <c r="D40" s="12"/>
    </row>
  </sheetData>
  <conditionalFormatting sqref="B1:C2 D1 A1:A1048576 B3:D1048576 E1:G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12">
      <formula1>$K:$K</formula1>
    </dataValidation>
    <dataValidation type="list" allowBlank="1" showInputMessage="1" showErrorMessage="1" sqref="A2:A11 A13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3" t="s">
        <v>30</v>
      </c>
      <c r="B1" s="143"/>
      <c r="C1" s="143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4" t="s">
        <v>60</v>
      </c>
      <c r="B2" s="14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5" t="s">
        <v>578</v>
      </c>
      <c r="B3" s="14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46" t="s">
        <v>124</v>
      </c>
      <c r="B4" s="14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6" t="s">
        <v>145</v>
      </c>
      <c r="B38" s="14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6" t="s">
        <v>158</v>
      </c>
      <c r="B61" s="14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46" t="s">
        <v>163</v>
      </c>
      <c r="B68" s="14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0" t="s">
        <v>62</v>
      </c>
      <c r="B114" s="15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48" t="s">
        <v>580</v>
      </c>
      <c r="B115" s="14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46" t="s">
        <v>195</v>
      </c>
      <c r="B116" s="14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6" t="s">
        <v>208</v>
      </c>
      <c r="B153" s="14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3" t="s">
        <v>67</v>
      </c>
      <c r="B256" s="143"/>
      <c r="C256" s="143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8" t="s">
        <v>60</v>
      </c>
      <c r="B257" s="159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0" t="s">
        <v>266</v>
      </c>
      <c r="B258" s="16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6" t="s">
        <v>267</v>
      </c>
      <c r="B259" s="15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4" t="s">
        <v>268</v>
      </c>
      <c r="B260" s="155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4" t="s">
        <v>269</v>
      </c>
      <c r="B263" s="15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4" t="s">
        <v>390</v>
      </c>
      <c r="B484" s="15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4" t="s">
        <v>450</v>
      </c>
      <c r="B548" s="15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4" t="s">
        <v>451</v>
      </c>
      <c r="B549" s="15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0" t="s">
        <v>455</v>
      </c>
      <c r="B550" s="16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6" t="s">
        <v>456</v>
      </c>
      <c r="B551" s="15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4" t="s">
        <v>457</v>
      </c>
      <c r="B552" s="155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0" t="s">
        <v>464</v>
      </c>
      <c r="B560" s="16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4" t="s">
        <v>466</v>
      </c>
      <c r="B562" s="15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4" t="s">
        <v>481</v>
      </c>
      <c r="B577" s="15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4" t="s">
        <v>485</v>
      </c>
      <c r="B581" s="15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4" t="s">
        <v>503</v>
      </c>
      <c r="B599" s="15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4" t="s">
        <v>506</v>
      </c>
      <c r="B603" s="15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4" t="s">
        <v>513</v>
      </c>
      <c r="B610" s="15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4" t="s">
        <v>519</v>
      </c>
      <c r="B616" s="15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6" t="s">
        <v>571</v>
      </c>
      <c r="B717" s="15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6" t="s">
        <v>851</v>
      </c>
      <c r="B718" s="16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719"/>
  <sheetViews>
    <sheetView rightToLeft="1" zoomScale="120" zoomScaleNormal="120" workbookViewId="0">
      <pane xSplit="3" ySplit="1" topLeftCell="D52" activePane="bottomRight" state="frozen"/>
      <selection pane="topRight" activeCell="D1" sqref="D1"/>
      <selection pane="bottomLeft" activeCell="A2" sqref="A2"/>
      <selection pane="bottomRight" activeCell="D12" sqref="D12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199" t="s">
        <v>815</v>
      </c>
      <c r="B1" s="199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3" t="s">
        <v>30</v>
      </c>
      <c r="B1" s="143"/>
      <c r="C1" s="143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4" t="s">
        <v>60</v>
      </c>
      <c r="B2" s="14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5" t="s">
        <v>578</v>
      </c>
      <c r="B3" s="14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46" t="s">
        <v>124</v>
      </c>
      <c r="B4" s="14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6" t="s">
        <v>145</v>
      </c>
      <c r="B38" s="14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6" t="s">
        <v>158</v>
      </c>
      <c r="B61" s="14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46" t="s">
        <v>163</v>
      </c>
      <c r="B68" s="14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0" t="s">
        <v>62</v>
      </c>
      <c r="B114" s="15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48" t="s">
        <v>580</v>
      </c>
      <c r="B115" s="14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46" t="s">
        <v>195</v>
      </c>
      <c r="B116" s="14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6" t="s">
        <v>208</v>
      </c>
      <c r="B153" s="14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3" t="s">
        <v>67</v>
      </c>
      <c r="B256" s="143"/>
      <c r="C256" s="143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8" t="s">
        <v>60</v>
      </c>
      <c r="B257" s="159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0" t="s">
        <v>266</v>
      </c>
      <c r="B258" s="16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6" t="s">
        <v>267</v>
      </c>
      <c r="B259" s="15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4" t="s">
        <v>268</v>
      </c>
      <c r="B260" s="155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4" t="s">
        <v>269</v>
      </c>
      <c r="B263" s="15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4" t="s">
        <v>390</v>
      </c>
      <c r="B484" s="15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4" t="s">
        <v>450</v>
      </c>
      <c r="B548" s="15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4" t="s">
        <v>451</v>
      </c>
      <c r="B549" s="15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0" t="s">
        <v>455</v>
      </c>
      <c r="B550" s="16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6" t="s">
        <v>456</v>
      </c>
      <c r="B551" s="15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4" t="s">
        <v>457</v>
      </c>
      <c r="B552" s="155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0" t="s">
        <v>464</v>
      </c>
      <c r="B560" s="16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4" t="s">
        <v>466</v>
      </c>
      <c r="B562" s="15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4" t="s">
        <v>481</v>
      </c>
      <c r="B577" s="15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4" t="s">
        <v>485</v>
      </c>
      <c r="B581" s="15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4" t="s">
        <v>503</v>
      </c>
      <c r="B599" s="15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4" t="s">
        <v>506</v>
      </c>
      <c r="B603" s="15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4" t="s">
        <v>513</v>
      </c>
      <c r="B610" s="15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4" t="s">
        <v>519</v>
      </c>
      <c r="B616" s="15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6" t="s">
        <v>571</v>
      </c>
      <c r="B717" s="15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6" t="s">
        <v>851</v>
      </c>
      <c r="B718" s="16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3" t="s">
        <v>30</v>
      </c>
      <c r="B1" s="143"/>
      <c r="C1" s="143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4" t="s">
        <v>60</v>
      </c>
      <c r="B2" s="14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5" t="s">
        <v>578</v>
      </c>
      <c r="B3" s="14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46" t="s">
        <v>124</v>
      </c>
      <c r="B4" s="14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6" t="s">
        <v>145</v>
      </c>
      <c r="B38" s="14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6" t="s">
        <v>158</v>
      </c>
      <c r="B61" s="14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46" t="s">
        <v>163</v>
      </c>
      <c r="B68" s="14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0" t="s">
        <v>62</v>
      </c>
      <c r="B114" s="15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48" t="s">
        <v>580</v>
      </c>
      <c r="B115" s="14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46" t="s">
        <v>195</v>
      </c>
      <c r="B116" s="14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6" t="s">
        <v>208</v>
      </c>
      <c r="B153" s="14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3" t="s">
        <v>67</v>
      </c>
      <c r="B256" s="143"/>
      <c r="C256" s="143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8" t="s">
        <v>60</v>
      </c>
      <c r="B257" s="159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0" t="s">
        <v>266</v>
      </c>
      <c r="B258" s="16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6" t="s">
        <v>267</v>
      </c>
      <c r="B259" s="15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4" t="s">
        <v>268</v>
      </c>
      <c r="B260" s="155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4" t="s">
        <v>269</v>
      </c>
      <c r="B263" s="15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4" t="s">
        <v>390</v>
      </c>
      <c r="B484" s="15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4" t="s">
        <v>450</v>
      </c>
      <c r="B548" s="15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4" t="s">
        <v>451</v>
      </c>
      <c r="B549" s="15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0" t="s">
        <v>455</v>
      </c>
      <c r="B550" s="16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6" t="s">
        <v>456</v>
      </c>
      <c r="B551" s="15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4" t="s">
        <v>457</v>
      </c>
      <c r="B552" s="155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0" t="s">
        <v>464</v>
      </c>
      <c r="B560" s="16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4" t="s">
        <v>466</v>
      </c>
      <c r="B562" s="15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4" t="s">
        <v>481</v>
      </c>
      <c r="B577" s="15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4" t="s">
        <v>485</v>
      </c>
      <c r="B581" s="15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4" t="s">
        <v>503</v>
      </c>
      <c r="B599" s="15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4" t="s">
        <v>506</v>
      </c>
      <c r="B603" s="15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4" t="s">
        <v>513</v>
      </c>
      <c r="B610" s="15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4" t="s">
        <v>519</v>
      </c>
      <c r="B616" s="15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6" t="s">
        <v>571</v>
      </c>
      <c r="B717" s="15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6" t="s">
        <v>851</v>
      </c>
      <c r="B718" s="16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3" t="s">
        <v>30</v>
      </c>
      <c r="B1" s="143"/>
      <c r="C1" s="143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4" t="s">
        <v>60</v>
      </c>
      <c r="B2" s="14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5" t="s">
        <v>578</v>
      </c>
      <c r="B3" s="14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46" t="s">
        <v>124</v>
      </c>
      <c r="B4" s="14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6" t="s">
        <v>145</v>
      </c>
      <c r="B38" s="14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6" t="s">
        <v>158</v>
      </c>
      <c r="B61" s="14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46" t="s">
        <v>163</v>
      </c>
      <c r="B68" s="14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0" t="s">
        <v>62</v>
      </c>
      <c r="B114" s="15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48" t="s">
        <v>580</v>
      </c>
      <c r="B115" s="14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46" t="s">
        <v>195</v>
      </c>
      <c r="B116" s="14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6" t="s">
        <v>208</v>
      </c>
      <c r="B153" s="14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3" t="s">
        <v>67</v>
      </c>
      <c r="B256" s="143"/>
      <c r="C256" s="143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8" t="s">
        <v>60</v>
      </c>
      <c r="B257" s="159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0" t="s">
        <v>266</v>
      </c>
      <c r="B258" s="16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6" t="s">
        <v>267</v>
      </c>
      <c r="B259" s="15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4" t="s">
        <v>268</v>
      </c>
      <c r="B260" s="155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4" t="s">
        <v>269</v>
      </c>
      <c r="B263" s="15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4" t="s">
        <v>390</v>
      </c>
      <c r="B484" s="15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4" t="s">
        <v>450</v>
      </c>
      <c r="B548" s="15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4" t="s">
        <v>451</v>
      </c>
      <c r="B549" s="15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0" t="s">
        <v>455</v>
      </c>
      <c r="B550" s="16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6" t="s">
        <v>456</v>
      </c>
      <c r="B551" s="15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4" t="s">
        <v>457</v>
      </c>
      <c r="B552" s="155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0" t="s">
        <v>464</v>
      </c>
      <c r="B560" s="16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4" t="s">
        <v>466</v>
      </c>
      <c r="B562" s="15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4" t="s">
        <v>481</v>
      </c>
      <c r="B577" s="15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4" t="s">
        <v>485</v>
      </c>
      <c r="B581" s="15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4" t="s">
        <v>503</v>
      </c>
      <c r="B599" s="15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4" t="s">
        <v>506</v>
      </c>
      <c r="B603" s="15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4" t="s">
        <v>513</v>
      </c>
      <c r="B610" s="15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4" t="s">
        <v>519</v>
      </c>
      <c r="B616" s="15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6" t="s">
        <v>571</v>
      </c>
      <c r="B717" s="15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6" t="s">
        <v>851</v>
      </c>
      <c r="B718" s="16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disablePrompts="1"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78"/>
  <sheetViews>
    <sheetView rightToLeft="1" tabSelected="1" topLeftCell="A712" zoomScale="140" zoomScaleNormal="140" workbookViewId="0">
      <selection activeCell="C719" sqref="C719"/>
    </sheetView>
  </sheetViews>
  <sheetFormatPr baseColWidth="10" defaultColWidth="9.140625" defaultRowHeight="15" outlineLevelRow="3"/>
  <cols>
    <col min="1" max="1" width="7" bestFit="1" customWidth="1"/>
    <col min="2" max="2" width="77.140625" customWidth="1"/>
    <col min="3" max="3" width="20.28515625" customWidth="1"/>
    <col min="4" max="4" width="21.5703125" customWidth="1"/>
    <col min="5" max="5" width="19.140625" customWidth="1"/>
    <col min="7" max="7" width="15.5703125" bestFit="1" customWidth="1"/>
    <col min="8" max="8" width="23.5703125" customWidth="1"/>
    <col min="9" max="9" width="15.42578125" bestFit="1" customWidth="1"/>
    <col min="10" max="10" width="20.42578125" bestFit="1" customWidth="1"/>
  </cols>
  <sheetData>
    <row r="1" spans="1:14" ht="18.75">
      <c r="A1" s="143" t="s">
        <v>30</v>
      </c>
      <c r="B1" s="143"/>
      <c r="C1" s="143"/>
      <c r="D1" s="142" t="s">
        <v>853</v>
      </c>
      <c r="E1" s="142" t="s">
        <v>852</v>
      </c>
      <c r="G1" s="43" t="s">
        <v>31</v>
      </c>
      <c r="H1" s="44">
        <f>C2+C114</f>
        <v>11375383</v>
      </c>
      <c r="I1" s="45"/>
      <c r="J1" s="46" t="b">
        <f>AND(H1=I1)</f>
        <v>0</v>
      </c>
    </row>
    <row r="2" spans="1:14">
      <c r="A2" s="144" t="s">
        <v>60</v>
      </c>
      <c r="B2" s="144"/>
      <c r="C2" s="26">
        <f>C3+C67</f>
        <v>8568000</v>
      </c>
      <c r="D2" s="26">
        <f>D3+D67</f>
        <v>8568000</v>
      </c>
      <c r="E2" s="26">
        <f>E3+E67</f>
        <v>8568000</v>
      </c>
      <c r="G2" s="39" t="s">
        <v>60</v>
      </c>
      <c r="H2" s="41">
        <f>C2</f>
        <v>8568000</v>
      </c>
      <c r="I2" s="42"/>
      <c r="J2" s="40" t="b">
        <f>AND(H2=I2)</f>
        <v>0</v>
      </c>
    </row>
    <row r="3" spans="1:14">
      <c r="A3" s="145" t="s">
        <v>578</v>
      </c>
      <c r="B3" s="145"/>
      <c r="C3" s="23">
        <f>C4+C11+C38+C61</f>
        <v>3466000</v>
      </c>
      <c r="D3" s="23">
        <f>D4+D11+D38+D61</f>
        <v>3466000</v>
      </c>
      <c r="E3" s="23">
        <f>E4+E11+E38+E61</f>
        <v>3466000</v>
      </c>
      <c r="G3" s="39" t="s">
        <v>57</v>
      </c>
      <c r="H3" s="41">
        <f t="shared" ref="H3:H66" si="0">C3</f>
        <v>3466000</v>
      </c>
      <c r="I3" s="42"/>
      <c r="J3" s="40" t="b">
        <f>AND(H3=I3)</f>
        <v>0</v>
      </c>
    </row>
    <row r="4" spans="1:14" ht="15" customHeight="1">
      <c r="A4" s="146" t="s">
        <v>124</v>
      </c>
      <c r="B4" s="147"/>
      <c r="C4" s="21">
        <f>SUM(C5:C10)</f>
        <v>2401000</v>
      </c>
      <c r="D4" s="21">
        <f>SUM(D5:D10)</f>
        <v>2401000</v>
      </c>
      <c r="E4" s="21">
        <f>SUM(E5:E10)</f>
        <v>2401000</v>
      </c>
      <c r="F4" s="17"/>
      <c r="G4" s="39" t="s">
        <v>53</v>
      </c>
      <c r="H4" s="41">
        <f t="shared" si="0"/>
        <v>2401000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700000</v>
      </c>
      <c r="D5" s="2">
        <f>C5</f>
        <v>700000</v>
      </c>
      <c r="E5" s="2">
        <f>D5</f>
        <v>700000</v>
      </c>
      <c r="F5" s="17"/>
      <c r="G5" s="17"/>
      <c r="H5" s="41">
        <f t="shared" si="0"/>
        <v>700000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200000</v>
      </c>
      <c r="D6" s="2">
        <f t="shared" ref="D6:E10" si="1">C6</f>
        <v>200000</v>
      </c>
      <c r="E6" s="2">
        <f t="shared" si="1"/>
        <v>200000</v>
      </c>
      <c r="F6" s="17"/>
      <c r="G6" s="17"/>
      <c r="H6" s="41">
        <f t="shared" si="0"/>
        <v>200000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820000</v>
      </c>
      <c r="D7" s="2">
        <f t="shared" si="1"/>
        <v>820000</v>
      </c>
      <c r="E7" s="2">
        <f t="shared" si="1"/>
        <v>820000</v>
      </c>
      <c r="F7" s="17"/>
      <c r="G7" s="17"/>
      <c r="H7" s="41">
        <f t="shared" si="0"/>
        <v>820000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680000</v>
      </c>
      <c r="D8" s="2">
        <f t="shared" si="1"/>
        <v>680000</v>
      </c>
      <c r="E8" s="2">
        <f t="shared" si="1"/>
        <v>680000</v>
      </c>
      <c r="F8" s="17"/>
      <c r="G8" s="17"/>
      <c r="H8" s="41">
        <f t="shared" si="0"/>
        <v>680000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206000</v>
      </c>
      <c r="D11" s="21">
        <f>SUM(D12:D37)</f>
        <v>206000</v>
      </c>
      <c r="E11" s="21">
        <f>SUM(E12:E37)</f>
        <v>206000</v>
      </c>
      <c r="F11" s="17"/>
      <c r="G11" s="39" t="s">
        <v>54</v>
      </c>
      <c r="H11" s="41">
        <f t="shared" si="0"/>
        <v>206000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10000</v>
      </c>
      <c r="D12" s="2">
        <f>C12</f>
        <v>10000</v>
      </c>
      <c r="E12" s="2">
        <f>D12</f>
        <v>10000</v>
      </c>
      <c r="H12" s="41">
        <f t="shared" si="0"/>
        <v>10000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50000</v>
      </c>
      <c r="D32" s="2">
        <f t="shared" si="3"/>
        <v>50000</v>
      </c>
      <c r="E32" s="2">
        <f t="shared" si="3"/>
        <v>50000</v>
      </c>
      <c r="H32" s="41">
        <f t="shared" si="0"/>
        <v>50000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60000</v>
      </c>
      <c r="D34" s="2">
        <f t="shared" si="3"/>
        <v>60000</v>
      </c>
      <c r="E34" s="2">
        <f t="shared" si="3"/>
        <v>60000</v>
      </c>
      <c r="H34" s="41">
        <f t="shared" si="0"/>
        <v>60000</v>
      </c>
    </row>
    <row r="35" spans="1:10" outlineLevel="1">
      <c r="A35" s="3">
        <v>2405</v>
      </c>
      <c r="B35" s="1" t="s">
        <v>8</v>
      </c>
      <c r="C35" s="2">
        <v>5000</v>
      </c>
      <c r="D35" s="2">
        <f t="shared" si="3"/>
        <v>5000</v>
      </c>
      <c r="E35" s="2">
        <f t="shared" si="3"/>
        <v>5000</v>
      </c>
      <c r="H35" s="41">
        <f t="shared" si="0"/>
        <v>5000</v>
      </c>
    </row>
    <row r="36" spans="1:10" outlineLevel="1">
      <c r="A36" s="3">
        <v>2406</v>
      </c>
      <c r="B36" s="1" t="s">
        <v>9</v>
      </c>
      <c r="C36" s="2">
        <v>80000</v>
      </c>
      <c r="D36" s="2">
        <f t="shared" si="3"/>
        <v>80000</v>
      </c>
      <c r="E36" s="2">
        <f t="shared" si="3"/>
        <v>80000</v>
      </c>
      <c r="H36" s="41">
        <f t="shared" si="0"/>
        <v>80000</v>
      </c>
    </row>
    <row r="37" spans="1:10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>
      <c r="A38" s="146" t="s">
        <v>145</v>
      </c>
      <c r="B38" s="147"/>
      <c r="C38" s="21">
        <f>SUM(C39:C60)</f>
        <v>859000</v>
      </c>
      <c r="D38" s="21">
        <f>SUM(D39:D60)</f>
        <v>859000</v>
      </c>
      <c r="E38" s="21">
        <f>SUM(E39:E60)</f>
        <v>859000</v>
      </c>
      <c r="G38" s="39" t="s">
        <v>55</v>
      </c>
      <c r="H38" s="41">
        <f t="shared" si="0"/>
        <v>859000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50000</v>
      </c>
      <c r="D39" s="2">
        <f>C39</f>
        <v>50000</v>
      </c>
      <c r="E39" s="2">
        <f>D39</f>
        <v>50000</v>
      </c>
      <c r="H39" s="41">
        <f t="shared" si="0"/>
        <v>50000</v>
      </c>
    </row>
    <row r="40" spans="1:10" outlineLevel="1">
      <c r="A40" s="20">
        <v>3102</v>
      </c>
      <c r="B40" s="20" t="s">
        <v>12</v>
      </c>
      <c r="C40" s="2">
        <v>25000</v>
      </c>
      <c r="D40" s="2">
        <f t="shared" ref="D40:E55" si="4">C40</f>
        <v>25000</v>
      </c>
      <c r="E40" s="2">
        <f t="shared" si="4"/>
        <v>25000</v>
      </c>
      <c r="H40" s="41">
        <f t="shared" si="0"/>
        <v>25000</v>
      </c>
    </row>
    <row r="41" spans="1:10" outlineLevel="1">
      <c r="A41" s="20">
        <v>3103</v>
      </c>
      <c r="B41" s="20" t="s">
        <v>13</v>
      </c>
      <c r="C41" s="2">
        <v>30000</v>
      </c>
      <c r="D41" s="2">
        <f t="shared" si="4"/>
        <v>30000</v>
      </c>
      <c r="E41" s="2">
        <f t="shared" si="4"/>
        <v>30000</v>
      </c>
      <c r="H41" s="41">
        <f t="shared" si="0"/>
        <v>30000</v>
      </c>
    </row>
    <row r="42" spans="1:10" outlineLevel="1">
      <c r="A42" s="20">
        <v>3199</v>
      </c>
      <c r="B42" s="20" t="s">
        <v>14</v>
      </c>
      <c r="C42" s="2">
        <v>7000</v>
      </c>
      <c r="D42" s="2">
        <f t="shared" si="4"/>
        <v>7000</v>
      </c>
      <c r="E42" s="2">
        <f t="shared" si="4"/>
        <v>7000</v>
      </c>
      <c r="H42" s="41">
        <f t="shared" si="0"/>
        <v>7000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3000</v>
      </c>
      <c r="D44" s="2">
        <f t="shared" si="4"/>
        <v>3000</v>
      </c>
      <c r="E44" s="2">
        <f t="shared" si="4"/>
        <v>3000</v>
      </c>
      <c r="H44" s="41">
        <f t="shared" si="0"/>
        <v>3000</v>
      </c>
    </row>
    <row r="45" spans="1:10" outlineLevel="1">
      <c r="A45" s="20">
        <v>3203</v>
      </c>
      <c r="B45" s="20" t="s">
        <v>16</v>
      </c>
      <c r="C45" s="2">
        <v>10000</v>
      </c>
      <c r="D45" s="2">
        <f t="shared" si="4"/>
        <v>10000</v>
      </c>
      <c r="E45" s="2">
        <f t="shared" si="4"/>
        <v>10000</v>
      </c>
      <c r="H45" s="41">
        <f t="shared" si="0"/>
        <v>10000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>
        <v>1000</v>
      </c>
      <c r="D47" s="2">
        <f t="shared" si="4"/>
        <v>1000</v>
      </c>
      <c r="E47" s="2">
        <f t="shared" si="4"/>
        <v>1000</v>
      </c>
      <c r="H47" s="41">
        <f t="shared" si="0"/>
        <v>1000</v>
      </c>
    </row>
    <row r="48" spans="1:10" outlineLevel="1">
      <c r="A48" s="20">
        <v>3206</v>
      </c>
      <c r="B48" s="20" t="s">
        <v>17</v>
      </c>
      <c r="C48" s="2">
        <v>55000</v>
      </c>
      <c r="D48" s="2">
        <f t="shared" si="4"/>
        <v>55000</v>
      </c>
      <c r="E48" s="2">
        <f t="shared" si="4"/>
        <v>55000</v>
      </c>
      <c r="H48" s="41">
        <f t="shared" si="0"/>
        <v>55000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>C53</f>
        <v>0</v>
      </c>
      <c r="E53" s="2">
        <f t="shared" si="4"/>
        <v>0</v>
      </c>
      <c r="H53" s="41">
        <f>C53</f>
        <v>0</v>
      </c>
    </row>
    <row r="54" spans="1:10" outlineLevel="1">
      <c r="A54" s="20">
        <v>3302</v>
      </c>
      <c r="B54" s="20" t="s">
        <v>19</v>
      </c>
      <c r="C54" s="2">
        <v>25000</v>
      </c>
      <c r="D54" s="2">
        <f>C54</f>
        <v>25000</v>
      </c>
      <c r="E54" s="2">
        <f t="shared" si="4"/>
        <v>25000</v>
      </c>
      <c r="H54" s="41">
        <f>C54</f>
        <v>25000</v>
      </c>
    </row>
    <row r="55" spans="1:10" outlineLevel="1">
      <c r="A55" s="20">
        <v>3303</v>
      </c>
      <c r="B55" s="20" t="s">
        <v>153</v>
      </c>
      <c r="C55" s="2">
        <v>280000</v>
      </c>
      <c r="D55" s="2">
        <f t="shared" si="4"/>
        <v>280000</v>
      </c>
      <c r="E55" s="2">
        <f t="shared" si="4"/>
        <v>280000</v>
      </c>
      <c r="H55" s="41">
        <f t="shared" si="0"/>
        <v>280000</v>
      </c>
    </row>
    <row r="56" spans="1:10" outlineLevel="1">
      <c r="A56" s="20">
        <v>3303</v>
      </c>
      <c r="B56" s="20" t="s">
        <v>154</v>
      </c>
      <c r="C56" s="2">
        <v>370000</v>
      </c>
      <c r="D56" s="2">
        <f t="shared" ref="D56:E60" si="5">C56</f>
        <v>370000</v>
      </c>
      <c r="E56" s="2">
        <f t="shared" si="5"/>
        <v>370000</v>
      </c>
      <c r="H56" s="41">
        <f t="shared" si="0"/>
        <v>370000</v>
      </c>
    </row>
    <row r="57" spans="1:10" outlineLevel="1">
      <c r="A57" s="20">
        <v>3304</v>
      </c>
      <c r="B57" s="20" t="s">
        <v>155</v>
      </c>
      <c r="C57" s="2">
        <v>3000</v>
      </c>
      <c r="D57" s="2">
        <f t="shared" si="5"/>
        <v>3000</v>
      </c>
      <c r="E57" s="2">
        <f t="shared" si="5"/>
        <v>3000</v>
      </c>
      <c r="H57" s="41">
        <f t="shared" si="0"/>
        <v>3000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6" t="s">
        <v>158</v>
      </c>
      <c r="B61" s="14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5102000</v>
      </c>
      <c r="D67" s="25">
        <f>D97+D68</f>
        <v>5102000</v>
      </c>
      <c r="E67" s="25">
        <f>E97+E68</f>
        <v>5102000</v>
      </c>
      <c r="G67" s="39" t="s">
        <v>59</v>
      </c>
      <c r="H67" s="41">
        <f t="shared" ref="H67:H130" si="7">C67</f>
        <v>5102000</v>
      </c>
      <c r="I67" s="42"/>
      <c r="J67" s="40" t="b">
        <f>AND(H67=I67)</f>
        <v>0</v>
      </c>
    </row>
    <row r="68" spans="1:10">
      <c r="A68" s="146" t="s">
        <v>163</v>
      </c>
      <c r="B68" s="147"/>
      <c r="C68" s="21">
        <f>SUM(C69:C96)</f>
        <v>75000</v>
      </c>
      <c r="D68" s="21">
        <f>SUM(D69:D96)</f>
        <v>75000</v>
      </c>
      <c r="E68" s="21">
        <f>SUM(E69:E96)</f>
        <v>75000</v>
      </c>
      <c r="G68" s="39" t="s">
        <v>56</v>
      </c>
      <c r="H68" s="41">
        <f t="shared" si="7"/>
        <v>75000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5000</v>
      </c>
      <c r="D73" s="2">
        <f t="shared" si="8"/>
        <v>5000</v>
      </c>
      <c r="E73" s="2">
        <f t="shared" si="8"/>
        <v>5000</v>
      </c>
      <c r="H73" s="41">
        <f t="shared" si="7"/>
        <v>5000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>
        <v>25000</v>
      </c>
      <c r="D78" s="2">
        <f t="shared" si="8"/>
        <v>25000</v>
      </c>
      <c r="E78" s="2">
        <f t="shared" si="8"/>
        <v>25000</v>
      </c>
      <c r="H78" s="41">
        <f t="shared" si="7"/>
        <v>25000</v>
      </c>
    </row>
    <row r="79" spans="1:10" ht="15" customHeight="1" outlineLevel="1">
      <c r="A79" s="3">
        <v>5201</v>
      </c>
      <c r="B79" s="2" t="s">
        <v>20</v>
      </c>
      <c r="C79" s="18">
        <v>45000</v>
      </c>
      <c r="D79" s="2">
        <f t="shared" si="8"/>
        <v>45000</v>
      </c>
      <c r="E79" s="2">
        <f t="shared" si="8"/>
        <v>45000</v>
      </c>
      <c r="H79" s="41">
        <f t="shared" si="7"/>
        <v>45000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5027000</v>
      </c>
      <c r="D97" s="21">
        <f>SUM(D98:D113)</f>
        <v>5027000</v>
      </c>
      <c r="E97" s="21">
        <f>SUM(E98:E113)</f>
        <v>5027000</v>
      </c>
      <c r="G97" s="39" t="s">
        <v>58</v>
      </c>
      <c r="H97" s="41">
        <f t="shared" si="7"/>
        <v>5027000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5000000</v>
      </c>
      <c r="D98" s="2">
        <f>C98</f>
        <v>5000000</v>
      </c>
      <c r="E98" s="2">
        <f>D98</f>
        <v>5000000</v>
      </c>
      <c r="H98" s="41">
        <f t="shared" si="7"/>
        <v>5000000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5000</v>
      </c>
      <c r="D103" s="2">
        <f t="shared" si="10"/>
        <v>5000</v>
      </c>
      <c r="E103" s="2">
        <f t="shared" si="10"/>
        <v>5000</v>
      </c>
      <c r="H103" s="41">
        <f t="shared" si="7"/>
        <v>5000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>
        <v>10000</v>
      </c>
      <c r="D105" s="2">
        <f t="shared" si="10"/>
        <v>10000</v>
      </c>
      <c r="E105" s="2">
        <f t="shared" si="10"/>
        <v>10000</v>
      </c>
      <c r="H105" s="41">
        <f t="shared" si="7"/>
        <v>10000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5000</v>
      </c>
      <c r="D111" s="2">
        <f t="shared" si="10"/>
        <v>5000</v>
      </c>
      <c r="E111" s="2">
        <f t="shared" si="10"/>
        <v>5000</v>
      </c>
      <c r="H111" s="41">
        <f t="shared" si="7"/>
        <v>5000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5000</v>
      </c>
      <c r="D113" s="2">
        <f t="shared" si="10"/>
        <v>5000</v>
      </c>
      <c r="E113" s="2">
        <f t="shared" si="10"/>
        <v>5000</v>
      </c>
      <c r="H113" s="41">
        <f t="shared" si="7"/>
        <v>5000</v>
      </c>
    </row>
    <row r="114" spans="1:10">
      <c r="A114" s="150" t="s">
        <v>62</v>
      </c>
      <c r="B114" s="151"/>
      <c r="C114" s="26">
        <f>C115+C152+C177</f>
        <v>2807383</v>
      </c>
      <c r="D114" s="26">
        <f>D115+D152+D177</f>
        <v>2807383</v>
      </c>
      <c r="E114" s="26">
        <f>E115+E152+E177</f>
        <v>2807383</v>
      </c>
      <c r="G114" s="39" t="s">
        <v>62</v>
      </c>
      <c r="H114" s="41">
        <f t="shared" si="7"/>
        <v>2807383</v>
      </c>
      <c r="I114" s="42"/>
      <c r="J114" s="40" t="b">
        <f>AND(H114=I114)</f>
        <v>0</v>
      </c>
    </row>
    <row r="115" spans="1:10">
      <c r="A115" s="148" t="s">
        <v>580</v>
      </c>
      <c r="B115" s="149"/>
      <c r="C115" s="23">
        <f>C116+C135</f>
        <v>2182955</v>
      </c>
      <c r="D115" s="23">
        <f>D116+D135</f>
        <v>2182955</v>
      </c>
      <c r="E115" s="23">
        <f>E116+E135</f>
        <v>2182955</v>
      </c>
      <c r="G115" s="39" t="s">
        <v>61</v>
      </c>
      <c r="H115" s="41">
        <f t="shared" si="7"/>
        <v>2182955</v>
      </c>
      <c r="I115" s="42"/>
      <c r="J115" s="40" t="b">
        <f>AND(H115=I115)</f>
        <v>0</v>
      </c>
    </row>
    <row r="116" spans="1:10" ht="15" customHeight="1">
      <c r="A116" s="146" t="s">
        <v>195</v>
      </c>
      <c r="B116" s="147"/>
      <c r="C116" s="21">
        <f>C117+C120+C123+C126+C129+C132</f>
        <v>760843</v>
      </c>
      <c r="D116" s="21">
        <f>D117+D120+D123+D126+D129+D132</f>
        <v>760843</v>
      </c>
      <c r="E116" s="21">
        <f>E117+E120+E123+E126+E129+E132</f>
        <v>760843</v>
      </c>
      <c r="G116" s="39" t="s">
        <v>583</v>
      </c>
      <c r="H116" s="41">
        <f t="shared" si="7"/>
        <v>760843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760716</v>
      </c>
      <c r="D117" s="2">
        <f>D118+D119</f>
        <v>760716</v>
      </c>
      <c r="E117" s="2">
        <f>E118+E119</f>
        <v>760716</v>
      </c>
      <c r="H117" s="41">
        <f t="shared" si="7"/>
        <v>760716</v>
      </c>
    </row>
    <row r="118" spans="1:10" ht="15" customHeight="1" outlineLevel="2">
      <c r="A118" s="130"/>
      <c r="B118" s="129" t="s">
        <v>855</v>
      </c>
      <c r="C118" s="128">
        <v>53216</v>
      </c>
      <c r="D118" s="128">
        <f>C118</f>
        <v>53216</v>
      </c>
      <c r="E118" s="128">
        <f>D118</f>
        <v>53216</v>
      </c>
      <c r="H118" s="41">
        <f t="shared" si="7"/>
        <v>53216</v>
      </c>
    </row>
    <row r="119" spans="1:10" ht="15" customHeight="1" outlineLevel="2">
      <c r="A119" s="130"/>
      <c r="B119" s="129" t="s">
        <v>860</v>
      </c>
      <c r="C119" s="128">
        <v>707500</v>
      </c>
      <c r="D119" s="128">
        <f>C119</f>
        <v>707500</v>
      </c>
      <c r="E119" s="128">
        <f>D119</f>
        <v>707500</v>
      </c>
      <c r="H119" s="41">
        <f t="shared" si="7"/>
        <v>707500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127</v>
      </c>
      <c r="D126" s="2">
        <f>D127+D128</f>
        <v>127</v>
      </c>
      <c r="E126" s="2">
        <f>E127+E128</f>
        <v>127</v>
      </c>
      <c r="H126" s="41">
        <f t="shared" si="7"/>
        <v>127</v>
      </c>
    </row>
    <row r="127" spans="1:10" ht="15" customHeight="1" outlineLevel="2">
      <c r="A127" s="130"/>
      <c r="B127" s="129" t="s">
        <v>855</v>
      </c>
      <c r="C127" s="128">
        <v>127</v>
      </c>
      <c r="D127" s="128">
        <f>C127</f>
        <v>127</v>
      </c>
      <c r="E127" s="128">
        <f>D127</f>
        <v>127</v>
      </c>
      <c r="H127" s="41">
        <f t="shared" si="7"/>
        <v>127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1422112</v>
      </c>
      <c r="D135" s="21">
        <f>D136+D140+D143+D146+D149</f>
        <v>1422112</v>
      </c>
      <c r="E135" s="21">
        <f>E136+E140+E143+E146+E149</f>
        <v>1422112</v>
      </c>
      <c r="G135" s="39" t="s">
        <v>584</v>
      </c>
      <c r="H135" s="41">
        <f t="shared" si="11"/>
        <v>1422112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1422112</v>
      </c>
      <c r="D136" s="2">
        <f>D137+D138+D139</f>
        <v>1422112</v>
      </c>
      <c r="E136" s="2">
        <f>E137+E138+E139</f>
        <v>1422112</v>
      </c>
      <c r="H136" s="41">
        <f t="shared" si="11"/>
        <v>1422112</v>
      </c>
    </row>
    <row r="137" spans="1:10" ht="15" customHeight="1" outlineLevel="2">
      <c r="A137" s="130"/>
      <c r="B137" s="129" t="s">
        <v>855</v>
      </c>
      <c r="C137" s="128">
        <v>633112</v>
      </c>
      <c r="D137" s="128">
        <f>C137</f>
        <v>633112</v>
      </c>
      <c r="E137" s="128">
        <f>D137</f>
        <v>633112</v>
      </c>
      <c r="H137" s="41">
        <f t="shared" si="11"/>
        <v>633112</v>
      </c>
    </row>
    <row r="138" spans="1:10" ht="15" customHeight="1" outlineLevel="2">
      <c r="A138" s="130"/>
      <c r="B138" s="129" t="s">
        <v>862</v>
      </c>
      <c r="C138" s="128">
        <v>600000</v>
      </c>
      <c r="D138" s="128">
        <f t="shared" ref="D138:E139" si="12">C138</f>
        <v>600000</v>
      </c>
      <c r="E138" s="128">
        <f t="shared" si="12"/>
        <v>600000</v>
      </c>
      <c r="H138" s="41">
        <f t="shared" si="11"/>
        <v>600000</v>
      </c>
    </row>
    <row r="139" spans="1:10" ht="15" customHeight="1" outlineLevel="2">
      <c r="A139" s="130"/>
      <c r="B139" s="129" t="s">
        <v>861</v>
      </c>
      <c r="C139" s="128">
        <v>189000</v>
      </c>
      <c r="D139" s="128">
        <f t="shared" si="12"/>
        <v>189000</v>
      </c>
      <c r="E139" s="128">
        <f t="shared" si="12"/>
        <v>189000</v>
      </c>
      <c r="H139" s="41">
        <f t="shared" si="11"/>
        <v>189000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624428</v>
      </c>
      <c r="D152" s="23">
        <f>D153+D163+D170</f>
        <v>624428</v>
      </c>
      <c r="E152" s="23">
        <f>E153+E163+E170</f>
        <v>624428</v>
      </c>
      <c r="G152" s="39" t="s">
        <v>66</v>
      </c>
      <c r="H152" s="41">
        <f t="shared" si="11"/>
        <v>624428</v>
      </c>
      <c r="I152" s="42"/>
      <c r="J152" s="40" t="b">
        <f>AND(H152=I152)</f>
        <v>0</v>
      </c>
    </row>
    <row r="153" spans="1:10">
      <c r="A153" s="146" t="s">
        <v>208</v>
      </c>
      <c r="B153" s="147"/>
      <c r="C153" s="21">
        <f>C154+C157+C160</f>
        <v>624428</v>
      </c>
      <c r="D153" s="21">
        <f>D154+D157+D160</f>
        <v>624428</v>
      </c>
      <c r="E153" s="21">
        <f>E154+E157+E160</f>
        <v>624428</v>
      </c>
      <c r="G153" s="39" t="s">
        <v>585</v>
      </c>
      <c r="H153" s="41">
        <f t="shared" si="11"/>
        <v>624428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624428</v>
      </c>
      <c r="D154" s="2">
        <f>D155+D156</f>
        <v>624428</v>
      </c>
      <c r="E154" s="2">
        <f>E155+E156</f>
        <v>624428</v>
      </c>
      <c r="H154" s="41">
        <f t="shared" si="11"/>
        <v>624428</v>
      </c>
    </row>
    <row r="155" spans="1:10" ht="15" customHeight="1" outlineLevel="2">
      <c r="A155" s="130"/>
      <c r="B155" s="129" t="s">
        <v>855</v>
      </c>
      <c r="C155" s="128">
        <v>47928</v>
      </c>
      <c r="D155" s="128">
        <f>C155</f>
        <v>47928</v>
      </c>
      <c r="E155" s="128">
        <f>D155</f>
        <v>47928</v>
      </c>
      <c r="H155" s="41">
        <f t="shared" si="11"/>
        <v>47928</v>
      </c>
    </row>
    <row r="156" spans="1:10" ht="15" customHeight="1" outlineLevel="2">
      <c r="A156" s="130"/>
      <c r="B156" s="129" t="s">
        <v>860</v>
      </c>
      <c r="C156" s="128">
        <v>576500</v>
      </c>
      <c r="D156" s="128">
        <f>C156</f>
        <v>576500</v>
      </c>
      <c r="E156" s="128">
        <f>D156</f>
        <v>576500</v>
      </c>
      <c r="H156" s="41">
        <f t="shared" si="11"/>
        <v>576500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3" t="s">
        <v>67</v>
      </c>
      <c r="B256" s="143"/>
      <c r="C256" s="143"/>
      <c r="D256" s="142" t="s">
        <v>853</v>
      </c>
      <c r="E256" s="142" t="s">
        <v>852</v>
      </c>
      <c r="G256" s="47" t="s">
        <v>589</v>
      </c>
      <c r="H256" s="48">
        <f>C257+C559</f>
        <v>11375383</v>
      </c>
      <c r="I256" s="49"/>
      <c r="J256" s="50" t="b">
        <f>AND(H256=I256)</f>
        <v>0</v>
      </c>
    </row>
    <row r="257" spans="1:10">
      <c r="A257" s="158" t="s">
        <v>60</v>
      </c>
      <c r="B257" s="159"/>
      <c r="C257" s="37">
        <f>C258+C550</f>
        <v>8497100</v>
      </c>
      <c r="D257" s="37">
        <f>D258+D550</f>
        <v>7534900</v>
      </c>
      <c r="E257" s="37">
        <f>E258+E550</f>
        <v>7534900</v>
      </c>
      <c r="G257" s="39" t="s">
        <v>60</v>
      </c>
      <c r="H257" s="41">
        <f>C257</f>
        <v>8497100</v>
      </c>
      <c r="I257" s="42"/>
      <c r="J257" s="40" t="b">
        <f>AND(H257=I257)</f>
        <v>0</v>
      </c>
    </row>
    <row r="258" spans="1:10">
      <c r="A258" s="160" t="s">
        <v>266</v>
      </c>
      <c r="B258" s="161"/>
      <c r="C258" s="36">
        <f>C259+C339+C483+C547</f>
        <v>8138600</v>
      </c>
      <c r="D258" s="36">
        <f>D259+D339+D483+D547</f>
        <v>7176400</v>
      </c>
      <c r="E258" s="36">
        <f>E259+E339+E483+E547</f>
        <v>7176400</v>
      </c>
      <c r="G258" s="39" t="s">
        <v>57</v>
      </c>
      <c r="H258" s="41">
        <f t="shared" ref="H258:H321" si="21">C258</f>
        <v>8138600</v>
      </c>
      <c r="I258" s="42"/>
      <c r="J258" s="40" t="b">
        <f>AND(H258=I258)</f>
        <v>0</v>
      </c>
    </row>
    <row r="259" spans="1:10">
      <c r="A259" s="156" t="s">
        <v>267</v>
      </c>
      <c r="B259" s="157"/>
      <c r="C259" s="33">
        <f>C260+C263+C314</f>
        <v>4052600</v>
      </c>
      <c r="D259" s="33">
        <f>D260+D263+D314</f>
        <v>3090400</v>
      </c>
      <c r="E259" s="33">
        <f>E260+E263+E314</f>
        <v>3090400</v>
      </c>
      <c r="G259" s="39" t="s">
        <v>590</v>
      </c>
      <c r="H259" s="41">
        <f t="shared" si="21"/>
        <v>4052600</v>
      </c>
      <c r="I259" s="42"/>
      <c r="J259" s="40" t="b">
        <f>AND(H259=I259)</f>
        <v>0</v>
      </c>
    </row>
    <row r="260" spans="1:10" outlineLevel="1">
      <c r="A260" s="154" t="s">
        <v>268</v>
      </c>
      <c r="B260" s="155"/>
      <c r="C260" s="32">
        <f>SUM(C261:C262)</f>
        <v>28500</v>
      </c>
      <c r="D260" s="32">
        <f>SUM(D261:D262)</f>
        <v>28500</v>
      </c>
      <c r="E260" s="32">
        <f>SUM(E261:E262)</f>
        <v>28500</v>
      </c>
      <c r="H260" s="41">
        <f t="shared" si="21"/>
        <v>28500</v>
      </c>
    </row>
    <row r="261" spans="1:10" outlineLevel="2">
      <c r="A261" s="7">
        <v>1100</v>
      </c>
      <c r="B261" s="4" t="s">
        <v>32</v>
      </c>
      <c r="C261" s="5">
        <v>26500</v>
      </c>
      <c r="D261" s="5">
        <f>C261</f>
        <v>26500</v>
      </c>
      <c r="E261" s="5">
        <f>D261</f>
        <v>26500</v>
      </c>
      <c r="H261" s="41">
        <f t="shared" si="21"/>
        <v>26500</v>
      </c>
    </row>
    <row r="262" spans="1:10" outlineLevel="2">
      <c r="A262" s="6">
        <v>1100</v>
      </c>
      <c r="B262" s="4" t="s">
        <v>33</v>
      </c>
      <c r="C262" s="5">
        <v>2000</v>
      </c>
      <c r="D262" s="5">
        <f>C262</f>
        <v>2000</v>
      </c>
      <c r="E262" s="5">
        <f>D262</f>
        <v>2000</v>
      </c>
      <c r="H262" s="41">
        <f t="shared" si="21"/>
        <v>2000</v>
      </c>
    </row>
    <row r="263" spans="1:10" outlineLevel="1">
      <c r="A263" s="154" t="s">
        <v>269</v>
      </c>
      <c r="B263" s="155"/>
      <c r="C263" s="32">
        <f>C264+C265+C289+C296+C298+C302+C305+C308+C313</f>
        <v>3862100</v>
      </c>
      <c r="D263" s="32">
        <f>D264+D265+D289+D296+D298+D302+D305+D308+D313</f>
        <v>3061900</v>
      </c>
      <c r="E263" s="32">
        <f>E264+E265+E289+E296+E298+E302+E305+E308+E313</f>
        <v>3061900</v>
      </c>
      <c r="H263" s="41">
        <f t="shared" si="21"/>
        <v>3862100</v>
      </c>
    </row>
    <row r="264" spans="1:10" outlineLevel="2">
      <c r="A264" s="6">
        <v>1101</v>
      </c>
      <c r="B264" s="4" t="s">
        <v>34</v>
      </c>
      <c r="C264" s="5">
        <v>1148000</v>
      </c>
      <c r="D264" s="5">
        <f>C264</f>
        <v>1148000</v>
      </c>
      <c r="E264" s="5">
        <f>D264</f>
        <v>1148000</v>
      </c>
      <c r="H264" s="41">
        <f t="shared" si="21"/>
        <v>1148000</v>
      </c>
    </row>
    <row r="265" spans="1:10" outlineLevel="2">
      <c r="A265" s="6">
        <v>1101</v>
      </c>
      <c r="B265" s="4" t="s">
        <v>35</v>
      </c>
      <c r="C265" s="5">
        <v>1913900</v>
      </c>
      <c r="D265" s="5">
        <v>1913900</v>
      </c>
      <c r="E265" s="5">
        <v>1913900</v>
      </c>
      <c r="H265" s="41">
        <f t="shared" si="21"/>
        <v>1913900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59100</v>
      </c>
      <c r="D289" s="5">
        <f>SUM(D290:D295)</f>
        <v>0</v>
      </c>
      <c r="E289" s="5">
        <f>SUM(E290:E295)</f>
        <v>0</v>
      </c>
      <c r="H289" s="41">
        <f t="shared" si="21"/>
        <v>59100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3000</v>
      </c>
      <c r="D296" s="5">
        <f>SUM(D297)</f>
        <v>0</v>
      </c>
      <c r="E296" s="5">
        <f>SUM(E297)</f>
        <v>0</v>
      </c>
      <c r="H296" s="41">
        <f t="shared" si="21"/>
        <v>3000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87000</v>
      </c>
      <c r="D298" s="5">
        <f>SUM(D299:D301)</f>
        <v>0</v>
      </c>
      <c r="E298" s="5">
        <f>SUM(E299:E301)</f>
        <v>0</v>
      </c>
      <c r="H298" s="41">
        <f t="shared" si="21"/>
        <v>87000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65000</v>
      </c>
      <c r="D302" s="5">
        <f>SUM(D303:D304)</f>
        <v>0</v>
      </c>
      <c r="E302" s="5">
        <f>SUM(E303:E304)</f>
        <v>0</v>
      </c>
      <c r="H302" s="41">
        <f t="shared" si="21"/>
        <v>65000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29500</v>
      </c>
      <c r="D305" s="5">
        <f>SUM(D306:D307)</f>
        <v>0</v>
      </c>
      <c r="E305" s="5">
        <f>SUM(E306:E307)</f>
        <v>0</v>
      </c>
      <c r="H305" s="41">
        <f t="shared" si="21"/>
        <v>29500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556600</v>
      </c>
      <c r="D308" s="5">
        <f>SUM(D309:D312)</f>
        <v>0</v>
      </c>
      <c r="E308" s="5">
        <f>SUM(E309:E312)</f>
        <v>0</v>
      </c>
      <c r="H308" s="41">
        <f t="shared" si="21"/>
        <v>556600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162000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162000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141500</v>
      </c>
      <c r="D325" s="5">
        <f>SUM(D326:D327)</f>
        <v>0</v>
      </c>
      <c r="E325" s="5">
        <f>SUM(E326:E327)</f>
        <v>0</v>
      </c>
      <c r="H325" s="41">
        <f t="shared" si="28"/>
        <v>141500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4000</v>
      </c>
      <c r="D328" s="5">
        <f>SUM(D329:D330)</f>
        <v>0</v>
      </c>
      <c r="E328" s="5">
        <f>SUM(E329:E330)</f>
        <v>0</v>
      </c>
      <c r="H328" s="41">
        <f t="shared" si="28"/>
        <v>4000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16500</v>
      </c>
      <c r="D331" s="5">
        <f>SUM(D332:D335)</f>
        <v>0</v>
      </c>
      <c r="E331" s="5">
        <f>SUM(E332:E335)</f>
        <v>0</v>
      </c>
      <c r="H331" s="41">
        <f t="shared" si="28"/>
        <v>16500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3545400</v>
      </c>
      <c r="D339" s="33">
        <f>D340+D444+D482</f>
        <v>3545400</v>
      </c>
      <c r="E339" s="33">
        <f>E340+E444+E482</f>
        <v>3545400</v>
      </c>
      <c r="G339" s="39" t="s">
        <v>591</v>
      </c>
      <c r="H339" s="41">
        <f t="shared" si="28"/>
        <v>3545400</v>
      </c>
      <c r="I339" s="42"/>
      <c r="J339" s="40" t="b">
        <f>AND(H339=I339)</f>
        <v>0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2173300</v>
      </c>
      <c r="D340" s="32">
        <f>D341+D342+D343+D344+D347+D348+D353+D356+D357+D362+D367+BH290668+D371+D372+D373+D376+D377+D378+D382+D388+D391+D392+D395+D398+D399+D404+D407+D408+D409+D412+D415+D416+D419+D420+D421+D422+D429+D443</f>
        <v>2173300</v>
      </c>
      <c r="E340" s="32">
        <f>E341+E342+E343+E344+E347+E348+E353+E356+E357+E362+E367+BI290668+E371+E372+E373+E376+E377+E378+E382+E388+E391+E392+E395+E398+E399+E404+E407+E408+E409+E412+E415+E416+E419+E420+E421+E422+E429+E443</f>
        <v>2173300</v>
      </c>
      <c r="H340" s="41">
        <f t="shared" si="28"/>
        <v>2173300</v>
      </c>
    </row>
    <row r="341" spans="1:10" outlineLevel="2">
      <c r="A341" s="6">
        <v>2201</v>
      </c>
      <c r="B341" s="34" t="s">
        <v>272</v>
      </c>
      <c r="C341" s="5">
        <v>5000</v>
      </c>
      <c r="D341" s="5">
        <f>C341</f>
        <v>5000</v>
      </c>
      <c r="E341" s="5">
        <f>D341</f>
        <v>5000</v>
      </c>
      <c r="H341" s="41">
        <f t="shared" si="28"/>
        <v>5000</v>
      </c>
    </row>
    <row r="342" spans="1:10" outlineLevel="2">
      <c r="A342" s="6">
        <v>2201</v>
      </c>
      <c r="B342" s="4" t="s">
        <v>40</v>
      </c>
      <c r="C342" s="5">
        <v>13000</v>
      </c>
      <c r="D342" s="5">
        <f t="shared" ref="D342:E343" si="31">C342</f>
        <v>13000</v>
      </c>
      <c r="E342" s="5">
        <f t="shared" si="31"/>
        <v>13000</v>
      </c>
      <c r="H342" s="41">
        <f t="shared" si="28"/>
        <v>13000</v>
      </c>
    </row>
    <row r="343" spans="1:10" outlineLevel="2">
      <c r="A343" s="6">
        <v>2201</v>
      </c>
      <c r="B343" s="4" t="s">
        <v>41</v>
      </c>
      <c r="C343" s="5">
        <v>600000</v>
      </c>
      <c r="D343" s="5">
        <f t="shared" si="31"/>
        <v>600000</v>
      </c>
      <c r="E343" s="5">
        <f t="shared" si="31"/>
        <v>600000</v>
      </c>
      <c r="H343" s="41">
        <f t="shared" si="28"/>
        <v>600000</v>
      </c>
    </row>
    <row r="344" spans="1:10" outlineLevel="2">
      <c r="A344" s="6">
        <v>2201</v>
      </c>
      <c r="B344" s="4" t="s">
        <v>273</v>
      </c>
      <c r="C344" s="5">
        <f>SUM(C345:C346)</f>
        <v>21000</v>
      </c>
      <c r="D344" s="5">
        <f>SUM(D345:D346)</f>
        <v>21000</v>
      </c>
      <c r="E344" s="5">
        <f>SUM(E345:E346)</f>
        <v>21000</v>
      </c>
      <c r="H344" s="41">
        <f t="shared" si="28"/>
        <v>21000</v>
      </c>
    </row>
    <row r="345" spans="1:10" outlineLevel="3">
      <c r="A345" s="29"/>
      <c r="B345" s="28" t="s">
        <v>274</v>
      </c>
      <c r="C345" s="30">
        <v>9000</v>
      </c>
      <c r="D345" s="30">
        <f t="shared" ref="D345:E347" si="32">C345</f>
        <v>9000</v>
      </c>
      <c r="E345" s="30">
        <f t="shared" si="32"/>
        <v>9000</v>
      </c>
      <c r="H345" s="41">
        <f t="shared" si="28"/>
        <v>9000</v>
      </c>
    </row>
    <row r="346" spans="1:10" outlineLevel="3">
      <c r="A346" s="29"/>
      <c r="B346" s="28" t="s">
        <v>275</v>
      </c>
      <c r="C346" s="30">
        <v>12000</v>
      </c>
      <c r="D346" s="30">
        <f t="shared" si="32"/>
        <v>12000</v>
      </c>
      <c r="E346" s="30">
        <f t="shared" si="32"/>
        <v>12000</v>
      </c>
      <c r="H346" s="41">
        <f t="shared" si="28"/>
        <v>12000</v>
      </c>
    </row>
    <row r="347" spans="1:10" outlineLevel="2">
      <c r="A347" s="6">
        <v>2201</v>
      </c>
      <c r="B347" s="4" t="s">
        <v>276</v>
      </c>
      <c r="C347" s="5">
        <v>35000</v>
      </c>
      <c r="D347" s="5">
        <f t="shared" si="32"/>
        <v>35000</v>
      </c>
      <c r="E347" s="5">
        <f t="shared" si="32"/>
        <v>35000</v>
      </c>
      <c r="H347" s="41">
        <f t="shared" si="28"/>
        <v>35000</v>
      </c>
    </row>
    <row r="348" spans="1:10" outlineLevel="2">
      <c r="A348" s="6">
        <v>2201</v>
      </c>
      <c r="B348" s="4" t="s">
        <v>277</v>
      </c>
      <c r="C348" s="5">
        <f>SUM(C349:C352)</f>
        <v>345000</v>
      </c>
      <c r="D348" s="5">
        <f>SUM(D349:D352)</f>
        <v>345000</v>
      </c>
      <c r="E348" s="5">
        <f>SUM(E349:E352)</f>
        <v>345000</v>
      </c>
      <c r="H348" s="41">
        <f t="shared" si="28"/>
        <v>345000</v>
      </c>
    </row>
    <row r="349" spans="1:10" outlineLevel="3">
      <c r="A349" s="29"/>
      <c r="B349" s="28" t="s">
        <v>278</v>
      </c>
      <c r="C349" s="30">
        <v>320000</v>
      </c>
      <c r="D349" s="30">
        <f>C349</f>
        <v>320000</v>
      </c>
      <c r="E349" s="30">
        <f>D349</f>
        <v>320000</v>
      </c>
      <c r="H349" s="41">
        <f t="shared" si="28"/>
        <v>320000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25000</v>
      </c>
      <c r="D351" s="30">
        <f t="shared" si="33"/>
        <v>25000</v>
      </c>
      <c r="E351" s="30">
        <f t="shared" si="33"/>
        <v>25000</v>
      </c>
      <c r="H351" s="41">
        <f t="shared" si="28"/>
        <v>25000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  <c r="H353" s="41">
        <f t="shared" si="28"/>
        <v>2000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1000</v>
      </c>
      <c r="D355" s="30">
        <f t="shared" si="34"/>
        <v>1000</v>
      </c>
      <c r="E355" s="30">
        <f t="shared" si="34"/>
        <v>1000</v>
      </c>
      <c r="H355" s="41">
        <f t="shared" si="28"/>
        <v>1000</v>
      </c>
    </row>
    <row r="356" spans="1:8" outlineLevel="2">
      <c r="A356" s="6">
        <v>2201</v>
      </c>
      <c r="B356" s="4" t="s">
        <v>284</v>
      </c>
      <c r="C356" s="5">
        <v>2500</v>
      </c>
      <c r="D356" s="5">
        <f t="shared" si="34"/>
        <v>2500</v>
      </c>
      <c r="E356" s="5">
        <f t="shared" si="34"/>
        <v>2500</v>
      </c>
      <c r="H356" s="41">
        <f t="shared" si="28"/>
        <v>2500</v>
      </c>
    </row>
    <row r="357" spans="1:8" outlineLevel="2">
      <c r="A357" s="6">
        <v>2201</v>
      </c>
      <c r="B357" s="4" t="s">
        <v>285</v>
      </c>
      <c r="C357" s="5">
        <f>SUM(C358:C361)</f>
        <v>29000</v>
      </c>
      <c r="D357" s="5">
        <f>SUM(D358:D361)</f>
        <v>29000</v>
      </c>
      <c r="E357" s="5">
        <f>SUM(E358:E361)</f>
        <v>29000</v>
      </c>
      <c r="H357" s="41">
        <f t="shared" si="28"/>
        <v>29000</v>
      </c>
    </row>
    <row r="358" spans="1:8" outlineLevel="3">
      <c r="A358" s="29"/>
      <c r="B358" s="28" t="s">
        <v>286</v>
      </c>
      <c r="C358" s="30">
        <v>24000</v>
      </c>
      <c r="D358" s="30">
        <f>C358</f>
        <v>24000</v>
      </c>
      <c r="E358" s="30">
        <f>D358</f>
        <v>24000</v>
      </c>
      <c r="H358" s="41">
        <f t="shared" si="28"/>
        <v>24000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5000</v>
      </c>
      <c r="D360" s="30">
        <f t="shared" si="35"/>
        <v>5000</v>
      </c>
      <c r="E360" s="30">
        <f t="shared" si="35"/>
        <v>5000</v>
      </c>
      <c r="H360" s="41">
        <f t="shared" si="28"/>
        <v>5000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530000</v>
      </c>
      <c r="D362" s="5">
        <f>SUM(D363:D366)</f>
        <v>530000</v>
      </c>
      <c r="E362" s="5">
        <f>SUM(E363:E366)</f>
        <v>530000</v>
      </c>
      <c r="H362" s="41">
        <f t="shared" si="28"/>
        <v>530000</v>
      </c>
    </row>
    <row r="363" spans="1:8" outlineLevel="3">
      <c r="A363" s="29"/>
      <c r="B363" s="28" t="s">
        <v>291</v>
      </c>
      <c r="C363" s="30">
        <v>25000</v>
      </c>
      <c r="D363" s="30">
        <f>C363</f>
        <v>25000</v>
      </c>
      <c r="E363" s="30">
        <f>D363</f>
        <v>25000</v>
      </c>
      <c r="H363" s="41">
        <f t="shared" si="28"/>
        <v>25000</v>
      </c>
    </row>
    <row r="364" spans="1:8" outlineLevel="3">
      <c r="A364" s="29"/>
      <c r="B364" s="28" t="s">
        <v>292</v>
      </c>
      <c r="C364" s="30">
        <v>50000</v>
      </c>
      <c r="D364" s="30">
        <f t="shared" ref="D364:E366" si="36">C364</f>
        <v>50000</v>
      </c>
      <c r="E364" s="30">
        <f t="shared" si="36"/>
        <v>50000</v>
      </c>
      <c r="H364" s="41">
        <f t="shared" si="28"/>
        <v>50000</v>
      </c>
    </row>
    <row r="365" spans="1:8" outlineLevel="3">
      <c r="A365" s="29"/>
      <c r="B365" s="28" t="s">
        <v>293</v>
      </c>
      <c r="C365" s="30">
        <v>5000</v>
      </c>
      <c r="D365" s="30">
        <f t="shared" si="36"/>
        <v>5000</v>
      </c>
      <c r="E365" s="30">
        <f t="shared" si="36"/>
        <v>5000</v>
      </c>
      <c r="H365" s="41">
        <f t="shared" si="28"/>
        <v>5000</v>
      </c>
    </row>
    <row r="366" spans="1:8" outlineLevel="3">
      <c r="A366" s="29"/>
      <c r="B366" s="28" t="s">
        <v>294</v>
      </c>
      <c r="C366" s="30">
        <v>450000</v>
      </c>
      <c r="D366" s="30">
        <f t="shared" si="36"/>
        <v>450000</v>
      </c>
      <c r="E366" s="30">
        <f t="shared" si="36"/>
        <v>450000</v>
      </c>
      <c r="H366" s="41">
        <f t="shared" si="28"/>
        <v>450000</v>
      </c>
    </row>
    <row r="367" spans="1:8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12000</v>
      </c>
      <c r="D371" s="5">
        <f t="shared" si="37"/>
        <v>12000</v>
      </c>
      <c r="E371" s="5">
        <f t="shared" si="37"/>
        <v>12000</v>
      </c>
      <c r="H371" s="41">
        <f t="shared" si="28"/>
        <v>12000</v>
      </c>
    </row>
    <row r="372" spans="1:8" outlineLevel="2">
      <c r="A372" s="6">
        <v>2201</v>
      </c>
      <c r="B372" s="4" t="s">
        <v>45</v>
      </c>
      <c r="C372" s="5">
        <v>35000</v>
      </c>
      <c r="D372" s="5">
        <f t="shared" si="37"/>
        <v>35000</v>
      </c>
      <c r="E372" s="5">
        <f t="shared" si="37"/>
        <v>35000</v>
      </c>
      <c r="H372" s="41">
        <f t="shared" si="28"/>
        <v>35000</v>
      </c>
    </row>
    <row r="373" spans="1:8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2500</v>
      </c>
      <c r="D376" s="5">
        <f t="shared" si="38"/>
        <v>2500</v>
      </c>
      <c r="E376" s="5">
        <f t="shared" si="38"/>
        <v>2500</v>
      </c>
      <c r="H376" s="41">
        <f t="shared" si="28"/>
        <v>2500</v>
      </c>
    </row>
    <row r="377" spans="1:8" outlineLevel="2" collapsed="1">
      <c r="A377" s="6">
        <v>2201</v>
      </c>
      <c r="B377" s="4" t="s">
        <v>302</v>
      </c>
      <c r="C377" s="5">
        <v>5000</v>
      </c>
      <c r="D377" s="5">
        <f t="shared" si="38"/>
        <v>5000</v>
      </c>
      <c r="E377" s="5">
        <f t="shared" si="38"/>
        <v>5000</v>
      </c>
      <c r="H377" s="41">
        <f t="shared" si="28"/>
        <v>5000</v>
      </c>
    </row>
    <row r="378" spans="1:8" outlineLevel="2">
      <c r="A378" s="6">
        <v>2201</v>
      </c>
      <c r="B378" s="4" t="s">
        <v>303</v>
      </c>
      <c r="C378" s="5">
        <f>SUM(C379:C381)</f>
        <v>23000</v>
      </c>
      <c r="D378" s="5">
        <f>SUM(D379:D381)</f>
        <v>23000</v>
      </c>
      <c r="E378" s="5">
        <f>SUM(E379:E381)</f>
        <v>23000</v>
      </c>
      <c r="H378" s="41">
        <f t="shared" si="28"/>
        <v>23000</v>
      </c>
    </row>
    <row r="379" spans="1:8" outlineLevel="3">
      <c r="A379" s="29"/>
      <c r="B379" s="28" t="s">
        <v>46</v>
      </c>
      <c r="C379" s="30">
        <v>15000</v>
      </c>
      <c r="D379" s="30">
        <f>C379</f>
        <v>15000</v>
      </c>
      <c r="E379" s="30">
        <f>D379</f>
        <v>15000</v>
      </c>
      <c r="H379" s="41">
        <f t="shared" si="28"/>
        <v>15000</v>
      </c>
    </row>
    <row r="380" spans="1:8" outlineLevel="3">
      <c r="A380" s="29"/>
      <c r="B380" s="28" t="s">
        <v>113</v>
      </c>
      <c r="C380" s="30">
        <v>5000</v>
      </c>
      <c r="D380" s="30">
        <f t="shared" ref="D380:E381" si="39">C380</f>
        <v>5000</v>
      </c>
      <c r="E380" s="30">
        <f t="shared" si="39"/>
        <v>5000</v>
      </c>
      <c r="H380" s="41">
        <f t="shared" si="28"/>
        <v>5000</v>
      </c>
    </row>
    <row r="381" spans="1:8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outlineLevel="2">
      <c r="A382" s="6">
        <v>2201</v>
      </c>
      <c r="B382" s="4" t="s">
        <v>114</v>
      </c>
      <c r="C382" s="5">
        <f>SUM(C383:C387)</f>
        <v>12000</v>
      </c>
      <c r="D382" s="5">
        <f>SUM(D383:D387)</f>
        <v>12000</v>
      </c>
      <c r="E382" s="5">
        <f>SUM(E383:E387)</f>
        <v>12000</v>
      </c>
      <c r="H382" s="41">
        <f t="shared" si="28"/>
        <v>12000</v>
      </c>
    </row>
    <row r="383" spans="1:8" outlineLevel="3">
      <c r="A383" s="29"/>
      <c r="B383" s="28" t="s">
        <v>304</v>
      </c>
      <c r="C383" s="30">
        <v>2500</v>
      </c>
      <c r="D383" s="30">
        <f>C383</f>
        <v>2500</v>
      </c>
      <c r="E383" s="30">
        <f>D383</f>
        <v>2500</v>
      </c>
      <c r="H383" s="41">
        <f t="shared" si="28"/>
        <v>2500</v>
      </c>
    </row>
    <row r="384" spans="1:8" outlineLevel="3">
      <c r="A384" s="29"/>
      <c r="B384" s="28" t="s">
        <v>305</v>
      </c>
      <c r="C384" s="30">
        <v>2000</v>
      </c>
      <c r="D384" s="30">
        <f t="shared" ref="D384:E387" si="40">C384</f>
        <v>2000</v>
      </c>
      <c r="E384" s="30">
        <f t="shared" si="40"/>
        <v>2000</v>
      </c>
      <c r="H384" s="41">
        <f t="shared" si="28"/>
        <v>2000</v>
      </c>
    </row>
    <row r="385" spans="1:8" outlineLevel="3">
      <c r="A385" s="29"/>
      <c r="B385" s="28" t="s">
        <v>306</v>
      </c>
      <c r="C385" s="30">
        <v>2000</v>
      </c>
      <c r="D385" s="30">
        <f t="shared" si="40"/>
        <v>2000</v>
      </c>
      <c r="E385" s="30">
        <f t="shared" si="40"/>
        <v>2000</v>
      </c>
      <c r="H385" s="41">
        <f t="shared" si="28"/>
        <v>2000</v>
      </c>
    </row>
    <row r="386" spans="1:8" outlineLevel="3">
      <c r="A386" s="29"/>
      <c r="B386" s="28" t="s">
        <v>307</v>
      </c>
      <c r="C386" s="30">
        <v>4500</v>
      </c>
      <c r="D386" s="30">
        <f t="shared" si="40"/>
        <v>4500</v>
      </c>
      <c r="E386" s="30">
        <f t="shared" si="40"/>
        <v>4500</v>
      </c>
      <c r="H386" s="41">
        <f t="shared" ref="H386:H449" si="41">C386</f>
        <v>4500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5000</v>
      </c>
      <c r="D388" s="5">
        <f>SUM(D389:D390)</f>
        <v>5000</v>
      </c>
      <c r="E388" s="5">
        <f>SUM(E389:E390)</f>
        <v>5000</v>
      </c>
      <c r="H388" s="41">
        <f t="shared" si="41"/>
        <v>5000</v>
      </c>
    </row>
    <row r="389" spans="1:8" outlineLevel="3">
      <c r="A389" s="29"/>
      <c r="B389" s="28" t="s">
        <v>48</v>
      </c>
      <c r="C389" s="30">
        <v>5000</v>
      </c>
      <c r="D389" s="30">
        <f t="shared" ref="D389:E391" si="42">C389</f>
        <v>5000</v>
      </c>
      <c r="E389" s="30">
        <f t="shared" si="42"/>
        <v>5000</v>
      </c>
      <c r="H389" s="41">
        <f t="shared" si="41"/>
        <v>5000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5000</v>
      </c>
      <c r="D391" s="5">
        <f t="shared" si="42"/>
        <v>5000</v>
      </c>
      <c r="E391" s="5">
        <f t="shared" si="42"/>
        <v>5000</v>
      </c>
      <c r="H391" s="41">
        <f t="shared" si="41"/>
        <v>5000</v>
      </c>
    </row>
    <row r="392" spans="1:8" outlineLevel="2" collapsed="1">
      <c r="A392" s="6">
        <v>2201</v>
      </c>
      <c r="B392" s="4" t="s">
        <v>312</v>
      </c>
      <c r="C392" s="5">
        <f>SUM(C393:C394)</f>
        <v>70000</v>
      </c>
      <c r="D392" s="5">
        <f>SUM(D393:D394)</f>
        <v>70000</v>
      </c>
      <c r="E392" s="5">
        <f>SUM(E393:E394)</f>
        <v>70000</v>
      </c>
      <c r="H392" s="41">
        <f t="shared" si="41"/>
        <v>70000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70000</v>
      </c>
      <c r="D394" s="30">
        <f>C394</f>
        <v>70000</v>
      </c>
      <c r="E394" s="30">
        <f>D394</f>
        <v>70000</v>
      </c>
      <c r="H394" s="41">
        <f t="shared" si="41"/>
        <v>70000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7000</v>
      </c>
      <c r="D399" s="5">
        <f>SUM(D400:D403)</f>
        <v>7000</v>
      </c>
      <c r="E399" s="5">
        <f>SUM(E400:E403)</f>
        <v>7000</v>
      </c>
      <c r="H399" s="41">
        <f t="shared" si="41"/>
        <v>7000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2000</v>
      </c>
      <c r="D401" s="30">
        <f t="shared" ref="D401:E403" si="44">C401</f>
        <v>2000</v>
      </c>
      <c r="E401" s="30">
        <f t="shared" si="44"/>
        <v>2000</v>
      </c>
      <c r="H401" s="41">
        <f t="shared" si="41"/>
        <v>2000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5000</v>
      </c>
      <c r="D403" s="30">
        <f t="shared" si="44"/>
        <v>5000</v>
      </c>
      <c r="E403" s="30">
        <f t="shared" si="44"/>
        <v>5000</v>
      </c>
      <c r="H403" s="41">
        <f t="shared" si="41"/>
        <v>5000</v>
      </c>
    </row>
    <row r="404" spans="1:8" outlineLevel="2">
      <c r="A404" s="6">
        <v>2201</v>
      </c>
      <c r="B404" s="4" t="s">
        <v>322</v>
      </c>
      <c r="C404" s="5">
        <f>SUM(C405:C406)</f>
        <v>1500</v>
      </c>
      <c r="D404" s="5">
        <f>SUM(D405:D406)</f>
        <v>1500</v>
      </c>
      <c r="E404" s="5">
        <f>SUM(E405:E406)</f>
        <v>1500</v>
      </c>
      <c r="H404" s="41">
        <f t="shared" si="41"/>
        <v>1500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1000</v>
      </c>
      <c r="D407" s="5">
        <f t="shared" si="45"/>
        <v>1000</v>
      </c>
      <c r="E407" s="5">
        <f t="shared" si="45"/>
        <v>1000</v>
      </c>
      <c r="H407" s="41">
        <f t="shared" si="41"/>
        <v>1000</v>
      </c>
    </row>
    <row r="408" spans="1:8" outlineLevel="2" collapsed="1">
      <c r="A408" s="6">
        <v>2201</v>
      </c>
      <c r="B408" s="4" t="s">
        <v>326</v>
      </c>
      <c r="C408" s="5">
        <v>10000</v>
      </c>
      <c r="D408" s="5">
        <f t="shared" si="45"/>
        <v>10000</v>
      </c>
      <c r="E408" s="5">
        <f t="shared" si="45"/>
        <v>10000</v>
      </c>
      <c r="H408" s="41">
        <f t="shared" si="41"/>
        <v>10000</v>
      </c>
    </row>
    <row r="409" spans="1:8" outlineLevel="2" collapsed="1">
      <c r="A409" s="6">
        <v>2201</v>
      </c>
      <c r="B409" s="4" t="s">
        <v>327</v>
      </c>
      <c r="C409" s="5">
        <f>SUM(C410:C411)</f>
        <v>22800</v>
      </c>
      <c r="D409" s="5">
        <f>SUM(D410:D411)</f>
        <v>22800</v>
      </c>
      <c r="E409" s="5">
        <f>SUM(E410:E411)</f>
        <v>22800</v>
      </c>
      <c r="H409" s="41">
        <f t="shared" si="41"/>
        <v>22800</v>
      </c>
    </row>
    <row r="410" spans="1:8" outlineLevel="3" collapsed="1">
      <c r="A410" s="29"/>
      <c r="B410" s="28" t="s">
        <v>49</v>
      </c>
      <c r="C410" s="30">
        <v>22800</v>
      </c>
      <c r="D410" s="30">
        <f>C410</f>
        <v>22800</v>
      </c>
      <c r="E410" s="30">
        <f>D410</f>
        <v>22800</v>
      </c>
      <c r="H410" s="41">
        <f t="shared" si="41"/>
        <v>22800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10000</v>
      </c>
      <c r="D412" s="5">
        <f>SUM(D413:D414)</f>
        <v>10000</v>
      </c>
      <c r="E412" s="5">
        <f>SUM(E413:E414)</f>
        <v>10000</v>
      </c>
      <c r="H412" s="41">
        <f t="shared" si="41"/>
        <v>10000</v>
      </c>
    </row>
    <row r="413" spans="1:8" outlineLevel="3" collapsed="1">
      <c r="A413" s="29"/>
      <c r="B413" s="28" t="s">
        <v>328</v>
      </c>
      <c r="C413" s="30">
        <v>8000</v>
      </c>
      <c r="D413" s="30">
        <f t="shared" ref="D413:E415" si="46">C413</f>
        <v>8000</v>
      </c>
      <c r="E413" s="30">
        <f t="shared" si="46"/>
        <v>8000</v>
      </c>
      <c r="H413" s="41">
        <f t="shared" si="41"/>
        <v>8000</v>
      </c>
    </row>
    <row r="414" spans="1:8" outlineLevel="3">
      <c r="A414" s="29"/>
      <c r="B414" s="28" t="s">
        <v>329</v>
      </c>
      <c r="C414" s="30">
        <v>2000</v>
      </c>
      <c r="D414" s="30">
        <f t="shared" si="46"/>
        <v>2000</v>
      </c>
      <c r="E414" s="30">
        <f t="shared" si="46"/>
        <v>2000</v>
      </c>
      <c r="H414" s="41">
        <f t="shared" si="41"/>
        <v>2000</v>
      </c>
    </row>
    <row r="415" spans="1:8" outlineLevel="2">
      <c r="A415" s="6">
        <v>2201</v>
      </c>
      <c r="B415" s="4" t="s">
        <v>118</v>
      </c>
      <c r="C415" s="5">
        <v>3000</v>
      </c>
      <c r="D415" s="5">
        <f t="shared" si="46"/>
        <v>3000</v>
      </c>
      <c r="E415" s="5">
        <f t="shared" si="46"/>
        <v>3000</v>
      </c>
      <c r="H415" s="41">
        <f t="shared" si="41"/>
        <v>3000</v>
      </c>
    </row>
    <row r="416" spans="1:8" outlineLevel="2" collapsed="1">
      <c r="A416" s="6">
        <v>2201</v>
      </c>
      <c r="B416" s="4" t="s">
        <v>332</v>
      </c>
      <c r="C416" s="5">
        <f>SUM(C417:C418)</f>
        <v>3500</v>
      </c>
      <c r="D416" s="5">
        <f>SUM(D417:D418)</f>
        <v>3500</v>
      </c>
      <c r="E416" s="5">
        <f>SUM(E417:E418)</f>
        <v>3500</v>
      </c>
      <c r="H416" s="41">
        <f t="shared" si="41"/>
        <v>3500</v>
      </c>
    </row>
    <row r="417" spans="1:8" outlineLevel="3" collapsed="1">
      <c r="A417" s="29"/>
      <c r="B417" s="28" t="s">
        <v>330</v>
      </c>
      <c r="C417" s="30">
        <v>3000</v>
      </c>
      <c r="D417" s="30">
        <f t="shared" ref="D417:E421" si="47">C417</f>
        <v>3000</v>
      </c>
      <c r="E417" s="30">
        <f t="shared" si="47"/>
        <v>3000</v>
      </c>
      <c r="H417" s="41">
        <f t="shared" si="41"/>
        <v>3000</v>
      </c>
    </row>
    <row r="418" spans="1:8" outlineLevel="3">
      <c r="A418" s="29"/>
      <c r="B418" s="28" t="s">
        <v>331</v>
      </c>
      <c r="C418" s="30">
        <v>500</v>
      </c>
      <c r="D418" s="30">
        <f t="shared" si="47"/>
        <v>500</v>
      </c>
      <c r="E418" s="30">
        <f t="shared" si="47"/>
        <v>500</v>
      </c>
      <c r="H418" s="41">
        <f t="shared" si="41"/>
        <v>500</v>
      </c>
    </row>
    <row r="419" spans="1:8" outlineLevel="2">
      <c r="A419" s="6">
        <v>2201</v>
      </c>
      <c r="B419" s="4" t="s">
        <v>333</v>
      </c>
      <c r="C419" s="5">
        <v>40000</v>
      </c>
      <c r="D419" s="5">
        <f t="shared" si="47"/>
        <v>40000</v>
      </c>
      <c r="E419" s="5">
        <f t="shared" si="47"/>
        <v>40000</v>
      </c>
      <c r="H419" s="41">
        <f t="shared" si="41"/>
        <v>40000</v>
      </c>
    </row>
    <row r="420" spans="1:8" outlineLevel="2">
      <c r="A420" s="6">
        <v>2201</v>
      </c>
      <c r="B420" s="4" t="s">
        <v>334</v>
      </c>
      <c r="C420" s="5">
        <v>5000</v>
      </c>
      <c r="D420" s="5">
        <f t="shared" si="47"/>
        <v>5000</v>
      </c>
      <c r="E420" s="5">
        <f t="shared" si="47"/>
        <v>5000</v>
      </c>
      <c r="H420" s="41">
        <f t="shared" si="41"/>
        <v>5000</v>
      </c>
    </row>
    <row r="421" spans="1:8" outlineLevel="2" collapsed="1">
      <c r="A421" s="6">
        <v>2201</v>
      </c>
      <c r="B421" s="4" t="s">
        <v>335</v>
      </c>
      <c r="C421" s="5">
        <v>1000</v>
      </c>
      <c r="D421" s="5">
        <f t="shared" si="47"/>
        <v>1000</v>
      </c>
      <c r="E421" s="5">
        <f t="shared" si="47"/>
        <v>1000</v>
      </c>
      <c r="H421" s="41">
        <f t="shared" si="41"/>
        <v>1000</v>
      </c>
    </row>
    <row r="422" spans="1:8" outlineLevel="2" collapsed="1">
      <c r="A422" s="6">
        <v>2201</v>
      </c>
      <c r="B422" s="4" t="s">
        <v>119</v>
      </c>
      <c r="C422" s="5">
        <f>SUM(C423:C428)</f>
        <v>500</v>
      </c>
      <c r="D422" s="5">
        <f>SUM(D423:D428)</f>
        <v>500</v>
      </c>
      <c r="E422" s="5">
        <f>SUM(E423:E428)</f>
        <v>500</v>
      </c>
      <c r="H422" s="41">
        <f t="shared" si="41"/>
        <v>500</v>
      </c>
    </row>
    <row r="423" spans="1:8" outlineLevel="3">
      <c r="A423" s="29"/>
      <c r="B423" s="28" t="s">
        <v>336</v>
      </c>
      <c r="C423" s="30">
        <v>500</v>
      </c>
      <c r="D423" s="30">
        <f>C423</f>
        <v>500</v>
      </c>
      <c r="E423" s="30">
        <f>D423</f>
        <v>500</v>
      </c>
      <c r="H423" s="41">
        <f t="shared" si="41"/>
        <v>500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313000</v>
      </c>
      <c r="D429" s="5">
        <f>SUM(D430:D442)</f>
        <v>313000</v>
      </c>
      <c r="E429" s="5">
        <f>SUM(E430:E442)</f>
        <v>313000</v>
      </c>
      <c r="H429" s="41">
        <f t="shared" si="41"/>
        <v>313000</v>
      </c>
    </row>
    <row r="430" spans="1:8" outlineLevel="3">
      <c r="A430" s="29"/>
      <c r="B430" s="28" t="s">
        <v>343</v>
      </c>
      <c r="C430" s="30">
        <v>20000</v>
      </c>
      <c r="D430" s="30">
        <f>C430</f>
        <v>20000</v>
      </c>
      <c r="E430" s="30">
        <f>D430</f>
        <v>20000</v>
      </c>
      <c r="H430" s="41">
        <f t="shared" si="41"/>
        <v>20000</v>
      </c>
    </row>
    <row r="431" spans="1:8" outlineLevel="3">
      <c r="A431" s="29"/>
      <c r="B431" s="28" t="s">
        <v>344</v>
      </c>
      <c r="C431" s="30">
        <v>125000</v>
      </c>
      <c r="D431" s="30">
        <f t="shared" ref="D431:E442" si="49">C431</f>
        <v>125000</v>
      </c>
      <c r="E431" s="30">
        <f t="shared" si="49"/>
        <v>125000</v>
      </c>
      <c r="H431" s="41">
        <f t="shared" si="41"/>
        <v>125000</v>
      </c>
    </row>
    <row r="432" spans="1:8" outlineLevel="3">
      <c r="A432" s="29"/>
      <c r="B432" s="28" t="s">
        <v>345</v>
      </c>
      <c r="C432" s="30">
        <v>5000</v>
      </c>
      <c r="D432" s="30">
        <f t="shared" si="49"/>
        <v>5000</v>
      </c>
      <c r="E432" s="30">
        <f t="shared" si="49"/>
        <v>5000</v>
      </c>
      <c r="H432" s="41">
        <f t="shared" si="41"/>
        <v>5000</v>
      </c>
    </row>
    <row r="433" spans="1:8" outlineLevel="3">
      <c r="A433" s="29"/>
      <c r="B433" s="28" t="s">
        <v>346</v>
      </c>
      <c r="C433" s="30">
        <v>7000</v>
      </c>
      <c r="D433" s="30">
        <f t="shared" si="49"/>
        <v>7000</v>
      </c>
      <c r="E433" s="30">
        <f t="shared" si="49"/>
        <v>7000</v>
      </c>
      <c r="H433" s="41">
        <f t="shared" si="41"/>
        <v>7000</v>
      </c>
    </row>
    <row r="434" spans="1:8" outlineLevel="3">
      <c r="A434" s="29"/>
      <c r="B434" s="28" t="s">
        <v>347</v>
      </c>
      <c r="C434" s="30">
        <v>5000</v>
      </c>
      <c r="D434" s="30">
        <f t="shared" si="49"/>
        <v>5000</v>
      </c>
      <c r="E434" s="30">
        <f t="shared" si="49"/>
        <v>5000</v>
      </c>
      <c r="H434" s="41">
        <f t="shared" si="41"/>
        <v>5000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>
        <v>130000</v>
      </c>
      <c r="D438" s="30">
        <f t="shared" si="49"/>
        <v>130000</v>
      </c>
      <c r="E438" s="30">
        <f t="shared" si="49"/>
        <v>130000</v>
      </c>
      <c r="H438" s="41">
        <f t="shared" si="41"/>
        <v>130000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6000</v>
      </c>
      <c r="D441" s="30">
        <f t="shared" si="49"/>
        <v>6000</v>
      </c>
      <c r="E441" s="30">
        <f t="shared" si="49"/>
        <v>6000</v>
      </c>
      <c r="H441" s="41">
        <f t="shared" si="41"/>
        <v>6000</v>
      </c>
    </row>
    <row r="442" spans="1:8" outlineLevel="3">
      <c r="A442" s="29"/>
      <c r="B442" s="28" t="s">
        <v>355</v>
      </c>
      <c r="C442" s="30">
        <v>15000</v>
      </c>
      <c r="D442" s="30">
        <f t="shared" si="49"/>
        <v>15000</v>
      </c>
      <c r="E442" s="30">
        <f t="shared" si="49"/>
        <v>15000</v>
      </c>
      <c r="H442" s="41">
        <f t="shared" si="41"/>
        <v>15000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1372100</v>
      </c>
      <c r="D444" s="32">
        <f>D445+D454+D455+D459+D462+D463+D468+D474+D477+D480+D481+D450</f>
        <v>1372100</v>
      </c>
      <c r="E444" s="32">
        <f>E445+E454+E455+E459+E462+E463+E468+E474+E477+E480+E481+E450</f>
        <v>1372100</v>
      </c>
      <c r="H444" s="41">
        <f t="shared" si="41"/>
        <v>1372100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261000</v>
      </c>
      <c r="D445" s="5">
        <f>SUM(D446:D449)</f>
        <v>261000</v>
      </c>
      <c r="E445" s="5">
        <f>SUM(E446:E449)</f>
        <v>261000</v>
      </c>
      <c r="H445" s="41">
        <f t="shared" si="41"/>
        <v>261000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20000</v>
      </c>
      <c r="D447" s="30">
        <f t="shared" ref="D447:E449" si="50">C447</f>
        <v>20000</v>
      </c>
      <c r="E447" s="30">
        <f t="shared" si="50"/>
        <v>20000</v>
      </c>
      <c r="H447" s="41">
        <f t="shared" si="41"/>
        <v>20000</v>
      </c>
    </row>
    <row r="448" spans="1:8" ht="15" customHeight="1" outlineLevel="3">
      <c r="A448" s="28"/>
      <c r="B448" s="28" t="s">
        <v>361</v>
      </c>
      <c r="C448" s="30">
        <v>100000</v>
      </c>
      <c r="D448" s="30">
        <f t="shared" si="50"/>
        <v>100000</v>
      </c>
      <c r="E448" s="30">
        <f t="shared" si="50"/>
        <v>100000</v>
      </c>
      <c r="H448" s="41">
        <f t="shared" si="41"/>
        <v>100000</v>
      </c>
    </row>
    <row r="449" spans="1:8" ht="15" customHeight="1" outlineLevel="3">
      <c r="A449" s="28"/>
      <c r="B449" s="28" t="s">
        <v>362</v>
      </c>
      <c r="C449" s="30">
        <v>140000</v>
      </c>
      <c r="D449" s="30">
        <f t="shared" si="50"/>
        <v>140000</v>
      </c>
      <c r="E449" s="30">
        <f t="shared" si="50"/>
        <v>140000</v>
      </c>
      <c r="H449" s="41">
        <f t="shared" si="41"/>
        <v>140000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1000000</v>
      </c>
      <c r="D450" s="5">
        <f>SUM(D451:D453)</f>
        <v>1000000</v>
      </c>
      <c r="E450" s="5">
        <f>SUM(E451:E453)</f>
        <v>1000000</v>
      </c>
      <c r="H450" s="41">
        <f t="shared" ref="H450:H513" si="51">C450</f>
        <v>1000000</v>
      </c>
    </row>
    <row r="451" spans="1:8" ht="15" customHeight="1" outlineLevel="3">
      <c r="A451" s="28"/>
      <c r="B451" s="28" t="s">
        <v>364</v>
      </c>
      <c r="C451" s="30">
        <v>1000000</v>
      </c>
      <c r="D451" s="30">
        <f>C451</f>
        <v>1000000</v>
      </c>
      <c r="E451" s="30">
        <f>D451</f>
        <v>1000000</v>
      </c>
      <c r="H451" s="41">
        <f t="shared" si="51"/>
        <v>1000000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 t="shared" si="51"/>
        <v>30000</v>
      </c>
    </row>
    <row r="455" spans="1:8" outlineLevel="2">
      <c r="A455" s="6">
        <v>2202</v>
      </c>
      <c r="B455" s="4" t="s">
        <v>120</v>
      </c>
      <c r="C455" s="5">
        <f>SUM(C456:C458)</f>
        <v>11000</v>
      </c>
      <c r="D455" s="5">
        <f>SUM(D456:D458)</f>
        <v>11000</v>
      </c>
      <c r="E455" s="5">
        <f>SUM(E456:E458)</f>
        <v>11000</v>
      </c>
      <c r="H455" s="41">
        <f t="shared" si="51"/>
        <v>11000</v>
      </c>
    </row>
    <row r="456" spans="1:8" ht="15" customHeight="1" outlineLevel="3">
      <c r="A456" s="28"/>
      <c r="B456" s="28" t="s">
        <v>367</v>
      </c>
      <c r="C456" s="30">
        <v>10000</v>
      </c>
      <c r="D456" s="30">
        <f>C456</f>
        <v>10000</v>
      </c>
      <c r="E456" s="30">
        <f>D456</f>
        <v>10000</v>
      </c>
      <c r="H456" s="41">
        <f t="shared" si="51"/>
        <v>10000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10000</v>
      </c>
      <c r="D459" s="5">
        <f>SUM(D460:D461)</f>
        <v>10000</v>
      </c>
      <c r="E459" s="5">
        <f>SUM(E460:E461)</f>
        <v>10000</v>
      </c>
      <c r="H459" s="41">
        <f t="shared" si="51"/>
        <v>10000</v>
      </c>
    </row>
    <row r="460" spans="1:8" ht="15" customHeight="1" outlineLevel="3">
      <c r="A460" s="28"/>
      <c r="B460" s="28" t="s">
        <v>369</v>
      </c>
      <c r="C460" s="30">
        <v>10000</v>
      </c>
      <c r="D460" s="30">
        <f t="shared" ref="D460:E462" si="54">C460</f>
        <v>10000</v>
      </c>
      <c r="E460" s="30">
        <f t="shared" si="54"/>
        <v>10000</v>
      </c>
      <c r="H460" s="41">
        <f t="shared" si="51"/>
        <v>10000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5000</v>
      </c>
      <c r="D462" s="5">
        <f t="shared" si="54"/>
        <v>5000</v>
      </c>
      <c r="E462" s="5">
        <f t="shared" si="54"/>
        <v>5000</v>
      </c>
      <c r="H462" s="41">
        <f t="shared" si="51"/>
        <v>5000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100</v>
      </c>
      <c r="D468" s="5">
        <f>SUM(D469:D473)</f>
        <v>100</v>
      </c>
      <c r="E468" s="5">
        <f>SUM(E469:E473)</f>
        <v>100</v>
      </c>
      <c r="H468" s="41">
        <f t="shared" si="51"/>
        <v>100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100</v>
      </c>
      <c r="D470" s="30">
        <f t="shared" ref="D470:E473" si="56">C470</f>
        <v>100</v>
      </c>
      <c r="E470" s="30">
        <f t="shared" si="56"/>
        <v>100</v>
      </c>
      <c r="H470" s="41">
        <f t="shared" si="51"/>
        <v>100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30000</v>
      </c>
      <c r="D474" s="5">
        <f>SUM(D475:D476)</f>
        <v>30000</v>
      </c>
      <c r="E474" s="5">
        <f>SUM(E475:E476)</f>
        <v>30000</v>
      </c>
      <c r="H474" s="41">
        <f t="shared" si="51"/>
        <v>30000</v>
      </c>
    </row>
    <row r="475" spans="1:8" ht="15" customHeight="1" outlineLevel="3">
      <c r="A475" s="28"/>
      <c r="B475" s="28" t="s">
        <v>383</v>
      </c>
      <c r="C475" s="30">
        <v>10000</v>
      </c>
      <c r="D475" s="30">
        <f>C475</f>
        <v>10000</v>
      </c>
      <c r="E475" s="30">
        <f>D475</f>
        <v>10000</v>
      </c>
      <c r="H475" s="41">
        <f t="shared" si="51"/>
        <v>10000</v>
      </c>
    </row>
    <row r="476" spans="1:8" ht="15" customHeight="1" outlineLevel="3">
      <c r="A476" s="28"/>
      <c r="B476" s="28" t="s">
        <v>384</v>
      </c>
      <c r="C476" s="30">
        <v>20000</v>
      </c>
      <c r="D476" s="30">
        <f>C476</f>
        <v>20000</v>
      </c>
      <c r="E476" s="30">
        <f>D476</f>
        <v>20000</v>
      </c>
      <c r="H476" s="41">
        <f t="shared" si="51"/>
        <v>20000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25000</v>
      </c>
      <c r="D480" s="5">
        <f t="shared" si="57"/>
        <v>25000</v>
      </c>
      <c r="E480" s="5">
        <f t="shared" si="57"/>
        <v>25000</v>
      </c>
      <c r="H480" s="41">
        <f t="shared" si="51"/>
        <v>25000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540600</v>
      </c>
      <c r="D483" s="35">
        <f>D484+D504+D509+D522+D528+D538</f>
        <v>540600</v>
      </c>
      <c r="E483" s="35">
        <f>E484+E504+E509+E522+E528+E538</f>
        <v>540600</v>
      </c>
      <c r="G483" s="39" t="s">
        <v>592</v>
      </c>
      <c r="H483" s="41">
        <f t="shared" si="51"/>
        <v>540600</v>
      </c>
      <c r="I483" s="42"/>
      <c r="J483" s="40" t="b">
        <f>AND(H483=I483)</f>
        <v>0</v>
      </c>
    </row>
    <row r="484" spans="1:10" outlineLevel="1">
      <c r="A484" s="154" t="s">
        <v>390</v>
      </c>
      <c r="B484" s="155"/>
      <c r="C484" s="32">
        <f>C485+C486+C490+C491+C494+C497+C500+C501+C502+C503</f>
        <v>384500</v>
      </c>
      <c r="D484" s="32">
        <f>D485+D486+D490+D491+D494+D497+D500+D501+D502+D503</f>
        <v>384500</v>
      </c>
      <c r="E484" s="32">
        <f>E485+E486+E490+E491+E494+E497+E500+E501+E502+E503</f>
        <v>384500</v>
      </c>
      <c r="H484" s="41">
        <f t="shared" si="51"/>
        <v>384500</v>
      </c>
    </row>
    <row r="485" spans="1:10" outlineLevel="2">
      <c r="A485" s="6">
        <v>3302</v>
      </c>
      <c r="B485" s="4" t="s">
        <v>391</v>
      </c>
      <c r="C485" s="5">
        <v>298000</v>
      </c>
      <c r="D485" s="5">
        <f>C485</f>
        <v>298000</v>
      </c>
      <c r="E485" s="5">
        <f>D485</f>
        <v>298000</v>
      </c>
      <c r="H485" s="41">
        <f t="shared" si="51"/>
        <v>298000</v>
      </c>
    </row>
    <row r="486" spans="1:10" outlineLevel="2">
      <c r="A486" s="6">
        <v>3302</v>
      </c>
      <c r="B486" s="4" t="s">
        <v>392</v>
      </c>
      <c r="C486" s="5">
        <f>SUM(C487:C489)</f>
        <v>70000</v>
      </c>
      <c r="D486" s="5">
        <f>SUM(D487:D489)</f>
        <v>70000</v>
      </c>
      <c r="E486" s="5">
        <f>SUM(E487:E489)</f>
        <v>70000</v>
      </c>
      <c r="H486" s="41">
        <f t="shared" si="51"/>
        <v>70000</v>
      </c>
    </row>
    <row r="487" spans="1:10" ht="15" customHeight="1" outlineLevel="3">
      <c r="A487" s="28"/>
      <c r="B487" s="28" t="s">
        <v>393</v>
      </c>
      <c r="C487" s="30">
        <v>50000</v>
      </c>
      <c r="D487" s="30">
        <f>C487</f>
        <v>50000</v>
      </c>
      <c r="E487" s="30">
        <f>D487</f>
        <v>50000</v>
      </c>
      <c r="H487" s="41">
        <f t="shared" si="51"/>
        <v>50000</v>
      </c>
    </row>
    <row r="488" spans="1:10" ht="15" customHeight="1" outlineLevel="3">
      <c r="A488" s="28"/>
      <c r="B488" s="28" t="s">
        <v>394</v>
      </c>
      <c r="C488" s="30">
        <v>20000</v>
      </c>
      <c r="D488" s="30">
        <f t="shared" ref="D488:E489" si="58">C488</f>
        <v>20000</v>
      </c>
      <c r="E488" s="30">
        <f t="shared" si="58"/>
        <v>20000</v>
      </c>
      <c r="H488" s="41">
        <f t="shared" si="51"/>
        <v>20000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4000</v>
      </c>
      <c r="D490" s="5">
        <f>C490</f>
        <v>4000</v>
      </c>
      <c r="E490" s="5">
        <f>D490</f>
        <v>4000</v>
      </c>
      <c r="H490" s="41">
        <f t="shared" si="51"/>
        <v>4000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11000</v>
      </c>
      <c r="D494" s="5">
        <f>SUM(D495:D496)</f>
        <v>11000</v>
      </c>
      <c r="E494" s="5">
        <f>SUM(E495:E496)</f>
        <v>11000</v>
      </c>
      <c r="H494" s="41">
        <f t="shared" si="51"/>
        <v>11000</v>
      </c>
    </row>
    <row r="495" spans="1:10" ht="15" customHeight="1" outlineLevel="3">
      <c r="A495" s="28"/>
      <c r="B495" s="28" t="s">
        <v>401</v>
      </c>
      <c r="C495" s="30">
        <v>10000</v>
      </c>
      <c r="D495" s="30">
        <f>C495</f>
        <v>10000</v>
      </c>
      <c r="E495" s="30">
        <f>D495</f>
        <v>10000</v>
      </c>
      <c r="H495" s="41">
        <f t="shared" si="51"/>
        <v>10000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10000</v>
      </c>
      <c r="D504" s="32">
        <f>SUM(D505:D508)</f>
        <v>10000</v>
      </c>
      <c r="E504" s="32">
        <f>SUM(E505:E508)</f>
        <v>10000</v>
      </c>
      <c r="H504" s="41">
        <f t="shared" si="51"/>
        <v>10000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126100</v>
      </c>
      <c r="D509" s="32">
        <f>D510+D511+D512+D513+D517+D518+D519+D520+D521</f>
        <v>126100</v>
      </c>
      <c r="E509" s="32">
        <f>E510+E511+E512+E513+E517+E518+E519+E520+E521</f>
        <v>126100</v>
      </c>
      <c r="F509" s="51"/>
      <c r="H509" s="41">
        <f t="shared" si="51"/>
        <v>126100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20000</v>
      </c>
      <c r="D513" s="5">
        <f>SUM(D514:D516)</f>
        <v>20000</v>
      </c>
      <c r="E513" s="5">
        <f>SUM(E514:E516)</f>
        <v>20000</v>
      </c>
      <c r="H513" s="41">
        <f t="shared" si="51"/>
        <v>20000</v>
      </c>
    </row>
    <row r="514" spans="1:8" ht="15" customHeight="1" outlineLevel="3">
      <c r="A514" s="29"/>
      <c r="B514" s="28" t="s">
        <v>419</v>
      </c>
      <c r="C514" s="30">
        <v>20000</v>
      </c>
      <c r="D514" s="30">
        <f t="shared" ref="D514:E521" si="62">C514</f>
        <v>20000</v>
      </c>
      <c r="E514" s="30">
        <f t="shared" si="62"/>
        <v>20000</v>
      </c>
      <c r="H514" s="41">
        <f t="shared" ref="H514:H577" si="63">C514</f>
        <v>20000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1100</v>
      </c>
      <c r="D518" s="5">
        <f t="shared" si="62"/>
        <v>1100</v>
      </c>
      <c r="E518" s="5">
        <f t="shared" si="62"/>
        <v>1100</v>
      </c>
      <c r="H518" s="41">
        <f t="shared" si="63"/>
        <v>1100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105000</v>
      </c>
      <c r="D520" s="5">
        <f t="shared" si="62"/>
        <v>105000</v>
      </c>
      <c r="E520" s="5">
        <f t="shared" si="62"/>
        <v>105000</v>
      </c>
      <c r="H520" s="41">
        <f t="shared" si="63"/>
        <v>105000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10000</v>
      </c>
      <c r="D522" s="32">
        <f>SUM(D523:D527)</f>
        <v>10000</v>
      </c>
      <c r="E522" s="32">
        <f>SUM(E523:E527)</f>
        <v>10000</v>
      </c>
      <c r="H522" s="41">
        <f t="shared" si="63"/>
        <v>10000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10000</v>
      </c>
      <c r="D527" s="5">
        <f t="shared" si="64"/>
        <v>10000</v>
      </c>
      <c r="E527" s="5">
        <f t="shared" si="64"/>
        <v>10000</v>
      </c>
      <c r="H527" s="41">
        <f t="shared" si="63"/>
        <v>10000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10000</v>
      </c>
      <c r="D538" s="32">
        <f>SUM(D539:D544)</f>
        <v>10000</v>
      </c>
      <c r="E538" s="32">
        <f>SUM(E539:E544)</f>
        <v>10000</v>
      </c>
      <c r="H538" s="41">
        <f t="shared" si="63"/>
        <v>10000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10000</v>
      </c>
      <c r="D540" s="5">
        <f t="shared" ref="D540:E543" si="66">C540</f>
        <v>10000</v>
      </c>
      <c r="E540" s="5">
        <f t="shared" si="66"/>
        <v>10000</v>
      </c>
      <c r="H540" s="41">
        <f t="shared" si="63"/>
        <v>10000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4" t="s">
        <v>450</v>
      </c>
      <c r="B548" s="15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4" t="s">
        <v>451</v>
      </c>
      <c r="B549" s="15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0" t="s">
        <v>455</v>
      </c>
      <c r="B550" s="161"/>
      <c r="C550" s="36">
        <f>C551</f>
        <v>358500</v>
      </c>
      <c r="D550" s="36">
        <f>D551</f>
        <v>358500</v>
      </c>
      <c r="E550" s="36">
        <f>E551</f>
        <v>358500</v>
      </c>
      <c r="G550" s="39" t="s">
        <v>59</v>
      </c>
      <c r="H550" s="41">
        <f t="shared" si="63"/>
        <v>358500</v>
      </c>
      <c r="I550" s="42"/>
      <c r="J550" s="40" t="b">
        <f>AND(H550=I550)</f>
        <v>0</v>
      </c>
    </row>
    <row r="551" spans="1:10">
      <c r="A551" s="156" t="s">
        <v>456</v>
      </c>
      <c r="B551" s="157"/>
      <c r="C551" s="33">
        <f>C552+C556</f>
        <v>358500</v>
      </c>
      <c r="D551" s="33">
        <f>D552+D556</f>
        <v>358500</v>
      </c>
      <c r="E551" s="33">
        <f>E552+E556</f>
        <v>358500</v>
      </c>
      <c r="G551" s="39" t="s">
        <v>594</v>
      </c>
      <c r="H551" s="41">
        <f t="shared" si="63"/>
        <v>358500</v>
      </c>
      <c r="I551" s="42"/>
      <c r="J551" s="40" t="b">
        <f>AND(H551=I551)</f>
        <v>0</v>
      </c>
    </row>
    <row r="552" spans="1:10" outlineLevel="1">
      <c r="A552" s="154" t="s">
        <v>457</v>
      </c>
      <c r="B552" s="155"/>
      <c r="C552" s="32">
        <f>SUM(C553:C555)</f>
        <v>358500</v>
      </c>
      <c r="D552" s="32">
        <f>SUM(D553:D555)</f>
        <v>358500</v>
      </c>
      <c r="E552" s="32">
        <f>SUM(E553:E555)</f>
        <v>358500</v>
      </c>
      <c r="H552" s="41">
        <f t="shared" si="63"/>
        <v>358500</v>
      </c>
    </row>
    <row r="553" spans="1:10" outlineLevel="2" collapsed="1">
      <c r="A553" s="6">
        <v>5500</v>
      </c>
      <c r="B553" s="4" t="s">
        <v>458</v>
      </c>
      <c r="C553" s="5">
        <v>358500</v>
      </c>
      <c r="D553" s="5">
        <f t="shared" ref="D553:E555" si="67">C553</f>
        <v>358500</v>
      </c>
      <c r="E553" s="5">
        <f t="shared" si="67"/>
        <v>358500</v>
      </c>
      <c r="H553" s="41">
        <f t="shared" si="63"/>
        <v>358500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2878283</v>
      </c>
      <c r="D559" s="37">
        <f>D560+D716+D725</f>
        <v>2878283</v>
      </c>
      <c r="E559" s="37">
        <f>E560+E716+E725</f>
        <v>2878283</v>
      </c>
      <c r="G559" s="39" t="s">
        <v>62</v>
      </c>
      <c r="H559" s="41">
        <f t="shared" si="63"/>
        <v>2878283</v>
      </c>
      <c r="I559" s="42"/>
      <c r="J559" s="40" t="b">
        <f>AND(H559=I559)</f>
        <v>0</v>
      </c>
    </row>
    <row r="560" spans="1:10">
      <c r="A560" s="160" t="s">
        <v>464</v>
      </c>
      <c r="B560" s="161"/>
      <c r="C560" s="36">
        <f>C561+C638+C642+C645</f>
        <v>2333883</v>
      </c>
      <c r="D560" s="36">
        <f>D561+D638+D642+D645</f>
        <v>2333883</v>
      </c>
      <c r="E560" s="36">
        <f>E561+E638+E642+E645</f>
        <v>2333883</v>
      </c>
      <c r="G560" s="39" t="s">
        <v>61</v>
      </c>
      <c r="H560" s="41">
        <f t="shared" si="63"/>
        <v>2333883</v>
      </c>
      <c r="I560" s="42"/>
      <c r="J560" s="40" t="b">
        <f>AND(H560=I560)</f>
        <v>0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1183399</v>
      </c>
      <c r="D561" s="38">
        <f>D562+D567+D568+D569+D576+D577+D581+D584+D585+D586+D587+D592+D595+D599+D603+D610+D616+D628</f>
        <v>1183399</v>
      </c>
      <c r="E561" s="38">
        <f>E562+E567+E568+E569+E576+E577+E581+E584+E585+E586+E587+E592+E595+E599+E603+E610+E616+E628</f>
        <v>1183399</v>
      </c>
      <c r="G561" s="39" t="s">
        <v>595</v>
      </c>
      <c r="H561" s="41">
        <f t="shared" si="63"/>
        <v>1183399</v>
      </c>
      <c r="I561" s="42"/>
      <c r="J561" s="40" t="b">
        <f>AND(H561=I561)</f>
        <v>0</v>
      </c>
    </row>
    <row r="562" spans="1:10" outlineLevel="1">
      <c r="A562" s="154" t="s">
        <v>466</v>
      </c>
      <c r="B562" s="155"/>
      <c r="C562" s="32">
        <f>SUM(C563:C566)</f>
        <v>108910</v>
      </c>
      <c r="D562" s="32">
        <f>SUM(D563:D566)</f>
        <v>108910</v>
      </c>
      <c r="E562" s="32">
        <f>SUM(E563:E566)</f>
        <v>108910</v>
      </c>
      <c r="H562" s="41">
        <f t="shared" si="63"/>
        <v>108910</v>
      </c>
    </row>
    <row r="563" spans="1:10" outlineLevel="2">
      <c r="A563" s="7">
        <v>6600</v>
      </c>
      <c r="B563" s="4" t="s">
        <v>468</v>
      </c>
      <c r="C563" s="5">
        <v>15000</v>
      </c>
      <c r="D563" s="5">
        <f>C563</f>
        <v>15000</v>
      </c>
      <c r="E563" s="5">
        <f>D563</f>
        <v>15000</v>
      </c>
      <c r="H563" s="41">
        <f t="shared" si="63"/>
        <v>15000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93910</v>
      </c>
      <c r="D566" s="5">
        <f t="shared" si="68"/>
        <v>93910</v>
      </c>
      <c r="E566" s="5">
        <f t="shared" si="68"/>
        <v>93910</v>
      </c>
      <c r="H566" s="41">
        <f t="shared" si="63"/>
        <v>93910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57156</v>
      </c>
      <c r="D569" s="32">
        <f>SUM(D570:D575)</f>
        <v>57156</v>
      </c>
      <c r="E569" s="32">
        <f>SUM(E570:E575)</f>
        <v>57156</v>
      </c>
      <c r="H569" s="41">
        <f t="shared" si="63"/>
        <v>57156</v>
      </c>
    </row>
    <row r="570" spans="1:10" outlineLevel="2">
      <c r="A570" s="7">
        <v>6603</v>
      </c>
      <c r="B570" s="4" t="s">
        <v>474</v>
      </c>
      <c r="C570" s="5">
        <v>24000</v>
      </c>
      <c r="D570" s="5">
        <f>C570</f>
        <v>24000</v>
      </c>
      <c r="E570" s="5">
        <f>D570</f>
        <v>24000</v>
      </c>
      <c r="H570" s="41">
        <f t="shared" si="63"/>
        <v>24000</v>
      </c>
    </row>
    <row r="571" spans="1:10" outlineLevel="2">
      <c r="A571" s="7">
        <v>6603</v>
      </c>
      <c r="B571" s="4" t="s">
        <v>475</v>
      </c>
      <c r="C571" s="5">
        <v>23203</v>
      </c>
      <c r="D571" s="5">
        <f t="shared" ref="D571:E575" si="69">C571</f>
        <v>23203</v>
      </c>
      <c r="E571" s="5">
        <f t="shared" si="69"/>
        <v>23203</v>
      </c>
      <c r="H571" s="41">
        <f t="shared" si="63"/>
        <v>23203</v>
      </c>
    </row>
    <row r="572" spans="1:10" outlineLevel="2">
      <c r="A572" s="7">
        <v>6603</v>
      </c>
      <c r="B572" s="4" t="s">
        <v>476</v>
      </c>
      <c r="C572" s="5">
        <v>9953</v>
      </c>
      <c r="D572" s="5">
        <f t="shared" si="69"/>
        <v>9953</v>
      </c>
      <c r="E572" s="5">
        <f t="shared" si="69"/>
        <v>9953</v>
      </c>
      <c r="H572" s="41">
        <f t="shared" si="63"/>
        <v>9953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4" t="s">
        <v>480</v>
      </c>
      <c r="B576" s="155"/>
      <c r="C576" s="32">
        <v>6700</v>
      </c>
      <c r="D576" s="32">
        <f>C576</f>
        <v>6700</v>
      </c>
      <c r="E576" s="32">
        <f>D576</f>
        <v>6700</v>
      </c>
      <c r="H576" s="41">
        <f t="shared" si="63"/>
        <v>6700</v>
      </c>
    </row>
    <row r="577" spans="1:8" outlineLevel="1">
      <c r="A577" s="154" t="s">
        <v>481</v>
      </c>
      <c r="B577" s="15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4" t="s">
        <v>485</v>
      </c>
      <c r="B581" s="15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9100</v>
      </c>
      <c r="D585" s="32">
        <f t="shared" si="72"/>
        <v>9100</v>
      </c>
      <c r="E585" s="32">
        <f t="shared" si="72"/>
        <v>9100</v>
      </c>
      <c r="H585" s="41">
        <f t="shared" si="71"/>
        <v>9100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112500</v>
      </c>
      <c r="D587" s="32">
        <f>SUM(D588:D591)</f>
        <v>112500</v>
      </c>
      <c r="E587" s="32">
        <f>SUM(E588:E591)</f>
        <v>112500</v>
      </c>
      <c r="H587" s="41">
        <f t="shared" si="71"/>
        <v>112500</v>
      </c>
    </row>
    <row r="588" spans="1:8" outlineLevel="2">
      <c r="A588" s="7">
        <v>6610</v>
      </c>
      <c r="B588" s="4" t="s">
        <v>492</v>
      </c>
      <c r="C588" s="5">
        <v>112500</v>
      </c>
      <c r="D588" s="5">
        <f>C588</f>
        <v>112500</v>
      </c>
      <c r="E588" s="5">
        <f>D588</f>
        <v>112500</v>
      </c>
      <c r="H588" s="41">
        <f t="shared" si="71"/>
        <v>112500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4" t="s">
        <v>498</v>
      </c>
      <c r="B592" s="155"/>
      <c r="C592" s="32">
        <f>SUM(C593:C594)</f>
        <v>689</v>
      </c>
      <c r="D592" s="32">
        <f>SUM(D593:D594)</f>
        <v>689</v>
      </c>
      <c r="E592" s="32">
        <f>SUM(E593:E594)</f>
        <v>689</v>
      </c>
      <c r="H592" s="41">
        <f t="shared" si="71"/>
        <v>689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689</v>
      </c>
      <c r="D594" s="5">
        <f>C594</f>
        <v>689</v>
      </c>
      <c r="E594" s="5">
        <f>D594</f>
        <v>689</v>
      </c>
      <c r="H594" s="41">
        <f t="shared" si="71"/>
        <v>689</v>
      </c>
    </row>
    <row r="595" spans="1:8" outlineLevel="1">
      <c r="A595" s="154" t="s">
        <v>502</v>
      </c>
      <c r="B595" s="15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4" t="s">
        <v>503</v>
      </c>
      <c r="B599" s="155"/>
      <c r="C599" s="32">
        <f>SUM(C600:C602)</f>
        <v>698444</v>
      </c>
      <c r="D599" s="32">
        <f>SUM(D600:D602)</f>
        <v>698444</v>
      </c>
      <c r="E599" s="32">
        <f>SUM(E600:E602)</f>
        <v>698444</v>
      </c>
      <c r="H599" s="41">
        <f t="shared" si="71"/>
        <v>698444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698313</v>
      </c>
      <c r="D601" s="5">
        <f t="shared" si="75"/>
        <v>698313</v>
      </c>
      <c r="E601" s="5">
        <f t="shared" si="75"/>
        <v>698313</v>
      </c>
      <c r="H601" s="41">
        <f t="shared" si="71"/>
        <v>698313</v>
      </c>
    </row>
    <row r="602" spans="1:8" outlineLevel="2">
      <c r="A602" s="7">
        <v>6613</v>
      </c>
      <c r="B602" s="4" t="s">
        <v>501</v>
      </c>
      <c r="C602" s="5">
        <v>131</v>
      </c>
      <c r="D602" s="5">
        <f t="shared" si="75"/>
        <v>131</v>
      </c>
      <c r="E602" s="5">
        <f t="shared" si="75"/>
        <v>131</v>
      </c>
      <c r="H602" s="41">
        <f t="shared" si="71"/>
        <v>131</v>
      </c>
    </row>
    <row r="603" spans="1:8" outlineLevel="1">
      <c r="A603" s="154" t="s">
        <v>506</v>
      </c>
      <c r="B603" s="155"/>
      <c r="C603" s="32">
        <f>SUM(C604:C609)</f>
        <v>25000</v>
      </c>
      <c r="D603" s="32">
        <f>SUM(D604:D609)</f>
        <v>25000</v>
      </c>
      <c r="E603" s="32">
        <f>SUM(E604:E609)</f>
        <v>25000</v>
      </c>
      <c r="H603" s="41">
        <f t="shared" si="71"/>
        <v>25000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25000</v>
      </c>
      <c r="D607" s="5">
        <f t="shared" si="76"/>
        <v>25000</v>
      </c>
      <c r="E607" s="5">
        <f t="shared" si="76"/>
        <v>25000</v>
      </c>
      <c r="H607" s="41">
        <f t="shared" si="71"/>
        <v>25000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4" t="s">
        <v>513</v>
      </c>
      <c r="B610" s="155"/>
      <c r="C610" s="32">
        <f>SUM(C611:C615)</f>
        <v>56200</v>
      </c>
      <c r="D610" s="32">
        <f>SUM(D611:D615)</f>
        <v>56200</v>
      </c>
      <c r="E610" s="32">
        <f>SUM(E611:E615)</f>
        <v>56200</v>
      </c>
      <c r="H610" s="41">
        <f t="shared" si="71"/>
        <v>56200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37500</v>
      </c>
      <c r="D613" s="5">
        <f t="shared" si="77"/>
        <v>37500</v>
      </c>
      <c r="E613" s="5">
        <f t="shared" si="77"/>
        <v>37500</v>
      </c>
      <c r="H613" s="41">
        <f t="shared" si="71"/>
        <v>37500</v>
      </c>
    </row>
    <row r="614" spans="1:8" outlineLevel="2">
      <c r="A614" s="7">
        <v>6615</v>
      </c>
      <c r="B614" s="4" t="s">
        <v>517</v>
      </c>
      <c r="C614" s="5">
        <v>18700</v>
      </c>
      <c r="D614" s="5">
        <f t="shared" si="77"/>
        <v>18700</v>
      </c>
      <c r="E614" s="5">
        <f t="shared" si="77"/>
        <v>18700</v>
      </c>
      <c r="H614" s="41">
        <f t="shared" si="71"/>
        <v>18700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4" t="s">
        <v>519</v>
      </c>
      <c r="B616" s="155"/>
      <c r="C616" s="32">
        <f>SUM(C617:C627)</f>
        <v>77700</v>
      </c>
      <c r="D616" s="32">
        <f>SUM(D617:D627)</f>
        <v>77700</v>
      </c>
      <c r="E616" s="32">
        <f>SUM(E617:E627)</f>
        <v>77700</v>
      </c>
      <c r="H616" s="41">
        <f t="shared" si="71"/>
        <v>77700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77700</v>
      </c>
      <c r="D620" s="5">
        <f t="shared" si="78"/>
        <v>77700</v>
      </c>
      <c r="E620" s="5">
        <f t="shared" si="78"/>
        <v>77700</v>
      </c>
      <c r="H620" s="41">
        <f t="shared" si="71"/>
        <v>77700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31000</v>
      </c>
      <c r="D628" s="32">
        <f>SUM(D629:D637)</f>
        <v>31000</v>
      </c>
      <c r="E628" s="32">
        <f>SUM(E629:E637)</f>
        <v>31000</v>
      </c>
      <c r="H628" s="41">
        <f t="shared" si="71"/>
        <v>31000</v>
      </c>
    </row>
    <row r="629" spans="1:10" outlineLevel="2">
      <c r="A629" s="7">
        <v>6617</v>
      </c>
      <c r="B629" s="4" t="s">
        <v>532</v>
      </c>
      <c r="C629" s="5">
        <v>31000</v>
      </c>
      <c r="D629" s="5">
        <f>C629</f>
        <v>31000</v>
      </c>
      <c r="E629" s="5">
        <f>D629</f>
        <v>31000</v>
      </c>
      <c r="H629" s="41">
        <f t="shared" si="71"/>
        <v>31000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1150484</v>
      </c>
      <c r="D642" s="38">
        <f>D643+D644</f>
        <v>1150484</v>
      </c>
      <c r="E642" s="38">
        <f>E643+E644</f>
        <v>1150484</v>
      </c>
      <c r="G642" s="39" t="s">
        <v>597</v>
      </c>
      <c r="H642" s="41">
        <f t="shared" ref="H642:H705" si="81">C642</f>
        <v>1150484</v>
      </c>
      <c r="I642" s="42"/>
      <c r="J642" s="40" t="b">
        <f>AND(H642=I642)</f>
        <v>0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1150484</v>
      </c>
      <c r="D644" s="32">
        <f>C644</f>
        <v>1150484</v>
      </c>
      <c r="E644" s="32">
        <f>D644</f>
        <v>1150484</v>
      </c>
      <c r="H644" s="41">
        <f t="shared" si="81"/>
        <v>1150484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544400</v>
      </c>
      <c r="D716" s="36">
        <f>D717</f>
        <v>544400</v>
      </c>
      <c r="E716" s="36">
        <f>E717</f>
        <v>544400</v>
      </c>
      <c r="G716" s="39" t="s">
        <v>66</v>
      </c>
      <c r="H716" s="41">
        <f t="shared" si="92"/>
        <v>544400</v>
      </c>
      <c r="I716" s="42"/>
      <c r="J716" s="40" t="b">
        <f>AND(H716=I716)</f>
        <v>0</v>
      </c>
    </row>
    <row r="717" spans="1:10">
      <c r="A717" s="156" t="s">
        <v>571</v>
      </c>
      <c r="B717" s="157"/>
      <c r="C717" s="33">
        <f>C718+C722</f>
        <v>544400</v>
      </c>
      <c r="D717" s="33">
        <f>D718+D722</f>
        <v>544400</v>
      </c>
      <c r="E717" s="33">
        <f>E718+E722</f>
        <v>544400</v>
      </c>
      <c r="G717" s="39" t="s">
        <v>599</v>
      </c>
      <c r="H717" s="41">
        <f t="shared" si="92"/>
        <v>544400</v>
      </c>
      <c r="I717" s="42"/>
      <c r="J717" s="40" t="b">
        <f>AND(H717=I717)</f>
        <v>0</v>
      </c>
    </row>
    <row r="718" spans="1:10" outlineLevel="1" collapsed="1">
      <c r="A718" s="166" t="s">
        <v>851</v>
      </c>
      <c r="B718" s="167"/>
      <c r="C718" s="31">
        <f>SUM(C719:C721)</f>
        <v>544400</v>
      </c>
      <c r="D718" s="31">
        <f>SUM(D719:D721)</f>
        <v>544400</v>
      </c>
      <c r="E718" s="31">
        <f>SUM(E719:E721)</f>
        <v>544400</v>
      </c>
      <c r="H718" s="41">
        <f t="shared" si="92"/>
        <v>544400</v>
      </c>
    </row>
    <row r="719" spans="1:10" ht="15" customHeight="1" outlineLevel="2">
      <c r="A719" s="6">
        <v>10950</v>
      </c>
      <c r="B719" s="4" t="s">
        <v>572</v>
      </c>
      <c r="C719" s="5">
        <v>544400</v>
      </c>
      <c r="D719" s="5">
        <f>C719</f>
        <v>544400</v>
      </c>
      <c r="E719" s="5">
        <f>D719</f>
        <v>544400</v>
      </c>
      <c r="H719" s="41">
        <f t="shared" si="92"/>
        <v>544400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Y25"/>
  <sheetViews>
    <sheetView rightToLeft="1" topLeftCell="A11" zoomScale="130" zoomScaleNormal="130" workbookViewId="0">
      <selection activeCell="C20" sqref="C20"/>
    </sheetView>
  </sheetViews>
  <sheetFormatPr baseColWidth="10" defaultColWidth="9.140625" defaultRowHeight="15"/>
  <cols>
    <col min="1" max="1" width="22.5703125" style="117" customWidth="1"/>
    <col min="2" max="2" width="32.7109375" style="117" customWidth="1"/>
    <col min="3" max="3" width="28.8554687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1265</v>
      </c>
      <c r="B2" s="135" t="s">
        <v>1266</v>
      </c>
      <c r="C2" s="96"/>
      <c r="D2" s="96"/>
    </row>
    <row r="3" spans="1:4" customFormat="1">
      <c r="A3" s="102"/>
      <c r="B3" s="135" t="s">
        <v>1267</v>
      </c>
      <c r="C3" s="96"/>
      <c r="D3" s="96"/>
    </row>
    <row r="4" spans="1:4" customFormat="1">
      <c r="A4" s="102"/>
      <c r="B4" s="135" t="s">
        <v>1268</v>
      </c>
      <c r="C4" s="96"/>
      <c r="D4" s="96"/>
    </row>
    <row r="5" spans="1:4" customFormat="1">
      <c r="A5" s="105"/>
      <c r="B5" s="135" t="s">
        <v>1269</v>
      </c>
      <c r="C5" s="105"/>
      <c r="D5" s="105"/>
    </row>
    <row r="6" spans="1:4" customFormat="1">
      <c r="A6" s="136"/>
      <c r="B6" s="106" t="s">
        <v>1270</v>
      </c>
      <c r="C6" s="96"/>
      <c r="D6" s="96"/>
    </row>
    <row r="7" spans="1:4" customFormat="1">
      <c r="A7" s="105"/>
      <c r="B7" s="102" t="s">
        <v>1271</v>
      </c>
      <c r="C7" s="96"/>
      <c r="D7" s="96"/>
    </row>
    <row r="8" spans="1:4" customFormat="1">
      <c r="A8" s="102"/>
      <c r="B8" s="102" t="s">
        <v>1272</v>
      </c>
      <c r="C8" s="96"/>
      <c r="D8" s="96"/>
    </row>
    <row r="9" spans="1:4" customFormat="1">
      <c r="A9" s="102" t="s">
        <v>1273</v>
      </c>
      <c r="B9" s="102" t="s">
        <v>1274</v>
      </c>
      <c r="C9" s="105" t="s">
        <v>1275</v>
      </c>
      <c r="D9" s="96"/>
    </row>
    <row r="10" spans="1:4" customFormat="1">
      <c r="A10" s="105"/>
      <c r="B10" s="136"/>
      <c r="C10" s="96" t="s">
        <v>1276</v>
      </c>
      <c r="D10" s="96"/>
    </row>
    <row r="11" spans="1:4" customFormat="1">
      <c r="A11" s="136"/>
      <c r="B11" s="102" t="s">
        <v>1277</v>
      </c>
      <c r="C11" s="96" t="s">
        <v>1278</v>
      </c>
      <c r="D11" s="96"/>
    </row>
    <row r="12" spans="1:4" customFormat="1">
      <c r="A12" s="105"/>
      <c r="B12" s="136"/>
      <c r="C12" s="96" t="s">
        <v>1279</v>
      </c>
      <c r="D12" s="96"/>
    </row>
    <row r="13" spans="1:4" customFormat="1">
      <c r="A13" s="105"/>
      <c r="B13" s="102"/>
      <c r="C13" s="96" t="s">
        <v>1280</v>
      </c>
      <c r="D13" s="96"/>
    </row>
    <row r="14" spans="1:4" customFormat="1">
      <c r="A14" s="102"/>
      <c r="B14" s="105" t="s">
        <v>1281</v>
      </c>
      <c r="C14" s="96" t="s">
        <v>1282</v>
      </c>
      <c r="D14" s="96"/>
    </row>
    <row r="15" spans="1:4" customFormat="1">
      <c r="A15" s="105"/>
      <c r="B15" s="102"/>
      <c r="C15" s="96" t="s">
        <v>1283</v>
      </c>
      <c r="D15" s="96"/>
    </row>
    <row r="16" spans="1:4" customFormat="1">
      <c r="A16" s="96"/>
      <c r="B16" s="96"/>
      <c r="C16" s="96" t="s">
        <v>1284</v>
      </c>
      <c r="D16" s="96"/>
    </row>
    <row r="17" spans="1:4" customFormat="1">
      <c r="A17" s="96"/>
      <c r="B17" s="96" t="s">
        <v>1285</v>
      </c>
      <c r="C17" s="96" t="s">
        <v>1286</v>
      </c>
      <c r="D17" s="96"/>
    </row>
    <row r="18" spans="1:4" customFormat="1">
      <c r="A18" s="96"/>
      <c r="B18" s="96"/>
      <c r="C18" s="96" t="s">
        <v>1287</v>
      </c>
      <c r="D18" s="96"/>
    </row>
    <row r="19" spans="1:4" customFormat="1">
      <c r="A19" s="96"/>
      <c r="B19" s="96"/>
      <c r="C19" s="96" t="s">
        <v>1288</v>
      </c>
      <c r="D19" s="96"/>
    </row>
    <row r="20" spans="1:4" customFormat="1">
      <c r="A20" s="96"/>
      <c r="B20" s="96"/>
      <c r="C20" s="96" t="s">
        <v>1289</v>
      </c>
      <c r="D20" s="96"/>
    </row>
    <row r="21" spans="1:4" customFormat="1">
      <c r="A21" s="96"/>
      <c r="B21" s="96"/>
      <c r="C21" s="96"/>
      <c r="D21" s="96"/>
    </row>
    <row r="22" spans="1:4" customFormat="1">
      <c r="A22" s="96"/>
      <c r="B22" s="96"/>
      <c r="C22" s="96"/>
      <c r="D22" s="96"/>
    </row>
    <row r="23" spans="1:4" customFormat="1"/>
    <row r="24" spans="1:4" customFormat="1"/>
    <row r="25" spans="1:4" customFormat="1"/>
  </sheetData>
  <protectedRanges>
    <protectedRange password="CC3D" sqref="A2:D22" name="Range1"/>
  </protectedRanges>
  <conditionalFormatting sqref="A2:D22">
    <cfRule type="cellIs" dxfId="65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Q734"/>
  <sheetViews>
    <sheetView rightToLeft="1" zoomScale="110" zoomScaleNormal="110" workbookViewId="0">
      <pane xSplit="1" ySplit="2" topLeftCell="B58" activePane="bottomRight" state="frozen"/>
      <selection pane="topRight" activeCell="B1" sqref="B1"/>
      <selection pane="bottomLeft" activeCell="A3" sqref="A3"/>
      <selection pane="bottomRight" activeCell="B67" sqref="B66:B67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68" t="s">
        <v>68</v>
      </c>
      <c r="B1" s="168" t="s">
        <v>793</v>
      </c>
      <c r="C1" s="168" t="s">
        <v>794</v>
      </c>
      <c r="D1" s="169" t="s">
        <v>792</v>
      </c>
      <c r="E1" s="171" t="s">
        <v>739</v>
      </c>
      <c r="F1" s="172"/>
      <c r="G1" s="172"/>
      <c r="H1" s="173"/>
      <c r="I1" s="168" t="s">
        <v>799</v>
      </c>
    </row>
    <row r="2" spans="1:9" s="113" customFormat="1" ht="23.25" customHeight="1">
      <c r="A2" s="168"/>
      <c r="B2" s="168"/>
      <c r="C2" s="168"/>
      <c r="D2" s="170"/>
      <c r="E2" s="114" t="s">
        <v>788</v>
      </c>
      <c r="F2" s="114" t="s">
        <v>789</v>
      </c>
      <c r="G2" s="114" t="s">
        <v>790</v>
      </c>
      <c r="H2" s="114" t="s">
        <v>791</v>
      </c>
      <c r="I2" s="168"/>
    </row>
    <row r="3" spans="1:9" s="113" customFormat="1">
      <c r="A3" s="137" t="s">
        <v>1003</v>
      </c>
      <c r="B3" s="101" t="s">
        <v>1004</v>
      </c>
      <c r="C3" s="101" t="s">
        <v>1005</v>
      </c>
      <c r="D3" s="104">
        <v>1993</v>
      </c>
      <c r="E3" s="102"/>
      <c r="F3" s="96"/>
      <c r="G3" s="96"/>
      <c r="H3" s="96"/>
      <c r="I3" s="101"/>
    </row>
    <row r="4" spans="1:9" s="113" customFormat="1">
      <c r="A4" s="103" t="s">
        <v>1006</v>
      </c>
      <c r="B4" s="101" t="s">
        <v>1007</v>
      </c>
      <c r="C4" s="103" t="s">
        <v>674</v>
      </c>
      <c r="D4" s="104">
        <v>2006</v>
      </c>
      <c r="E4" s="102"/>
      <c r="F4" s="96"/>
      <c r="G4" s="96"/>
      <c r="H4" s="96"/>
      <c r="I4" s="103"/>
    </row>
    <row r="5" spans="1:9" s="113" customFormat="1">
      <c r="A5" s="103" t="s">
        <v>1024</v>
      </c>
      <c r="B5" s="101" t="s">
        <v>1004</v>
      </c>
      <c r="C5" s="103" t="s">
        <v>1005</v>
      </c>
      <c r="D5" s="104">
        <v>1993</v>
      </c>
      <c r="E5" s="102"/>
      <c r="F5" s="96"/>
      <c r="G5" s="96"/>
      <c r="H5" s="96"/>
      <c r="I5" s="103"/>
    </row>
    <row r="6" spans="1:9" s="113" customFormat="1">
      <c r="A6" s="104" t="s">
        <v>1008</v>
      </c>
      <c r="B6" s="101" t="s">
        <v>1025</v>
      </c>
      <c r="C6" s="104" t="s">
        <v>1026</v>
      </c>
      <c r="D6" s="104">
        <v>1988</v>
      </c>
      <c r="E6" s="105"/>
      <c r="F6" s="96"/>
      <c r="G6" s="105"/>
      <c r="H6" s="105"/>
      <c r="I6" s="104"/>
    </row>
    <row r="7" spans="1:9" s="113" customFormat="1">
      <c r="A7" s="104" t="s">
        <v>1009</v>
      </c>
      <c r="B7" s="101" t="s">
        <v>1028</v>
      </c>
      <c r="C7" s="104" t="s">
        <v>1027</v>
      </c>
      <c r="D7" s="104">
        <v>1989</v>
      </c>
      <c r="E7" s="105"/>
      <c r="F7" s="106"/>
      <c r="G7" s="96"/>
      <c r="H7" s="96"/>
      <c r="I7" s="104"/>
    </row>
    <row r="8" spans="1:9" s="113" customFormat="1">
      <c r="A8" s="103" t="s">
        <v>1010</v>
      </c>
      <c r="B8" s="101" t="s">
        <v>1004</v>
      </c>
      <c r="C8" s="103" t="s">
        <v>1005</v>
      </c>
      <c r="D8" s="104">
        <v>1981</v>
      </c>
      <c r="E8" s="105"/>
      <c r="F8" s="102"/>
      <c r="G8" s="96"/>
      <c r="H8" s="96"/>
      <c r="I8" s="103"/>
    </row>
    <row r="9" spans="1:9" s="113" customFormat="1">
      <c r="A9" s="103" t="s">
        <v>1011</v>
      </c>
      <c r="B9" s="101" t="s">
        <v>1025</v>
      </c>
      <c r="C9" s="103" t="s">
        <v>1026</v>
      </c>
      <c r="D9" s="104">
        <v>1993</v>
      </c>
      <c r="E9" s="102"/>
      <c r="F9" s="102"/>
      <c r="G9" s="96"/>
      <c r="H9" s="96"/>
      <c r="I9" s="103"/>
    </row>
    <row r="10" spans="1:9" s="113" customFormat="1">
      <c r="A10" s="103" t="s">
        <v>1012</v>
      </c>
      <c r="B10" s="101" t="s">
        <v>1025</v>
      </c>
      <c r="C10" s="103" t="s">
        <v>1026</v>
      </c>
      <c r="D10" s="104">
        <v>1996</v>
      </c>
      <c r="E10" s="102"/>
      <c r="F10" s="102"/>
      <c r="G10" s="105"/>
      <c r="H10" s="96"/>
      <c r="I10" s="103"/>
    </row>
    <row r="11" spans="1:9" s="113" customFormat="1">
      <c r="A11" s="103" t="s">
        <v>1013</v>
      </c>
      <c r="B11" s="101" t="s">
        <v>1025</v>
      </c>
      <c r="C11" s="103" t="s">
        <v>1029</v>
      </c>
      <c r="D11" s="104">
        <v>2000</v>
      </c>
      <c r="E11" s="105"/>
      <c r="F11" s="105"/>
      <c r="G11" s="96"/>
      <c r="H11" s="96"/>
      <c r="I11" s="103"/>
    </row>
    <row r="12" spans="1:9" s="113" customFormat="1">
      <c r="A12" s="103" t="s">
        <v>1014</v>
      </c>
      <c r="B12" s="101" t="s">
        <v>1030</v>
      </c>
      <c r="C12" s="103" t="s">
        <v>704</v>
      </c>
      <c r="D12" s="104">
        <v>2002</v>
      </c>
      <c r="E12" s="105"/>
      <c r="F12" s="102"/>
      <c r="G12" s="96"/>
      <c r="H12" s="96"/>
      <c r="I12" s="103"/>
    </row>
    <row r="13" spans="1:9" s="113" customFormat="1">
      <c r="A13" s="103" t="s">
        <v>1015</v>
      </c>
      <c r="B13" s="101" t="s">
        <v>1030</v>
      </c>
      <c r="C13" s="103" t="s">
        <v>704</v>
      </c>
      <c r="D13" s="104">
        <v>1991</v>
      </c>
      <c r="E13" s="105"/>
      <c r="F13" s="105"/>
      <c r="G13" s="96"/>
      <c r="H13" s="96"/>
      <c r="I13" s="103"/>
    </row>
    <row r="14" spans="1:9" s="113" customFormat="1">
      <c r="A14" s="103" t="s">
        <v>1016</v>
      </c>
      <c r="B14" s="101" t="s">
        <v>1030</v>
      </c>
      <c r="C14" s="103" t="s">
        <v>1026</v>
      </c>
      <c r="D14" s="104">
        <v>1992</v>
      </c>
      <c r="E14" s="105"/>
      <c r="F14" s="102"/>
      <c r="G14" s="96"/>
      <c r="H14" s="96"/>
      <c r="I14" s="103"/>
    </row>
    <row r="15" spans="1:9" s="113" customFormat="1">
      <c r="A15" s="103" t="s">
        <v>1017</v>
      </c>
      <c r="B15" s="101" t="s">
        <v>1030</v>
      </c>
      <c r="C15" s="103" t="s">
        <v>1026</v>
      </c>
      <c r="D15" s="104">
        <v>1992</v>
      </c>
      <c r="E15" s="102"/>
      <c r="F15" s="105"/>
      <c r="G15" s="96"/>
      <c r="H15" s="96"/>
      <c r="I15" s="103"/>
    </row>
    <row r="16" spans="1:9" s="113" customFormat="1">
      <c r="A16" s="103" t="s">
        <v>1018</v>
      </c>
      <c r="B16" s="101" t="s">
        <v>1030</v>
      </c>
      <c r="C16" s="103" t="s">
        <v>1026</v>
      </c>
      <c r="D16" s="104">
        <v>1993</v>
      </c>
      <c r="E16" s="105"/>
      <c r="F16" s="102"/>
      <c r="G16" s="96"/>
      <c r="H16" s="96"/>
      <c r="I16" s="103"/>
    </row>
    <row r="17" spans="1:9" s="113" customFormat="1">
      <c r="A17" s="103" t="s">
        <v>1019</v>
      </c>
      <c r="B17" s="101" t="s">
        <v>1030</v>
      </c>
      <c r="C17" s="103" t="s">
        <v>1026</v>
      </c>
      <c r="D17" s="104">
        <v>1992</v>
      </c>
      <c r="E17" s="105"/>
      <c r="F17" s="105"/>
      <c r="G17" s="96"/>
      <c r="H17" s="96"/>
      <c r="I17" s="103"/>
    </row>
    <row r="18" spans="1:9" s="113" customFormat="1">
      <c r="A18" s="103" t="s">
        <v>1020</v>
      </c>
      <c r="B18" s="101" t="s">
        <v>1030</v>
      </c>
      <c r="C18" s="103" t="s">
        <v>1031</v>
      </c>
      <c r="D18" s="104">
        <v>2006</v>
      </c>
      <c r="E18" s="105"/>
      <c r="F18" s="105"/>
      <c r="G18" s="96"/>
      <c r="H18" s="96"/>
      <c r="I18" s="103"/>
    </row>
    <row r="19" spans="1:9" s="113" customFormat="1">
      <c r="A19" s="103" t="s">
        <v>1021</v>
      </c>
      <c r="B19" s="101" t="s">
        <v>1032</v>
      </c>
      <c r="C19" s="103" t="s">
        <v>674</v>
      </c>
      <c r="D19" s="104">
        <v>1995</v>
      </c>
      <c r="E19" s="105"/>
      <c r="F19" s="105"/>
      <c r="G19" s="96"/>
      <c r="H19" s="96"/>
      <c r="I19" s="103"/>
    </row>
    <row r="20" spans="1:9" s="113" customFormat="1">
      <c r="A20" s="103" t="s">
        <v>1022</v>
      </c>
      <c r="B20" s="101" t="s">
        <v>1032</v>
      </c>
      <c r="C20" s="103" t="s">
        <v>703</v>
      </c>
      <c r="D20" s="104">
        <v>1991</v>
      </c>
      <c r="E20" s="105"/>
      <c r="F20" s="105"/>
      <c r="G20" s="96"/>
      <c r="H20" s="96"/>
      <c r="I20" s="103"/>
    </row>
    <row r="21" spans="1:9" s="113" customFormat="1">
      <c r="A21" s="103" t="s">
        <v>1023</v>
      </c>
      <c r="B21" s="101" t="s">
        <v>1033</v>
      </c>
      <c r="C21" s="103" t="s">
        <v>1027</v>
      </c>
      <c r="D21" s="104">
        <v>1991</v>
      </c>
      <c r="E21" s="105"/>
      <c r="F21" s="105"/>
      <c r="G21" s="96"/>
      <c r="H21" s="96"/>
      <c r="I21" s="103"/>
    </row>
    <row r="22" spans="1:9" s="113" customFormat="1">
      <c r="A22" s="103" t="s">
        <v>1034</v>
      </c>
      <c r="B22" s="101" t="s">
        <v>1030</v>
      </c>
      <c r="C22" s="103" t="s">
        <v>1026</v>
      </c>
      <c r="D22" s="104">
        <v>1999</v>
      </c>
      <c r="E22" s="105"/>
      <c r="F22" s="105"/>
      <c r="G22" s="96"/>
      <c r="H22" s="96"/>
      <c r="I22" s="103"/>
    </row>
    <row r="23" spans="1:9" s="113" customFormat="1">
      <c r="A23" s="103" t="s">
        <v>1035</v>
      </c>
      <c r="B23" s="101" t="s">
        <v>1030</v>
      </c>
      <c r="C23" s="103" t="s">
        <v>1026</v>
      </c>
      <c r="D23" s="104">
        <v>1998</v>
      </c>
      <c r="E23" s="105"/>
      <c r="F23" s="105"/>
      <c r="G23" s="96"/>
      <c r="H23" s="96"/>
      <c r="I23" s="103"/>
    </row>
    <row r="24" spans="1:9" s="113" customFormat="1">
      <c r="A24" s="103" t="s">
        <v>1036</v>
      </c>
      <c r="B24" s="101" t="s">
        <v>1052</v>
      </c>
      <c r="C24" s="103" t="s">
        <v>678</v>
      </c>
      <c r="D24" s="104">
        <v>1998</v>
      </c>
      <c r="E24" s="102"/>
      <c r="F24" s="96"/>
      <c r="G24" s="96"/>
      <c r="H24" s="96"/>
      <c r="I24" s="103"/>
    </row>
    <row r="25" spans="1:9" s="113" customFormat="1">
      <c r="A25" s="103" t="s">
        <v>1037</v>
      </c>
      <c r="B25" s="101" t="s">
        <v>1004</v>
      </c>
      <c r="C25" s="103" t="s">
        <v>1005</v>
      </c>
      <c r="D25" s="104">
        <v>1998</v>
      </c>
      <c r="E25" s="102"/>
      <c r="F25" s="96"/>
      <c r="G25" s="96"/>
      <c r="H25" s="96"/>
      <c r="I25" s="103"/>
    </row>
    <row r="26" spans="1:9" s="113" customFormat="1">
      <c r="A26" s="103" t="s">
        <v>1038</v>
      </c>
      <c r="B26" s="101" t="s">
        <v>1052</v>
      </c>
      <c r="C26" s="103" t="s">
        <v>678</v>
      </c>
      <c r="D26" s="104">
        <v>1998</v>
      </c>
      <c r="E26" s="102"/>
      <c r="F26" s="96"/>
      <c r="G26" s="96"/>
      <c r="H26" s="96"/>
      <c r="I26" s="103"/>
    </row>
    <row r="27" spans="1:9" s="113" customFormat="1">
      <c r="A27" s="107" t="s">
        <v>1039</v>
      </c>
      <c r="B27" s="101" t="s">
        <v>1052</v>
      </c>
      <c r="C27" s="103" t="s">
        <v>678</v>
      </c>
      <c r="D27" s="104">
        <v>1990</v>
      </c>
      <c r="E27" s="102"/>
      <c r="F27" s="96"/>
      <c r="G27" s="96"/>
      <c r="H27" s="96"/>
      <c r="I27" s="107"/>
    </row>
    <row r="28" spans="1:9" s="113" customFormat="1">
      <c r="A28" s="99" t="s">
        <v>1040</v>
      </c>
      <c r="B28" s="101" t="s">
        <v>1052</v>
      </c>
      <c r="C28" s="103" t="s">
        <v>678</v>
      </c>
      <c r="D28" s="104">
        <v>1985</v>
      </c>
      <c r="E28" s="105"/>
      <c r="F28" s="96"/>
      <c r="G28" s="96"/>
      <c r="H28" s="96"/>
      <c r="I28" s="100"/>
    </row>
    <row r="29" spans="1:9" s="113" customFormat="1">
      <c r="A29" s="99" t="s">
        <v>1041</v>
      </c>
      <c r="B29" s="101" t="s">
        <v>1052</v>
      </c>
      <c r="C29" s="103" t="s">
        <v>678</v>
      </c>
      <c r="D29" s="104">
        <v>1990</v>
      </c>
      <c r="E29" s="102"/>
      <c r="F29" s="96"/>
      <c r="G29" s="96"/>
      <c r="H29" s="96"/>
      <c r="I29" s="100"/>
    </row>
    <row r="30" spans="1:9" s="113" customFormat="1">
      <c r="A30" s="99" t="s">
        <v>1042</v>
      </c>
      <c r="B30" s="101" t="s">
        <v>1052</v>
      </c>
      <c r="C30" s="100" t="s">
        <v>678</v>
      </c>
      <c r="D30" s="104">
        <v>1990</v>
      </c>
      <c r="E30" s="105"/>
      <c r="F30" s="96"/>
      <c r="G30" s="96"/>
      <c r="H30" s="96"/>
      <c r="I30" s="100"/>
    </row>
    <row r="31" spans="1:9" s="113" customFormat="1">
      <c r="A31" s="99" t="s">
        <v>1043</v>
      </c>
      <c r="B31" s="101" t="s">
        <v>1004</v>
      </c>
      <c r="C31" s="100" t="s">
        <v>1005</v>
      </c>
      <c r="D31" s="104">
        <v>1991</v>
      </c>
      <c r="E31" s="102"/>
      <c r="F31" s="96"/>
      <c r="G31" s="96"/>
      <c r="H31" s="96"/>
      <c r="I31" s="100"/>
    </row>
    <row r="32" spans="1:9" s="113" customFormat="1">
      <c r="A32" s="99" t="s">
        <v>1044</v>
      </c>
      <c r="B32" s="101" t="s">
        <v>1052</v>
      </c>
      <c r="C32" s="100" t="s">
        <v>678</v>
      </c>
      <c r="D32" s="104">
        <v>2000</v>
      </c>
      <c r="E32" s="105"/>
      <c r="F32" s="96"/>
      <c r="G32" s="96"/>
      <c r="H32" s="96"/>
      <c r="I32" s="100"/>
    </row>
    <row r="33" spans="1:9" s="113" customFormat="1">
      <c r="A33" s="99" t="s">
        <v>1045</v>
      </c>
      <c r="B33" s="101" t="s">
        <v>1052</v>
      </c>
      <c r="C33" s="100" t="s">
        <v>678</v>
      </c>
      <c r="D33" s="104">
        <v>1990</v>
      </c>
      <c r="E33" s="105"/>
      <c r="F33" s="96"/>
      <c r="G33" s="96"/>
      <c r="H33" s="96"/>
      <c r="I33" s="100"/>
    </row>
    <row r="34" spans="1:9" s="113" customFormat="1">
      <c r="A34" s="99" t="s">
        <v>1046</v>
      </c>
      <c r="B34" s="101" t="s">
        <v>1004</v>
      </c>
      <c r="C34" s="100" t="s">
        <v>1005</v>
      </c>
      <c r="D34" s="104">
        <v>1987</v>
      </c>
      <c r="E34" s="102"/>
      <c r="F34" s="96"/>
      <c r="G34" s="96"/>
      <c r="H34" s="96"/>
      <c r="I34" s="100"/>
    </row>
    <row r="35" spans="1:9" s="113" customFormat="1">
      <c r="A35" s="99" t="s">
        <v>1053</v>
      </c>
      <c r="B35" s="101" t="s">
        <v>1032</v>
      </c>
      <c r="C35" s="100" t="s">
        <v>674</v>
      </c>
      <c r="D35" s="104">
        <v>1994</v>
      </c>
      <c r="E35" s="105"/>
      <c r="F35" s="96"/>
      <c r="G35" s="96"/>
      <c r="H35" s="96"/>
      <c r="I35" s="100"/>
    </row>
    <row r="36" spans="1:9" s="113" customFormat="1">
      <c r="A36" s="99" t="s">
        <v>1047</v>
      </c>
      <c r="B36" s="101" t="s">
        <v>1052</v>
      </c>
      <c r="C36" s="100" t="s">
        <v>678</v>
      </c>
      <c r="D36" s="104">
        <v>1998</v>
      </c>
      <c r="E36" s="105"/>
      <c r="F36" s="96"/>
      <c r="G36" s="96"/>
      <c r="H36" s="96"/>
      <c r="I36" s="100"/>
    </row>
    <row r="37" spans="1:9" s="113" customFormat="1">
      <c r="A37" s="99" t="s">
        <v>1048</v>
      </c>
      <c r="B37" s="101" t="s">
        <v>1004</v>
      </c>
      <c r="C37" s="100" t="s">
        <v>1005</v>
      </c>
      <c r="D37" s="104">
        <v>1993</v>
      </c>
      <c r="E37" s="96"/>
      <c r="F37" s="96"/>
      <c r="G37" s="96"/>
      <c r="H37" s="96"/>
      <c r="I37" s="100"/>
    </row>
    <row r="38" spans="1:9" s="113" customFormat="1">
      <c r="A38" s="99" t="s">
        <v>1049</v>
      </c>
      <c r="B38" s="101" t="s">
        <v>1030</v>
      </c>
      <c r="C38" s="100" t="s">
        <v>1031</v>
      </c>
      <c r="D38" s="104">
        <v>2012</v>
      </c>
      <c r="E38" s="102"/>
      <c r="F38" s="96"/>
      <c r="G38" s="96"/>
      <c r="H38" s="96"/>
      <c r="I38" s="100"/>
    </row>
    <row r="39" spans="1:9" s="113" customFormat="1">
      <c r="A39" s="99" t="s">
        <v>1050</v>
      </c>
      <c r="B39" s="101" t="s">
        <v>1032</v>
      </c>
      <c r="C39" s="100" t="s">
        <v>674</v>
      </c>
      <c r="D39" s="104">
        <v>2002</v>
      </c>
      <c r="E39" s="102"/>
      <c r="F39" s="96"/>
      <c r="G39" s="96"/>
      <c r="H39" s="96"/>
      <c r="I39" s="100"/>
    </row>
    <row r="40" spans="1:9" s="113" customFormat="1">
      <c r="A40" s="108" t="s">
        <v>1051</v>
      </c>
      <c r="B40" s="101" t="s">
        <v>1032</v>
      </c>
      <c r="C40" s="100" t="s">
        <v>674</v>
      </c>
      <c r="D40" s="104">
        <v>2002</v>
      </c>
      <c r="E40" s="105"/>
      <c r="F40" s="96"/>
      <c r="G40" s="96"/>
      <c r="H40" s="96"/>
      <c r="I40" s="108"/>
    </row>
    <row r="41" spans="1:9" s="113" customFormat="1">
      <c r="A41" s="108" t="s">
        <v>1054</v>
      </c>
      <c r="B41" s="101" t="s">
        <v>1032</v>
      </c>
      <c r="C41" s="108" t="s">
        <v>674</v>
      </c>
      <c r="D41" s="104">
        <v>2011</v>
      </c>
      <c r="E41" s="102"/>
      <c r="F41" s="96"/>
      <c r="G41" s="96"/>
      <c r="H41" s="96"/>
      <c r="I41" s="108"/>
    </row>
    <row r="42" spans="1:9" s="113" customFormat="1">
      <c r="A42" s="108" t="s">
        <v>1055</v>
      </c>
      <c r="B42" s="101" t="s">
        <v>1032</v>
      </c>
      <c r="C42" s="108" t="s">
        <v>674</v>
      </c>
      <c r="D42" s="104">
        <v>2011</v>
      </c>
      <c r="E42" s="102"/>
      <c r="F42" s="96"/>
      <c r="G42" s="96"/>
      <c r="H42" s="96"/>
      <c r="I42" s="108"/>
    </row>
    <row r="43" spans="1:9" s="113" customFormat="1">
      <c r="A43" s="108" t="s">
        <v>1056</v>
      </c>
      <c r="B43" s="101" t="s">
        <v>1032</v>
      </c>
      <c r="C43" s="108" t="s">
        <v>674</v>
      </c>
      <c r="D43" s="104">
        <v>2011</v>
      </c>
      <c r="E43" s="102"/>
      <c r="F43" s="96"/>
      <c r="G43" s="96"/>
      <c r="H43" s="96"/>
      <c r="I43" s="108"/>
    </row>
    <row r="44" spans="1:9" s="113" customFormat="1">
      <c r="A44" s="108" t="s">
        <v>1057</v>
      </c>
      <c r="B44" s="101" t="s">
        <v>1032</v>
      </c>
      <c r="C44" s="108" t="s">
        <v>674</v>
      </c>
      <c r="D44" s="104">
        <v>2011</v>
      </c>
      <c r="E44" s="102"/>
      <c r="F44" s="96"/>
      <c r="G44" s="96"/>
      <c r="H44" s="96"/>
      <c r="I44" s="108"/>
    </row>
    <row r="45" spans="1:9" s="113" customFormat="1">
      <c r="A45" s="108" t="s">
        <v>1058</v>
      </c>
      <c r="B45" s="101" t="s">
        <v>1030</v>
      </c>
      <c r="C45" s="108" t="s">
        <v>1026</v>
      </c>
      <c r="D45" s="104">
        <v>2011</v>
      </c>
      <c r="E45" s="102"/>
      <c r="F45" s="96"/>
      <c r="G45" s="96"/>
      <c r="H45" s="96"/>
      <c r="I45" s="108"/>
    </row>
    <row r="46" spans="1:9" s="113" customFormat="1">
      <c r="A46" s="108" t="s">
        <v>1059</v>
      </c>
      <c r="B46" s="101" t="s">
        <v>1030</v>
      </c>
      <c r="C46" s="108" t="s">
        <v>1026</v>
      </c>
      <c r="D46" s="104">
        <v>2011</v>
      </c>
      <c r="E46" s="102"/>
      <c r="F46" s="96"/>
      <c r="G46" s="96"/>
      <c r="H46" s="96"/>
      <c r="I46" s="108"/>
    </row>
    <row r="47" spans="1:9" s="113" customFormat="1">
      <c r="A47" s="108" t="s">
        <v>1060</v>
      </c>
      <c r="B47" s="101" t="s">
        <v>1004</v>
      </c>
      <c r="C47" s="108" t="s">
        <v>1005</v>
      </c>
      <c r="D47" s="104">
        <v>2011</v>
      </c>
      <c r="E47" s="102"/>
      <c r="F47" s="96"/>
      <c r="G47" s="96"/>
      <c r="H47" s="96"/>
      <c r="I47" s="108"/>
    </row>
    <row r="48" spans="1:9" s="113" customFormat="1">
      <c r="A48" s="97" t="s">
        <v>1061</v>
      </c>
      <c r="B48" s="101" t="s">
        <v>1004</v>
      </c>
      <c r="C48" s="108" t="s">
        <v>1005</v>
      </c>
      <c r="D48" s="104">
        <v>2011</v>
      </c>
      <c r="E48" s="105"/>
      <c r="F48" s="105"/>
      <c r="G48" s="96"/>
      <c r="H48" s="96"/>
      <c r="I48" s="97"/>
    </row>
    <row r="49" spans="1:9" s="113" customFormat="1">
      <c r="A49" s="97" t="s">
        <v>1062</v>
      </c>
      <c r="B49" s="101" t="s">
        <v>1004</v>
      </c>
      <c r="C49" s="108" t="s">
        <v>1005</v>
      </c>
      <c r="D49" s="104">
        <v>2005</v>
      </c>
      <c r="E49" s="105"/>
      <c r="F49" s="96"/>
      <c r="G49" s="96"/>
      <c r="H49" s="96"/>
      <c r="I49" s="97"/>
    </row>
    <row r="50" spans="1:9" s="113" customFormat="1">
      <c r="A50" s="91" t="s">
        <v>1063</v>
      </c>
      <c r="B50" s="101" t="s">
        <v>1004</v>
      </c>
      <c r="C50" s="108" t="s">
        <v>1005</v>
      </c>
      <c r="D50" s="104">
        <v>2010</v>
      </c>
      <c r="E50" s="105"/>
      <c r="F50" s="96"/>
      <c r="G50" s="96"/>
      <c r="H50" s="96"/>
      <c r="I50" s="96"/>
    </row>
    <row r="51" spans="1:9" s="113" customFormat="1">
      <c r="A51" s="91" t="s">
        <v>1064</v>
      </c>
      <c r="B51" s="101" t="s">
        <v>1004</v>
      </c>
      <c r="C51" s="108" t="s">
        <v>1005</v>
      </c>
      <c r="D51" s="104">
        <v>2010</v>
      </c>
      <c r="E51" s="105"/>
      <c r="F51" s="96"/>
      <c r="G51" s="96"/>
      <c r="H51" s="96"/>
      <c r="I51" s="96"/>
    </row>
    <row r="52" spans="1:9" s="113" customFormat="1">
      <c r="A52" s="91" t="s">
        <v>1065</v>
      </c>
      <c r="B52" s="101" t="s">
        <v>1004</v>
      </c>
      <c r="C52" s="108" t="s">
        <v>1005</v>
      </c>
      <c r="D52" s="104">
        <v>2007</v>
      </c>
      <c r="E52" s="102"/>
      <c r="F52" s="96"/>
      <c r="G52" s="96"/>
      <c r="H52" s="96"/>
      <c r="I52" s="96"/>
    </row>
    <row r="53" spans="1:9" s="113" customFormat="1">
      <c r="A53" s="91" t="s">
        <v>1066</v>
      </c>
      <c r="B53" s="101" t="s">
        <v>1004</v>
      </c>
      <c r="C53" s="108" t="s">
        <v>1005</v>
      </c>
      <c r="D53" s="104">
        <v>2007</v>
      </c>
      <c r="E53" s="102"/>
      <c r="F53" s="96"/>
      <c r="G53" s="96"/>
      <c r="H53" s="96"/>
      <c r="I53" s="96"/>
    </row>
    <row r="54" spans="1:9" s="113" customFormat="1">
      <c r="A54" s="91" t="s">
        <v>1067</v>
      </c>
      <c r="B54" s="101" t="s">
        <v>1004</v>
      </c>
      <c r="C54" s="108" t="s">
        <v>1005</v>
      </c>
      <c r="D54" s="104">
        <v>2007</v>
      </c>
      <c r="E54" s="102"/>
      <c r="F54" s="96"/>
      <c r="G54" s="96"/>
      <c r="H54" s="96"/>
      <c r="I54" s="96"/>
    </row>
    <row r="55" spans="1:9" s="113" customFormat="1">
      <c r="A55" s="91" t="s">
        <v>1068</v>
      </c>
      <c r="B55" s="101" t="s">
        <v>1004</v>
      </c>
      <c r="C55" s="108" t="s">
        <v>1005</v>
      </c>
      <c r="D55" s="104">
        <v>2007</v>
      </c>
      <c r="E55" s="102"/>
      <c r="F55" s="96"/>
      <c r="G55" s="96"/>
      <c r="H55" s="96"/>
      <c r="I55" s="96"/>
    </row>
    <row r="56" spans="1:9" s="113" customFormat="1">
      <c r="A56" s="91" t="s">
        <v>1069</v>
      </c>
      <c r="B56" s="101" t="s">
        <v>1004</v>
      </c>
      <c r="C56" s="108" t="s">
        <v>1005</v>
      </c>
      <c r="D56" s="104">
        <v>2010</v>
      </c>
      <c r="E56" s="102"/>
      <c r="F56" s="96"/>
      <c r="G56" s="96"/>
      <c r="H56" s="96"/>
      <c r="I56" s="96"/>
    </row>
    <row r="57" spans="1:9" s="113" customFormat="1">
      <c r="A57" s="91" t="s">
        <v>1070</v>
      </c>
      <c r="B57" s="101" t="s">
        <v>1004</v>
      </c>
      <c r="C57" s="108" t="s">
        <v>1005</v>
      </c>
      <c r="D57" s="104">
        <v>2010</v>
      </c>
      <c r="E57" s="105"/>
      <c r="F57" s="96"/>
      <c r="G57" s="96"/>
      <c r="H57" s="96"/>
      <c r="I57" s="96"/>
    </row>
    <row r="58" spans="1:9" s="113" customFormat="1">
      <c r="A58" s="104" t="s">
        <v>1071</v>
      </c>
      <c r="B58" s="101" t="s">
        <v>1004</v>
      </c>
      <c r="C58" s="108" t="s">
        <v>1005</v>
      </c>
      <c r="D58" s="104">
        <v>2005</v>
      </c>
      <c r="E58" s="105"/>
      <c r="F58" s="106"/>
      <c r="G58" s="96"/>
      <c r="H58" s="96"/>
      <c r="I58" s="104"/>
    </row>
    <row r="59" spans="1:9" s="113" customFormat="1">
      <c r="A59" s="103" t="s">
        <v>1072</v>
      </c>
      <c r="B59" s="101" t="s">
        <v>1004</v>
      </c>
      <c r="C59" s="108" t="s">
        <v>1005</v>
      </c>
      <c r="D59" s="104">
        <v>2007</v>
      </c>
      <c r="E59" s="105"/>
      <c r="F59" s="102"/>
      <c r="G59" s="96"/>
      <c r="H59" s="96"/>
      <c r="I59" s="103"/>
    </row>
    <row r="60" spans="1:9" s="113" customFormat="1">
      <c r="A60" s="103" t="s">
        <v>1073</v>
      </c>
      <c r="B60" s="101" t="s">
        <v>1004</v>
      </c>
      <c r="C60" s="108" t="s">
        <v>1005</v>
      </c>
      <c r="D60" s="104">
        <v>2005</v>
      </c>
      <c r="E60" s="102"/>
      <c r="F60" s="102"/>
      <c r="G60" s="96"/>
      <c r="H60" s="96"/>
      <c r="I60" s="103"/>
    </row>
    <row r="61" spans="1:9" s="113" customFormat="1">
      <c r="A61" s="103" t="s">
        <v>1074</v>
      </c>
      <c r="B61" s="101" t="s">
        <v>1033</v>
      </c>
      <c r="C61" s="103" t="s">
        <v>695</v>
      </c>
      <c r="D61" s="104">
        <v>2011</v>
      </c>
      <c r="E61" s="102"/>
      <c r="F61" s="102"/>
      <c r="G61" s="105"/>
      <c r="H61" s="96"/>
      <c r="I61" s="103"/>
    </row>
    <row r="62" spans="1:9" s="113" customFormat="1">
      <c r="A62" s="103" t="s">
        <v>1075</v>
      </c>
      <c r="B62" s="101" t="s">
        <v>1030</v>
      </c>
      <c r="C62" s="103" t="s">
        <v>1031</v>
      </c>
      <c r="D62" s="104">
        <v>2011</v>
      </c>
      <c r="E62" s="105"/>
      <c r="F62" s="105"/>
      <c r="G62" s="96"/>
      <c r="H62" s="96"/>
      <c r="I62" s="103"/>
    </row>
    <row r="63" spans="1:9" s="113" customFormat="1">
      <c r="A63" s="103" t="s">
        <v>1076</v>
      </c>
      <c r="B63" s="101" t="s">
        <v>1032</v>
      </c>
      <c r="C63" s="103" t="s">
        <v>674</v>
      </c>
      <c r="D63" s="104">
        <v>2011</v>
      </c>
      <c r="E63" s="105"/>
      <c r="F63" s="102"/>
      <c r="G63" s="96"/>
      <c r="H63" s="96"/>
      <c r="I63" s="103"/>
    </row>
    <row r="64" spans="1:9" s="113" customFormat="1">
      <c r="A64" s="103" t="s">
        <v>1077</v>
      </c>
      <c r="B64" s="101" t="s">
        <v>1004</v>
      </c>
      <c r="C64" s="103" t="s">
        <v>674</v>
      </c>
      <c r="D64" s="104">
        <v>2011</v>
      </c>
      <c r="E64" s="105"/>
      <c r="F64" s="102"/>
      <c r="G64" s="96"/>
      <c r="H64" s="96"/>
      <c r="I64" s="103"/>
    </row>
    <row r="65" spans="1:9" s="113" customFormat="1">
      <c r="A65" s="104" t="s">
        <v>1079</v>
      </c>
      <c r="B65" s="101" t="s">
        <v>1004</v>
      </c>
      <c r="C65" s="104" t="s">
        <v>692</v>
      </c>
      <c r="D65" s="104">
        <v>1985</v>
      </c>
      <c r="E65" s="105"/>
      <c r="F65" s="106"/>
      <c r="G65" s="96"/>
      <c r="H65" s="96"/>
      <c r="I65" s="104"/>
    </row>
    <row r="66" spans="1:9" s="113" customFormat="1">
      <c r="A66" s="103"/>
      <c r="B66" s="101"/>
      <c r="C66" s="103"/>
      <c r="D66" s="104"/>
      <c r="E66" s="105"/>
      <c r="F66" s="102"/>
      <c r="G66" s="96"/>
      <c r="H66" s="96"/>
      <c r="I66" s="103"/>
    </row>
    <row r="67" spans="1:9" s="113" customFormat="1">
      <c r="A67" s="103"/>
      <c r="B67" s="101"/>
      <c r="C67" s="103"/>
      <c r="D67" s="104"/>
      <c r="E67" s="102"/>
      <c r="F67" s="102"/>
      <c r="G67" s="96"/>
      <c r="H67" s="96"/>
      <c r="I67" s="103"/>
    </row>
    <row r="68" spans="1:9" s="113" customFormat="1">
      <c r="A68" s="103"/>
      <c r="B68" s="101"/>
      <c r="C68" s="103"/>
      <c r="D68" s="104"/>
      <c r="E68" s="102"/>
      <c r="F68" s="102"/>
      <c r="G68" s="105"/>
      <c r="H68" s="96"/>
      <c r="I68" s="103"/>
    </row>
    <row r="69" spans="1:9" s="113" customFormat="1">
      <c r="A69" s="103"/>
      <c r="B69" s="101"/>
      <c r="C69" s="103"/>
      <c r="D69" s="104"/>
      <c r="E69" s="105"/>
      <c r="F69" s="105"/>
      <c r="G69" s="96"/>
      <c r="H69" s="96"/>
      <c r="I69" s="103"/>
    </row>
    <row r="70" spans="1:9" s="113" customFormat="1">
      <c r="A70" s="103"/>
      <c r="B70" s="101"/>
      <c r="C70" s="103"/>
      <c r="D70" s="104"/>
      <c r="E70" s="105"/>
      <c r="F70" s="102"/>
      <c r="G70" s="96"/>
      <c r="H70" s="96"/>
      <c r="I70" s="103"/>
    </row>
    <row r="71" spans="1:9" s="113" customFormat="1">
      <c r="A71" s="103"/>
      <c r="B71" s="101"/>
      <c r="C71" s="103"/>
      <c r="D71" s="104"/>
      <c r="E71" s="105"/>
      <c r="F71" s="105"/>
      <c r="G71" s="96"/>
      <c r="H71" s="96"/>
      <c r="I71" s="103"/>
    </row>
    <row r="72" spans="1:9" s="113" customFormat="1">
      <c r="A72" s="103"/>
      <c r="B72" s="101"/>
      <c r="C72" s="103"/>
      <c r="D72" s="104"/>
      <c r="E72" s="105"/>
      <c r="F72" s="102"/>
      <c r="G72" s="96"/>
      <c r="H72" s="96"/>
      <c r="I72" s="103"/>
    </row>
    <row r="73" spans="1:9" s="113" customFormat="1">
      <c r="A73" s="103"/>
      <c r="B73" s="101"/>
      <c r="C73" s="103"/>
      <c r="D73" s="104"/>
      <c r="E73" s="102"/>
      <c r="F73" s="105"/>
      <c r="G73" s="96"/>
      <c r="H73" s="96"/>
      <c r="I73" s="103"/>
    </row>
    <row r="74" spans="1:9" s="113" customFormat="1">
      <c r="A74" s="103"/>
      <c r="B74" s="101"/>
      <c r="C74" s="103"/>
      <c r="D74" s="104"/>
      <c r="E74" s="105"/>
      <c r="F74" s="102"/>
      <c r="G74" s="96"/>
      <c r="H74" s="96"/>
      <c r="I74" s="103"/>
    </row>
    <row r="75" spans="1:9" s="113" customFormat="1">
      <c r="A75" s="103"/>
      <c r="B75" s="101"/>
      <c r="C75" s="103"/>
      <c r="D75" s="104"/>
      <c r="E75" s="105"/>
      <c r="F75" s="105"/>
      <c r="G75" s="96"/>
      <c r="H75" s="96"/>
      <c r="I75" s="103"/>
    </row>
    <row r="76" spans="1:9" s="113" customFormat="1">
      <c r="A76" s="103"/>
      <c r="B76" s="101"/>
      <c r="C76" s="103"/>
      <c r="D76" s="104"/>
      <c r="E76" s="105"/>
      <c r="F76" s="105"/>
      <c r="G76" s="96"/>
      <c r="H76" s="96"/>
      <c r="I76" s="103"/>
    </row>
    <row r="77" spans="1:9" s="113" customFormat="1">
      <c r="A77" s="103"/>
      <c r="B77" s="101"/>
      <c r="C77" s="103"/>
      <c r="D77" s="104"/>
      <c r="E77" s="105"/>
      <c r="F77" s="105"/>
      <c r="G77" s="96"/>
      <c r="H77" s="96"/>
      <c r="I77" s="103"/>
    </row>
    <row r="78" spans="1:9" s="113" customFormat="1">
      <c r="A78" s="103"/>
      <c r="B78" s="101"/>
      <c r="C78" s="103"/>
      <c r="D78" s="104"/>
      <c r="E78" s="105"/>
      <c r="F78" s="105"/>
      <c r="G78" s="96"/>
      <c r="H78" s="96"/>
      <c r="I78" s="103"/>
    </row>
    <row r="79" spans="1:9" s="113" customFormat="1">
      <c r="A79" s="103"/>
      <c r="B79" s="101"/>
      <c r="C79" s="103"/>
      <c r="D79" s="104"/>
      <c r="E79" s="105"/>
      <c r="F79" s="105"/>
      <c r="G79" s="96"/>
      <c r="H79" s="96"/>
      <c r="I79" s="103"/>
    </row>
    <row r="80" spans="1:9" s="113" customFormat="1">
      <c r="A80" s="103"/>
      <c r="B80" s="101"/>
      <c r="C80" s="103"/>
      <c r="D80" s="104"/>
      <c r="E80" s="105"/>
      <c r="F80" s="105"/>
      <c r="G80" s="96"/>
      <c r="H80" s="96"/>
      <c r="I80" s="103"/>
    </row>
    <row r="81" spans="1:9" s="113" customFormat="1">
      <c r="A81" s="103"/>
      <c r="B81" s="101"/>
      <c r="C81" s="103"/>
      <c r="D81" s="104"/>
      <c r="E81" s="105"/>
      <c r="F81" s="105"/>
      <c r="G81" s="96"/>
      <c r="H81" s="96"/>
      <c r="I81" s="103"/>
    </row>
    <row r="82" spans="1:9" s="113" customFormat="1">
      <c r="A82" s="103"/>
      <c r="B82" s="101"/>
      <c r="C82" s="103"/>
      <c r="D82" s="104"/>
      <c r="E82" s="102"/>
      <c r="F82" s="96"/>
      <c r="G82" s="96"/>
      <c r="H82" s="96"/>
      <c r="I82" s="103"/>
    </row>
    <row r="83" spans="1:9" s="113" customFormat="1">
      <c r="A83" s="103"/>
      <c r="B83" s="101"/>
      <c r="C83" s="103"/>
      <c r="D83" s="104"/>
      <c r="E83" s="102"/>
      <c r="F83" s="96"/>
      <c r="G83" s="96"/>
      <c r="H83" s="96"/>
      <c r="I83" s="103"/>
    </row>
    <row r="84" spans="1:9" s="113" customFormat="1">
      <c r="A84" s="103"/>
      <c r="B84" s="101"/>
      <c r="C84" s="103"/>
      <c r="D84" s="104"/>
      <c r="E84" s="102"/>
      <c r="F84" s="96"/>
      <c r="G84" s="96"/>
      <c r="H84" s="96"/>
      <c r="I84" s="103"/>
    </row>
    <row r="85" spans="1:9" s="113" customFormat="1">
      <c r="A85" s="104"/>
      <c r="B85" s="101"/>
      <c r="C85" s="104"/>
      <c r="D85" s="104"/>
      <c r="E85" s="105"/>
      <c r="F85" s="106"/>
      <c r="G85" s="96"/>
      <c r="H85" s="96"/>
      <c r="I85" s="104"/>
    </row>
    <row r="86" spans="1:9" s="113" customFormat="1">
      <c r="A86" s="103"/>
      <c r="B86" s="101"/>
      <c r="C86" s="103"/>
      <c r="D86" s="104"/>
      <c r="E86" s="105"/>
      <c r="F86" s="102"/>
      <c r="G86" s="96"/>
      <c r="H86" s="96"/>
      <c r="I86" s="103"/>
    </row>
    <row r="87" spans="1:9" s="113" customFormat="1">
      <c r="A87" s="103"/>
      <c r="B87" s="101"/>
      <c r="C87" s="103"/>
      <c r="D87" s="104"/>
      <c r="E87" s="102"/>
      <c r="F87" s="102"/>
      <c r="G87" s="96"/>
      <c r="H87" s="96"/>
      <c r="I87" s="103"/>
    </row>
    <row r="88" spans="1:9" s="113" customFormat="1">
      <c r="A88" s="103"/>
      <c r="B88" s="101"/>
      <c r="C88" s="103"/>
      <c r="D88" s="104"/>
      <c r="E88" s="102"/>
      <c r="F88" s="102"/>
      <c r="G88" s="105"/>
      <c r="H88" s="96"/>
      <c r="I88" s="103"/>
    </row>
    <row r="89" spans="1:9" s="113" customFormat="1">
      <c r="A89" s="103"/>
      <c r="B89" s="101"/>
      <c r="C89" s="103"/>
      <c r="D89" s="104"/>
      <c r="E89" s="105"/>
      <c r="F89" s="105"/>
      <c r="G89" s="96"/>
      <c r="H89" s="96"/>
      <c r="I89" s="103"/>
    </row>
    <row r="90" spans="1:9" s="113" customFormat="1">
      <c r="A90" s="103"/>
      <c r="B90" s="101"/>
      <c r="C90" s="103"/>
      <c r="D90" s="104"/>
      <c r="E90" s="105"/>
      <c r="F90" s="102"/>
      <c r="G90" s="96"/>
      <c r="H90" s="96"/>
      <c r="I90" s="103"/>
    </row>
    <row r="91" spans="1:9" s="113" customFormat="1">
      <c r="A91" s="103"/>
      <c r="B91" s="101"/>
      <c r="C91" s="103"/>
      <c r="D91" s="104"/>
      <c r="E91" s="105"/>
      <c r="F91" s="105"/>
      <c r="G91" s="96"/>
      <c r="H91" s="96"/>
      <c r="I91" s="103"/>
    </row>
    <row r="92" spans="1:9" s="113" customFormat="1">
      <c r="A92" s="103"/>
      <c r="B92" s="101"/>
      <c r="C92" s="103"/>
      <c r="D92" s="104"/>
      <c r="E92" s="105"/>
      <c r="F92" s="102"/>
      <c r="G92" s="96"/>
      <c r="H92" s="96"/>
      <c r="I92" s="103"/>
    </row>
    <row r="93" spans="1:9" s="113" customFormat="1">
      <c r="A93" s="103"/>
      <c r="B93" s="101"/>
      <c r="C93" s="103"/>
      <c r="D93" s="104"/>
      <c r="E93" s="102"/>
      <c r="F93" s="105"/>
      <c r="G93" s="96"/>
      <c r="H93" s="96"/>
      <c r="I93" s="103"/>
    </row>
    <row r="94" spans="1:9" s="113" customFormat="1">
      <c r="A94" s="103"/>
      <c r="B94" s="101"/>
      <c r="C94" s="103"/>
      <c r="D94" s="104"/>
      <c r="E94" s="105"/>
      <c r="F94" s="102"/>
      <c r="G94" s="96"/>
      <c r="H94" s="96"/>
      <c r="I94" s="103"/>
    </row>
    <row r="95" spans="1:9" s="113" customFormat="1">
      <c r="A95" s="103"/>
      <c r="B95" s="101"/>
      <c r="C95" s="103"/>
      <c r="D95" s="104"/>
      <c r="E95" s="105"/>
      <c r="F95" s="105"/>
      <c r="G95" s="96"/>
      <c r="H95" s="96"/>
      <c r="I95" s="103"/>
    </row>
    <row r="96" spans="1:9" s="113" customFormat="1">
      <c r="A96" s="103"/>
      <c r="B96" s="101"/>
      <c r="C96" s="103"/>
      <c r="D96" s="104"/>
      <c r="E96" s="105"/>
      <c r="F96" s="105"/>
      <c r="G96" s="96"/>
      <c r="H96" s="96"/>
      <c r="I96" s="103"/>
    </row>
    <row r="97" spans="1:9" s="113" customFormat="1">
      <c r="A97" s="103"/>
      <c r="B97" s="101"/>
      <c r="C97" s="103"/>
      <c r="D97" s="104"/>
      <c r="E97" s="105"/>
      <c r="F97" s="105"/>
      <c r="G97" s="96"/>
      <c r="H97" s="96"/>
      <c r="I97" s="103"/>
    </row>
    <row r="98" spans="1:9" s="113" customFormat="1">
      <c r="A98" s="103"/>
      <c r="B98" s="101"/>
      <c r="C98" s="103"/>
      <c r="D98" s="104"/>
      <c r="E98" s="105"/>
      <c r="F98" s="105"/>
      <c r="G98" s="96"/>
      <c r="H98" s="96"/>
      <c r="I98" s="103"/>
    </row>
    <row r="99" spans="1:9" s="113" customFormat="1">
      <c r="A99" s="103"/>
      <c r="B99" s="101"/>
      <c r="C99" s="103"/>
      <c r="D99" s="104"/>
      <c r="E99" s="105"/>
      <c r="F99" s="105"/>
      <c r="G99" s="96"/>
      <c r="H99" s="96"/>
      <c r="I99" s="103"/>
    </row>
    <row r="100" spans="1:9" s="113" customFormat="1">
      <c r="A100" s="103"/>
      <c r="B100" s="101"/>
      <c r="C100" s="103"/>
      <c r="D100" s="104"/>
      <c r="E100" s="105"/>
      <c r="F100" s="105"/>
      <c r="G100" s="96"/>
      <c r="H100" s="96"/>
      <c r="I100" s="103"/>
    </row>
    <row r="101" spans="1:9" s="113" customFormat="1">
      <c r="A101" s="103"/>
      <c r="B101" s="101"/>
      <c r="C101" s="103"/>
      <c r="D101" s="104"/>
      <c r="E101" s="105"/>
      <c r="F101" s="105"/>
      <c r="G101" s="96"/>
      <c r="H101" s="96"/>
      <c r="I101" s="103"/>
    </row>
    <row r="102" spans="1:9" s="113" customFormat="1">
      <c r="A102" s="103"/>
      <c r="B102" s="101"/>
      <c r="C102" s="103"/>
      <c r="D102" s="104"/>
      <c r="E102" s="102"/>
      <c r="F102" s="96"/>
      <c r="G102" s="96"/>
      <c r="H102" s="96"/>
      <c r="I102" s="103"/>
    </row>
    <row r="103" spans="1:9" s="113" customFormat="1">
      <c r="A103" s="103"/>
      <c r="B103" s="101"/>
      <c r="C103" s="103"/>
      <c r="D103" s="104"/>
      <c r="E103" s="102"/>
      <c r="F103" s="96"/>
      <c r="G103" s="96"/>
      <c r="H103" s="96"/>
      <c r="I103" s="103"/>
    </row>
    <row r="104" spans="1:9" s="113" customFormat="1">
      <c r="A104" s="103"/>
      <c r="B104" s="101"/>
      <c r="C104" s="103"/>
      <c r="D104" s="104"/>
      <c r="E104" s="102"/>
      <c r="F104" s="96"/>
      <c r="G104" s="96"/>
      <c r="H104" s="96"/>
      <c r="I104" s="103"/>
    </row>
    <row r="105" spans="1:9" s="113" customFormat="1">
      <c r="A105" s="104"/>
      <c r="B105" s="101"/>
      <c r="C105" s="104"/>
      <c r="D105" s="104"/>
      <c r="E105" s="105"/>
      <c r="F105" s="106"/>
      <c r="G105" s="96"/>
      <c r="H105" s="96"/>
      <c r="I105" s="104"/>
    </row>
    <row r="106" spans="1:9" s="113" customFormat="1">
      <c r="A106" s="103"/>
      <c r="B106" s="101"/>
      <c r="C106" s="103"/>
      <c r="D106" s="104"/>
      <c r="E106" s="105"/>
      <c r="F106" s="102"/>
      <c r="G106" s="96"/>
      <c r="H106" s="96"/>
      <c r="I106" s="103"/>
    </row>
    <row r="107" spans="1:9" s="113" customFormat="1">
      <c r="A107" s="103"/>
      <c r="B107" s="101"/>
      <c r="C107" s="103"/>
      <c r="D107" s="104"/>
      <c r="E107" s="102"/>
      <c r="F107" s="102"/>
      <c r="G107" s="96"/>
      <c r="H107" s="96"/>
      <c r="I107" s="103"/>
    </row>
    <row r="108" spans="1:9" s="113" customFormat="1">
      <c r="A108" s="103"/>
      <c r="B108" s="101"/>
      <c r="C108" s="103"/>
      <c r="D108" s="104"/>
      <c r="E108" s="102"/>
      <c r="F108" s="102"/>
      <c r="G108" s="105"/>
      <c r="H108" s="96"/>
      <c r="I108" s="103"/>
    </row>
    <row r="109" spans="1:9" s="113" customFormat="1">
      <c r="A109" s="103"/>
      <c r="B109" s="101"/>
      <c r="C109" s="103"/>
      <c r="D109" s="104"/>
      <c r="E109" s="105"/>
      <c r="F109" s="105"/>
      <c r="G109" s="96"/>
      <c r="H109" s="96"/>
      <c r="I109" s="103"/>
    </row>
    <row r="110" spans="1:9" s="113" customFormat="1">
      <c r="A110" s="103"/>
      <c r="B110" s="101"/>
      <c r="C110" s="103"/>
      <c r="D110" s="104"/>
      <c r="E110" s="105"/>
      <c r="F110" s="102"/>
      <c r="G110" s="96"/>
      <c r="H110" s="96"/>
      <c r="I110" s="103"/>
    </row>
    <row r="111" spans="1:9" s="113" customFormat="1">
      <c r="A111" s="103"/>
      <c r="B111" s="101"/>
      <c r="C111" s="103"/>
      <c r="D111" s="104"/>
      <c r="E111" s="105"/>
      <c r="F111" s="105"/>
      <c r="G111" s="96"/>
      <c r="H111" s="96"/>
      <c r="I111" s="103"/>
    </row>
    <row r="112" spans="1:9" s="113" customFormat="1">
      <c r="A112" s="103"/>
      <c r="B112" s="101"/>
      <c r="C112" s="103"/>
      <c r="D112" s="104"/>
      <c r="E112" s="105"/>
      <c r="F112" s="102"/>
      <c r="G112" s="96"/>
      <c r="H112" s="96"/>
      <c r="I112" s="103"/>
    </row>
    <row r="113" spans="1:9" s="113" customFormat="1">
      <c r="A113" s="103"/>
      <c r="B113" s="101"/>
      <c r="C113" s="103"/>
      <c r="D113" s="104"/>
      <c r="E113" s="102"/>
      <c r="F113" s="105"/>
      <c r="G113" s="96"/>
      <c r="H113" s="96"/>
      <c r="I113" s="103"/>
    </row>
    <row r="114" spans="1:9" s="113" customFormat="1">
      <c r="A114" s="103"/>
      <c r="B114" s="101"/>
      <c r="C114" s="103"/>
      <c r="D114" s="104"/>
      <c r="E114" s="105"/>
      <c r="F114" s="102"/>
      <c r="G114" s="96"/>
      <c r="H114" s="96"/>
      <c r="I114" s="103"/>
    </row>
    <row r="115" spans="1:9" s="113" customFormat="1">
      <c r="A115" s="103"/>
      <c r="B115" s="101"/>
      <c r="C115" s="103"/>
      <c r="D115" s="104"/>
      <c r="E115" s="105"/>
      <c r="F115" s="105"/>
      <c r="G115" s="96"/>
      <c r="H115" s="96"/>
      <c r="I115" s="103"/>
    </row>
    <row r="116" spans="1:9" s="113" customFormat="1">
      <c r="A116" s="103"/>
      <c r="B116" s="101"/>
      <c r="C116" s="103"/>
      <c r="D116" s="104"/>
      <c r="E116" s="105"/>
      <c r="F116" s="105"/>
      <c r="G116" s="96"/>
      <c r="H116" s="96"/>
      <c r="I116" s="103"/>
    </row>
    <row r="117" spans="1:9" s="113" customFormat="1">
      <c r="A117" s="103"/>
      <c r="B117" s="101"/>
      <c r="C117" s="103"/>
      <c r="D117" s="104"/>
      <c r="E117" s="105"/>
      <c r="F117" s="105"/>
      <c r="G117" s="96"/>
      <c r="H117" s="96"/>
      <c r="I117" s="103"/>
    </row>
    <row r="118" spans="1:9" s="113" customFormat="1">
      <c r="A118" s="103"/>
      <c r="B118" s="101"/>
      <c r="C118" s="103"/>
      <c r="D118" s="104"/>
      <c r="E118" s="105"/>
      <c r="F118" s="105"/>
      <c r="G118" s="96"/>
      <c r="H118" s="96"/>
      <c r="I118" s="103"/>
    </row>
    <row r="119" spans="1:9" s="113" customFormat="1">
      <c r="A119" s="103"/>
      <c r="B119" s="101"/>
      <c r="C119" s="103"/>
      <c r="D119" s="104"/>
      <c r="E119" s="105"/>
      <c r="F119" s="105"/>
      <c r="G119" s="96"/>
      <c r="H119" s="96"/>
      <c r="I119" s="103"/>
    </row>
    <row r="120" spans="1:9" s="113" customFormat="1">
      <c r="A120" s="103"/>
      <c r="B120" s="101"/>
      <c r="C120" s="103"/>
      <c r="D120" s="104"/>
      <c r="E120" s="105"/>
      <c r="F120" s="105"/>
      <c r="G120" s="96"/>
      <c r="H120" s="96"/>
      <c r="I120" s="103"/>
    </row>
    <row r="121" spans="1:9" s="113" customFormat="1">
      <c r="A121" s="103"/>
      <c r="B121" s="101"/>
      <c r="C121" s="103"/>
      <c r="D121" s="104"/>
      <c r="E121" s="105"/>
      <c r="F121" s="105"/>
      <c r="G121" s="96"/>
      <c r="H121" s="96"/>
      <c r="I121" s="103"/>
    </row>
    <row r="122" spans="1:9" s="113" customFormat="1">
      <c r="A122" s="103"/>
      <c r="B122" s="101"/>
      <c r="C122" s="103"/>
      <c r="D122" s="104"/>
      <c r="E122" s="102"/>
      <c r="F122" s="96"/>
      <c r="G122" s="96"/>
      <c r="H122" s="96"/>
      <c r="I122" s="103"/>
    </row>
    <row r="123" spans="1:9" s="113" customFormat="1">
      <c r="A123" s="103"/>
      <c r="B123" s="101"/>
      <c r="C123" s="103"/>
      <c r="D123" s="104"/>
      <c r="E123" s="102"/>
      <c r="F123" s="96"/>
      <c r="G123" s="96"/>
      <c r="H123" s="96"/>
      <c r="I123" s="103"/>
    </row>
    <row r="124" spans="1:9" s="113" customFormat="1">
      <c r="A124" s="103"/>
      <c r="B124" s="101"/>
      <c r="C124" s="103"/>
      <c r="D124" s="104"/>
      <c r="E124" s="102"/>
      <c r="F124" s="96"/>
      <c r="G124" s="96"/>
      <c r="H124" s="96"/>
      <c r="I124" s="103"/>
    </row>
    <row r="125" spans="1:9" s="113" customFormat="1">
      <c r="A125" s="104"/>
      <c r="B125" s="101"/>
      <c r="C125" s="104"/>
      <c r="D125" s="104"/>
      <c r="E125" s="105"/>
      <c r="F125" s="106"/>
      <c r="G125" s="96"/>
      <c r="H125" s="96"/>
      <c r="I125" s="104"/>
    </row>
    <row r="126" spans="1:9" s="113" customFormat="1">
      <c r="A126" s="103"/>
      <c r="B126" s="101"/>
      <c r="C126" s="103"/>
      <c r="D126" s="104"/>
      <c r="E126" s="105"/>
      <c r="F126" s="102"/>
      <c r="G126" s="96"/>
      <c r="H126" s="96"/>
      <c r="I126" s="103"/>
    </row>
    <row r="127" spans="1:9" s="113" customFormat="1">
      <c r="A127" s="103"/>
      <c r="B127" s="101"/>
      <c r="C127" s="103"/>
      <c r="D127" s="104"/>
      <c r="E127" s="102"/>
      <c r="F127" s="102"/>
      <c r="G127" s="96"/>
      <c r="H127" s="96"/>
      <c r="I127" s="103"/>
    </row>
    <row r="128" spans="1:9" s="113" customFormat="1">
      <c r="A128" s="103"/>
      <c r="B128" s="101"/>
      <c r="C128" s="103"/>
      <c r="D128" s="104"/>
      <c r="E128" s="102"/>
      <c r="F128" s="102"/>
      <c r="G128" s="105"/>
      <c r="H128" s="96"/>
      <c r="I128" s="103"/>
    </row>
    <row r="129" spans="1:9" s="113" customFormat="1">
      <c r="A129" s="103"/>
      <c r="B129" s="101"/>
      <c r="C129" s="103"/>
      <c r="D129" s="104"/>
      <c r="E129" s="105"/>
      <c r="F129" s="105"/>
      <c r="G129" s="96"/>
      <c r="H129" s="96"/>
      <c r="I129" s="103"/>
    </row>
    <row r="130" spans="1:9" s="113" customFormat="1">
      <c r="A130" s="103"/>
      <c r="B130" s="101"/>
      <c r="C130" s="103"/>
      <c r="D130" s="104"/>
      <c r="E130" s="105"/>
      <c r="F130" s="102"/>
      <c r="G130" s="96"/>
      <c r="H130" s="96"/>
      <c r="I130" s="103"/>
    </row>
    <row r="131" spans="1:9" s="113" customFormat="1">
      <c r="A131" s="103"/>
      <c r="B131" s="101"/>
      <c r="C131" s="103"/>
      <c r="D131" s="104"/>
      <c r="E131" s="105"/>
      <c r="F131" s="105"/>
      <c r="G131" s="96"/>
      <c r="H131" s="96"/>
      <c r="I131" s="103"/>
    </row>
    <row r="132" spans="1:9" s="113" customFormat="1">
      <c r="A132" s="103"/>
      <c r="B132" s="101"/>
      <c r="C132" s="103"/>
      <c r="D132" s="104"/>
      <c r="E132" s="105"/>
      <c r="F132" s="102"/>
      <c r="G132" s="96"/>
      <c r="H132" s="96"/>
      <c r="I132" s="103"/>
    </row>
    <row r="133" spans="1:9" s="113" customFormat="1">
      <c r="A133" s="103"/>
      <c r="B133" s="101"/>
      <c r="C133" s="103"/>
      <c r="D133" s="104"/>
      <c r="E133" s="102"/>
      <c r="F133" s="105"/>
      <c r="G133" s="96"/>
      <c r="H133" s="96"/>
      <c r="I133" s="103"/>
    </row>
    <row r="134" spans="1:9" s="113" customFormat="1">
      <c r="A134" s="103"/>
      <c r="B134" s="101"/>
      <c r="C134" s="103"/>
      <c r="D134" s="104"/>
      <c r="E134" s="105"/>
      <c r="F134" s="102"/>
      <c r="G134" s="96"/>
      <c r="H134" s="96"/>
      <c r="I134" s="103"/>
    </row>
    <row r="135" spans="1:9" s="113" customFormat="1">
      <c r="A135" s="103"/>
      <c r="B135" s="101"/>
      <c r="C135" s="103"/>
      <c r="D135" s="104"/>
      <c r="E135" s="105"/>
      <c r="F135" s="105"/>
      <c r="G135" s="96"/>
      <c r="H135" s="96"/>
      <c r="I135" s="103"/>
    </row>
    <row r="136" spans="1:9" s="113" customFormat="1">
      <c r="A136" s="103"/>
      <c r="B136" s="101"/>
      <c r="C136" s="103"/>
      <c r="D136" s="104"/>
      <c r="E136" s="105"/>
      <c r="F136" s="105"/>
      <c r="G136" s="96"/>
      <c r="H136" s="96"/>
      <c r="I136" s="103"/>
    </row>
    <row r="137" spans="1:9" s="113" customFormat="1">
      <c r="A137" s="103"/>
      <c r="B137" s="101"/>
      <c r="C137" s="103"/>
      <c r="D137" s="104"/>
      <c r="E137" s="105"/>
      <c r="F137" s="105"/>
      <c r="G137" s="96"/>
      <c r="H137" s="96"/>
      <c r="I137" s="103"/>
    </row>
    <row r="138" spans="1:9" s="113" customFormat="1">
      <c r="A138" s="103"/>
      <c r="B138" s="101"/>
      <c r="C138" s="103"/>
      <c r="D138" s="104"/>
      <c r="E138" s="105"/>
      <c r="F138" s="105"/>
      <c r="G138" s="96"/>
      <c r="H138" s="96"/>
      <c r="I138" s="103"/>
    </row>
    <row r="139" spans="1:9" s="113" customFormat="1">
      <c r="A139" s="103"/>
      <c r="B139" s="101"/>
      <c r="C139" s="103"/>
      <c r="D139" s="104"/>
      <c r="E139" s="105"/>
      <c r="F139" s="105"/>
      <c r="G139" s="96"/>
      <c r="H139" s="96"/>
      <c r="I139" s="103"/>
    </row>
    <row r="140" spans="1:9" s="113" customFormat="1">
      <c r="A140" s="103"/>
      <c r="B140" s="101"/>
      <c r="C140" s="103"/>
      <c r="D140" s="104"/>
      <c r="E140" s="105"/>
      <c r="F140" s="105"/>
      <c r="G140" s="96"/>
      <c r="H140" s="96"/>
      <c r="I140" s="103"/>
    </row>
    <row r="141" spans="1:9" s="113" customFormat="1">
      <c r="A141" s="103"/>
      <c r="B141" s="101"/>
      <c r="C141" s="103"/>
      <c r="D141" s="104"/>
      <c r="E141" s="105"/>
      <c r="F141" s="105"/>
      <c r="G141" s="96"/>
      <c r="H141" s="96"/>
      <c r="I141" s="103"/>
    </row>
    <row r="142" spans="1:9" s="113" customFormat="1">
      <c r="A142" s="103"/>
      <c r="B142" s="101"/>
      <c r="C142" s="103"/>
      <c r="D142" s="104"/>
      <c r="E142" s="102"/>
      <c r="F142" s="96"/>
      <c r="G142" s="96"/>
      <c r="H142" s="96"/>
      <c r="I142" s="103"/>
    </row>
    <row r="143" spans="1:9" s="113" customFormat="1">
      <c r="A143" s="103"/>
      <c r="B143" s="101"/>
      <c r="C143" s="103"/>
      <c r="D143" s="104"/>
      <c r="E143" s="102"/>
      <c r="F143" s="96"/>
      <c r="G143" s="96"/>
      <c r="H143" s="96"/>
      <c r="I143" s="103"/>
    </row>
    <row r="144" spans="1:9" s="113" customFormat="1">
      <c r="A144" s="103"/>
      <c r="B144" s="101"/>
      <c r="C144" s="103"/>
      <c r="D144" s="104"/>
      <c r="E144" s="102"/>
      <c r="F144" s="96"/>
      <c r="G144" s="96"/>
      <c r="H144" s="96"/>
      <c r="I144" s="103"/>
    </row>
    <row r="145" spans="1:9" s="113" customFormat="1">
      <c r="A145" s="104"/>
      <c r="B145" s="101"/>
      <c r="C145" s="104"/>
      <c r="D145" s="104"/>
      <c r="E145" s="105"/>
      <c r="F145" s="106"/>
      <c r="G145" s="96"/>
      <c r="H145" s="96"/>
      <c r="I145" s="104"/>
    </row>
    <row r="146" spans="1:9" s="113" customFormat="1">
      <c r="A146" s="103"/>
      <c r="B146" s="101"/>
      <c r="C146" s="103"/>
      <c r="D146" s="104"/>
      <c r="E146" s="105"/>
      <c r="F146" s="102"/>
      <c r="G146" s="96"/>
      <c r="H146" s="96"/>
      <c r="I146" s="103"/>
    </row>
    <row r="147" spans="1:9" s="113" customFormat="1">
      <c r="A147" s="103"/>
      <c r="B147" s="101"/>
      <c r="C147" s="103"/>
      <c r="D147" s="104"/>
      <c r="E147" s="102"/>
      <c r="F147" s="102"/>
      <c r="G147" s="96"/>
      <c r="H147" s="96"/>
      <c r="I147" s="103"/>
    </row>
    <row r="148" spans="1:9" s="113" customFormat="1">
      <c r="A148" s="103"/>
      <c r="B148" s="101"/>
      <c r="C148" s="103"/>
      <c r="D148" s="104"/>
      <c r="E148" s="102"/>
      <c r="F148" s="102"/>
      <c r="G148" s="105"/>
      <c r="H148" s="96"/>
      <c r="I148" s="103"/>
    </row>
    <row r="149" spans="1:9" s="113" customFormat="1">
      <c r="A149" s="103"/>
      <c r="B149" s="101"/>
      <c r="C149" s="103"/>
      <c r="D149" s="104"/>
      <c r="E149" s="105"/>
      <c r="F149" s="105"/>
      <c r="G149" s="96"/>
      <c r="H149" s="96"/>
      <c r="I149" s="103"/>
    </row>
    <row r="150" spans="1:9" s="113" customFormat="1">
      <c r="A150" s="103"/>
      <c r="B150" s="101"/>
      <c r="C150" s="103"/>
      <c r="D150" s="104"/>
      <c r="E150" s="105"/>
      <c r="F150" s="102"/>
      <c r="G150" s="96"/>
      <c r="H150" s="96"/>
      <c r="I150" s="103"/>
    </row>
    <row r="151" spans="1:9" s="113" customFormat="1">
      <c r="A151" s="103"/>
      <c r="B151" s="101"/>
      <c r="C151" s="103"/>
      <c r="D151" s="104"/>
      <c r="E151" s="105"/>
      <c r="F151" s="105"/>
      <c r="G151" s="96"/>
      <c r="H151" s="96"/>
      <c r="I151" s="103"/>
    </row>
    <row r="152" spans="1:9" s="113" customFormat="1">
      <c r="A152" s="103"/>
      <c r="B152" s="101"/>
      <c r="C152" s="103"/>
      <c r="D152" s="104"/>
      <c r="E152" s="105"/>
      <c r="F152" s="102"/>
      <c r="G152" s="96"/>
      <c r="H152" s="96"/>
      <c r="I152" s="103"/>
    </row>
    <row r="153" spans="1:9" s="113" customFormat="1">
      <c r="A153" s="103"/>
      <c r="B153" s="101"/>
      <c r="C153" s="103"/>
      <c r="D153" s="104"/>
      <c r="E153" s="102"/>
      <c r="F153" s="105"/>
      <c r="G153" s="96"/>
      <c r="H153" s="96"/>
      <c r="I153" s="103"/>
    </row>
    <row r="154" spans="1:9" s="113" customFormat="1">
      <c r="A154" s="103"/>
      <c r="B154" s="101"/>
      <c r="C154" s="103"/>
      <c r="D154" s="104"/>
      <c r="E154" s="105"/>
      <c r="F154" s="102"/>
      <c r="G154" s="96"/>
      <c r="H154" s="96"/>
      <c r="I154" s="103"/>
    </row>
    <row r="155" spans="1:9" s="113" customFormat="1">
      <c r="A155" s="103"/>
      <c r="B155" s="101"/>
      <c r="C155" s="103"/>
      <c r="D155" s="104"/>
      <c r="E155" s="105"/>
      <c r="F155" s="105"/>
      <c r="G155" s="96"/>
      <c r="H155" s="96"/>
      <c r="I155" s="103"/>
    </row>
    <row r="156" spans="1:9" s="113" customFormat="1">
      <c r="A156" s="103"/>
      <c r="B156" s="101"/>
      <c r="C156" s="103"/>
      <c r="D156" s="104"/>
      <c r="E156" s="105"/>
      <c r="F156" s="105"/>
      <c r="G156" s="96"/>
      <c r="H156" s="96"/>
      <c r="I156" s="103"/>
    </row>
    <row r="157" spans="1:9" s="113" customFormat="1">
      <c r="A157" s="103"/>
      <c r="B157" s="101"/>
      <c r="C157" s="103"/>
      <c r="D157" s="104"/>
      <c r="E157" s="105"/>
      <c r="F157" s="105"/>
      <c r="G157" s="96"/>
      <c r="H157" s="96"/>
      <c r="I157" s="103"/>
    </row>
    <row r="158" spans="1:9" s="113" customFormat="1">
      <c r="A158" s="103"/>
      <c r="B158" s="101"/>
      <c r="C158" s="103"/>
      <c r="D158" s="104"/>
      <c r="E158" s="105"/>
      <c r="F158" s="105"/>
      <c r="G158" s="96"/>
      <c r="H158" s="96"/>
      <c r="I158" s="103"/>
    </row>
    <row r="159" spans="1:9" s="113" customFormat="1">
      <c r="A159" s="103"/>
      <c r="B159" s="101"/>
      <c r="C159" s="103"/>
      <c r="D159" s="104"/>
      <c r="E159" s="105"/>
      <c r="F159" s="105"/>
      <c r="G159" s="96"/>
      <c r="H159" s="96"/>
      <c r="I159" s="103"/>
    </row>
    <row r="160" spans="1:9" s="113" customFormat="1">
      <c r="A160" s="103"/>
      <c r="B160" s="101"/>
      <c r="C160" s="103"/>
      <c r="D160" s="104"/>
      <c r="E160" s="105"/>
      <c r="F160" s="105"/>
      <c r="G160" s="96"/>
      <c r="H160" s="96"/>
      <c r="I160" s="103"/>
    </row>
    <row r="161" spans="1:9" s="113" customFormat="1">
      <c r="A161" s="103"/>
      <c r="B161" s="101"/>
      <c r="C161" s="103"/>
      <c r="D161" s="104"/>
      <c r="E161" s="105"/>
      <c r="F161" s="105"/>
      <c r="G161" s="96"/>
      <c r="H161" s="96"/>
      <c r="I161" s="103"/>
    </row>
    <row r="162" spans="1:9" s="113" customFormat="1">
      <c r="A162" s="103"/>
      <c r="B162" s="101"/>
      <c r="C162" s="103"/>
      <c r="D162" s="104"/>
      <c r="E162" s="102"/>
      <c r="F162" s="96"/>
      <c r="G162" s="96"/>
      <c r="H162" s="96"/>
      <c r="I162" s="103"/>
    </row>
    <row r="163" spans="1:9" s="113" customFormat="1">
      <c r="A163" s="103"/>
      <c r="B163" s="101"/>
      <c r="C163" s="103"/>
      <c r="D163" s="104"/>
      <c r="E163" s="102"/>
      <c r="F163" s="96"/>
      <c r="G163" s="96"/>
      <c r="H163" s="96"/>
      <c r="I163" s="103"/>
    </row>
    <row r="164" spans="1:9" s="113" customFormat="1">
      <c r="A164" s="103"/>
      <c r="B164" s="101"/>
      <c r="C164" s="103"/>
      <c r="D164" s="104"/>
      <c r="E164" s="102"/>
      <c r="F164" s="96"/>
      <c r="G164" s="96"/>
      <c r="H164" s="96"/>
      <c r="I164" s="103"/>
    </row>
    <row r="165" spans="1:9" s="113" customFormat="1">
      <c r="A165" s="104"/>
      <c r="B165" s="101"/>
      <c r="C165" s="104"/>
      <c r="D165" s="104"/>
      <c r="E165" s="105"/>
      <c r="F165" s="106"/>
      <c r="G165" s="96"/>
      <c r="H165" s="96"/>
      <c r="I165" s="104"/>
    </row>
    <row r="166" spans="1:9" s="113" customFormat="1">
      <c r="A166" s="103"/>
      <c r="B166" s="101"/>
      <c r="C166" s="103"/>
      <c r="D166" s="104"/>
      <c r="E166" s="105"/>
      <c r="F166" s="102"/>
      <c r="G166" s="96"/>
      <c r="H166" s="96"/>
      <c r="I166" s="103"/>
    </row>
    <row r="167" spans="1:9" s="113" customFormat="1">
      <c r="A167" s="103"/>
      <c r="B167" s="101"/>
      <c r="C167" s="103"/>
      <c r="D167" s="104"/>
      <c r="E167" s="102"/>
      <c r="F167" s="102"/>
      <c r="G167" s="96"/>
      <c r="H167" s="96"/>
      <c r="I167" s="103"/>
    </row>
    <row r="168" spans="1:9" s="113" customFormat="1">
      <c r="A168" s="103"/>
      <c r="B168" s="101"/>
      <c r="C168" s="103"/>
      <c r="D168" s="104"/>
      <c r="E168" s="102"/>
      <c r="F168" s="102"/>
      <c r="G168" s="105"/>
      <c r="H168" s="96"/>
      <c r="I168" s="103"/>
    </row>
    <row r="169" spans="1:9" s="113" customFormat="1">
      <c r="A169" s="103"/>
      <c r="B169" s="101"/>
      <c r="C169" s="103"/>
      <c r="D169" s="104"/>
      <c r="E169" s="105"/>
      <c r="F169" s="105"/>
      <c r="G169" s="96"/>
      <c r="H169" s="96"/>
      <c r="I169" s="103"/>
    </row>
    <row r="170" spans="1:9" s="113" customFormat="1">
      <c r="A170" s="103"/>
      <c r="B170" s="101"/>
      <c r="C170" s="103"/>
      <c r="D170" s="104"/>
      <c r="E170" s="105"/>
      <c r="F170" s="102"/>
      <c r="G170" s="96"/>
      <c r="H170" s="96"/>
      <c r="I170" s="103"/>
    </row>
    <row r="171" spans="1:9" s="113" customFormat="1">
      <c r="A171" s="103"/>
      <c r="B171" s="101"/>
      <c r="C171" s="103"/>
      <c r="D171" s="104"/>
      <c r="E171" s="105"/>
      <c r="F171" s="105"/>
      <c r="G171" s="96"/>
      <c r="H171" s="96"/>
      <c r="I171" s="103"/>
    </row>
    <row r="172" spans="1:9" s="113" customFormat="1">
      <c r="A172" s="103"/>
      <c r="B172" s="101"/>
      <c r="C172" s="103"/>
      <c r="D172" s="104"/>
      <c r="E172" s="105"/>
      <c r="F172" s="102"/>
      <c r="G172" s="96"/>
      <c r="H172" s="96"/>
      <c r="I172" s="103"/>
    </row>
    <row r="173" spans="1:9" s="113" customFormat="1">
      <c r="A173" s="103"/>
      <c r="B173" s="101"/>
      <c r="C173" s="103"/>
      <c r="D173" s="104"/>
      <c r="E173" s="102"/>
      <c r="F173" s="105"/>
      <c r="G173" s="96"/>
      <c r="H173" s="96"/>
      <c r="I173" s="103"/>
    </row>
    <row r="174" spans="1:9" s="113" customFormat="1">
      <c r="A174" s="103"/>
      <c r="B174" s="101"/>
      <c r="C174" s="103"/>
      <c r="D174" s="104"/>
      <c r="E174" s="105"/>
      <c r="F174" s="102"/>
      <c r="G174" s="96"/>
      <c r="H174" s="96"/>
      <c r="I174" s="103"/>
    </row>
    <row r="175" spans="1:9" s="113" customFormat="1">
      <c r="A175" s="103"/>
      <c r="B175" s="101"/>
      <c r="C175" s="103"/>
      <c r="D175" s="104"/>
      <c r="E175" s="105"/>
      <c r="F175" s="105"/>
      <c r="G175" s="96"/>
      <c r="H175" s="96"/>
      <c r="I175" s="103"/>
    </row>
    <row r="176" spans="1:9" s="113" customFormat="1">
      <c r="A176" s="103"/>
      <c r="B176" s="101"/>
      <c r="C176" s="103"/>
      <c r="D176" s="104"/>
      <c r="E176" s="105"/>
      <c r="F176" s="105"/>
      <c r="G176" s="96"/>
      <c r="H176" s="96"/>
      <c r="I176" s="103"/>
    </row>
    <row r="177" spans="1:9" s="113" customFormat="1">
      <c r="A177" s="103"/>
      <c r="B177" s="101"/>
      <c r="C177" s="103"/>
      <c r="D177" s="104"/>
      <c r="E177" s="105"/>
      <c r="F177" s="105"/>
      <c r="G177" s="96"/>
      <c r="H177" s="96"/>
      <c r="I177" s="103"/>
    </row>
    <row r="178" spans="1:9" s="113" customFormat="1">
      <c r="A178" s="103"/>
      <c r="B178" s="101"/>
      <c r="C178" s="103"/>
      <c r="D178" s="104"/>
      <c r="E178" s="105"/>
      <c r="F178" s="105"/>
      <c r="G178" s="96"/>
      <c r="H178" s="96"/>
      <c r="I178" s="103"/>
    </row>
    <row r="179" spans="1:9" s="113" customFormat="1">
      <c r="A179" s="103"/>
      <c r="B179" s="101"/>
      <c r="C179" s="103"/>
      <c r="D179" s="104"/>
      <c r="E179" s="105"/>
      <c r="F179" s="105"/>
      <c r="G179" s="96"/>
      <c r="H179" s="96"/>
      <c r="I179" s="103"/>
    </row>
    <row r="180" spans="1:9" s="113" customFormat="1">
      <c r="A180" s="103"/>
      <c r="B180" s="101"/>
      <c r="C180" s="103"/>
      <c r="D180" s="104"/>
      <c r="E180" s="105"/>
      <c r="F180" s="105"/>
      <c r="G180" s="96"/>
      <c r="H180" s="96"/>
      <c r="I180" s="103"/>
    </row>
    <row r="181" spans="1:9" s="113" customFormat="1">
      <c r="A181" s="103"/>
      <c r="B181" s="101"/>
      <c r="C181" s="103"/>
      <c r="D181" s="104"/>
      <c r="E181" s="105"/>
      <c r="F181" s="105"/>
      <c r="G181" s="96"/>
      <c r="H181" s="96"/>
      <c r="I181" s="103"/>
    </row>
    <row r="182" spans="1:9" s="113" customFormat="1">
      <c r="A182" s="103"/>
      <c r="B182" s="101"/>
      <c r="C182" s="103"/>
      <c r="D182" s="104"/>
      <c r="E182" s="102"/>
      <c r="F182" s="96"/>
      <c r="G182" s="96"/>
      <c r="H182" s="96"/>
      <c r="I182" s="103"/>
    </row>
    <row r="183" spans="1:9" s="113" customFormat="1">
      <c r="A183" s="103"/>
      <c r="B183" s="101"/>
      <c r="C183" s="103"/>
      <c r="D183" s="104"/>
      <c r="E183" s="102"/>
      <c r="F183" s="96"/>
      <c r="G183" s="96"/>
      <c r="H183" s="96"/>
      <c r="I183" s="103"/>
    </row>
    <row r="184" spans="1:9" s="113" customFormat="1">
      <c r="A184" s="103"/>
      <c r="B184" s="101"/>
      <c r="C184" s="103"/>
      <c r="D184" s="104"/>
      <c r="E184" s="102"/>
      <c r="F184" s="96"/>
      <c r="G184" s="96"/>
      <c r="H184" s="96"/>
      <c r="I184" s="103"/>
    </row>
    <row r="185" spans="1:9" s="113" customFormat="1">
      <c r="A185" s="104"/>
      <c r="B185" s="101"/>
      <c r="C185" s="104"/>
      <c r="D185" s="104"/>
      <c r="E185" s="105"/>
      <c r="F185" s="106"/>
      <c r="G185" s="96"/>
      <c r="H185" s="96"/>
      <c r="I185" s="104"/>
    </row>
    <row r="186" spans="1:9" s="113" customFormat="1">
      <c r="A186" s="103"/>
      <c r="B186" s="101"/>
      <c r="C186" s="103"/>
      <c r="D186" s="104"/>
      <c r="E186" s="105"/>
      <c r="F186" s="102"/>
      <c r="G186" s="96"/>
      <c r="H186" s="96"/>
      <c r="I186" s="103"/>
    </row>
    <row r="187" spans="1:9" s="113" customFormat="1">
      <c r="A187" s="103"/>
      <c r="B187" s="101"/>
      <c r="C187" s="103"/>
      <c r="D187" s="104"/>
      <c r="E187" s="102"/>
      <c r="F187" s="102"/>
      <c r="G187" s="96"/>
      <c r="H187" s="96"/>
      <c r="I187" s="103"/>
    </row>
    <row r="188" spans="1:9" s="113" customFormat="1">
      <c r="A188" s="103"/>
      <c r="B188" s="101"/>
      <c r="C188" s="103"/>
      <c r="D188" s="104"/>
      <c r="E188" s="102"/>
      <c r="F188" s="102"/>
      <c r="G188" s="105"/>
      <c r="H188" s="96"/>
      <c r="I188" s="103"/>
    </row>
    <row r="189" spans="1:9" s="113" customFormat="1">
      <c r="A189" s="103"/>
      <c r="B189" s="101"/>
      <c r="C189" s="103"/>
      <c r="D189" s="104"/>
      <c r="E189" s="105"/>
      <c r="F189" s="105"/>
      <c r="G189" s="96"/>
      <c r="H189" s="96"/>
      <c r="I189" s="103"/>
    </row>
    <row r="190" spans="1:9" s="113" customFormat="1">
      <c r="A190" s="103"/>
      <c r="B190" s="101"/>
      <c r="C190" s="103"/>
      <c r="D190" s="104"/>
      <c r="E190" s="105"/>
      <c r="F190" s="102"/>
      <c r="G190" s="96"/>
      <c r="H190" s="96"/>
      <c r="I190" s="103"/>
    </row>
    <row r="191" spans="1:9" s="113" customFormat="1">
      <c r="A191" s="103"/>
      <c r="B191" s="101"/>
      <c r="C191" s="103"/>
      <c r="D191" s="104"/>
      <c r="E191" s="105"/>
      <c r="F191" s="105"/>
      <c r="G191" s="96"/>
      <c r="H191" s="96"/>
      <c r="I191" s="103"/>
    </row>
    <row r="192" spans="1:9" s="113" customFormat="1">
      <c r="A192" s="103"/>
      <c r="B192" s="101"/>
      <c r="C192" s="103"/>
      <c r="D192" s="104"/>
      <c r="E192" s="105"/>
      <c r="F192" s="102"/>
      <c r="G192" s="96"/>
      <c r="H192" s="96"/>
      <c r="I192" s="103"/>
    </row>
    <row r="193" spans="1:9" s="113" customFormat="1">
      <c r="A193" s="103"/>
      <c r="B193" s="101"/>
      <c r="C193" s="103"/>
      <c r="D193" s="104"/>
      <c r="E193" s="102"/>
      <c r="F193" s="105"/>
      <c r="G193" s="96"/>
      <c r="H193" s="96"/>
      <c r="I193" s="103"/>
    </row>
    <row r="194" spans="1:9" s="113" customFormat="1">
      <c r="A194" s="103"/>
      <c r="B194" s="101"/>
      <c r="C194" s="103"/>
      <c r="D194" s="104"/>
      <c r="E194" s="105"/>
      <c r="F194" s="102"/>
      <c r="G194" s="96"/>
      <c r="H194" s="96"/>
      <c r="I194" s="103"/>
    </row>
    <row r="195" spans="1:9" s="113" customFormat="1">
      <c r="A195" s="103"/>
      <c r="B195" s="101"/>
      <c r="C195" s="103"/>
      <c r="D195" s="104"/>
      <c r="E195" s="105"/>
      <c r="F195" s="105"/>
      <c r="G195" s="96"/>
      <c r="H195" s="96"/>
      <c r="I195" s="103"/>
    </row>
    <row r="196" spans="1:9" s="113" customFormat="1">
      <c r="A196" s="103"/>
      <c r="B196" s="101"/>
      <c r="C196" s="103"/>
      <c r="D196" s="104"/>
      <c r="E196" s="105"/>
      <c r="F196" s="105"/>
      <c r="G196" s="96"/>
      <c r="H196" s="96"/>
      <c r="I196" s="103"/>
    </row>
    <row r="197" spans="1:9" s="113" customFormat="1">
      <c r="A197" s="103"/>
      <c r="B197" s="101"/>
      <c r="C197" s="103"/>
      <c r="D197" s="104"/>
      <c r="E197" s="105"/>
      <c r="F197" s="105"/>
      <c r="G197" s="96"/>
      <c r="H197" s="96"/>
      <c r="I197" s="103"/>
    </row>
    <row r="198" spans="1:9" s="113" customFormat="1">
      <c r="A198" s="103"/>
      <c r="B198" s="101"/>
      <c r="C198" s="103"/>
      <c r="D198" s="104"/>
      <c r="E198" s="105"/>
      <c r="F198" s="105"/>
      <c r="G198" s="96"/>
      <c r="H198" s="96"/>
      <c r="I198" s="103"/>
    </row>
    <row r="199" spans="1:9" s="113" customFormat="1">
      <c r="A199" s="103"/>
      <c r="B199" s="101"/>
      <c r="C199" s="103"/>
      <c r="D199" s="104"/>
      <c r="E199" s="105"/>
      <c r="F199" s="105"/>
      <c r="G199" s="96"/>
      <c r="H199" s="96"/>
      <c r="I199" s="103"/>
    </row>
    <row r="200" spans="1:9" s="113" customFormat="1">
      <c r="A200" s="103"/>
      <c r="B200" s="101"/>
      <c r="C200" s="103"/>
      <c r="D200" s="104"/>
      <c r="E200" s="105"/>
      <c r="F200" s="105"/>
      <c r="G200" s="96"/>
      <c r="H200" s="96"/>
      <c r="I200" s="103"/>
    </row>
    <row r="201" spans="1:9" s="113" customFormat="1">
      <c r="A201" s="103"/>
      <c r="B201" s="101"/>
      <c r="C201" s="103"/>
      <c r="D201" s="104"/>
      <c r="E201" s="105"/>
      <c r="F201" s="105"/>
      <c r="G201" s="96"/>
      <c r="H201" s="96"/>
      <c r="I201" s="103"/>
    </row>
    <row r="202" spans="1:9" s="113" customFormat="1">
      <c r="A202" s="103"/>
      <c r="B202" s="101"/>
      <c r="C202" s="103"/>
      <c r="D202" s="104"/>
      <c r="E202" s="102"/>
      <c r="F202" s="96"/>
      <c r="G202" s="96"/>
      <c r="H202" s="96"/>
      <c r="I202" s="103"/>
    </row>
    <row r="203" spans="1:9" s="113" customFormat="1">
      <c r="A203" s="103"/>
      <c r="B203" s="101"/>
      <c r="C203" s="103"/>
      <c r="D203" s="104"/>
      <c r="E203" s="102"/>
      <c r="F203" s="96"/>
      <c r="G203" s="96"/>
      <c r="H203" s="96"/>
      <c r="I203" s="103"/>
    </row>
    <row r="204" spans="1:9" s="113" customFormat="1">
      <c r="A204" s="103"/>
      <c r="B204" s="101"/>
      <c r="C204" s="103"/>
      <c r="D204" s="104"/>
      <c r="E204" s="102"/>
      <c r="F204" s="96"/>
      <c r="G204" s="96"/>
      <c r="H204" s="96"/>
      <c r="I204" s="103"/>
    </row>
    <row r="205" spans="1:9" s="113" customFormat="1">
      <c r="A205" s="104"/>
      <c r="B205" s="101"/>
      <c r="C205" s="104"/>
      <c r="D205" s="104"/>
      <c r="E205" s="105"/>
      <c r="F205" s="106"/>
      <c r="G205" s="96"/>
      <c r="H205" s="96"/>
      <c r="I205" s="104"/>
    </row>
    <row r="206" spans="1:9" s="113" customFormat="1">
      <c r="A206" s="103"/>
      <c r="B206" s="101"/>
      <c r="C206" s="103"/>
      <c r="D206" s="104"/>
      <c r="E206" s="105"/>
      <c r="F206" s="102"/>
      <c r="G206" s="96"/>
      <c r="H206" s="96"/>
      <c r="I206" s="103"/>
    </row>
    <row r="207" spans="1:9" s="113" customFormat="1">
      <c r="A207" s="103"/>
      <c r="B207" s="101"/>
      <c r="C207" s="103"/>
      <c r="D207" s="104"/>
      <c r="E207" s="102"/>
      <c r="F207" s="102"/>
      <c r="G207" s="96"/>
      <c r="H207" s="96"/>
      <c r="I207" s="103"/>
    </row>
    <row r="208" spans="1:9" s="113" customFormat="1">
      <c r="A208" s="103"/>
      <c r="B208" s="101"/>
      <c r="C208" s="103"/>
      <c r="D208" s="104"/>
      <c r="E208" s="102"/>
      <c r="F208" s="102"/>
      <c r="G208" s="105"/>
      <c r="H208" s="96"/>
      <c r="I208" s="103"/>
    </row>
    <row r="209" spans="1:9" s="113" customFormat="1">
      <c r="A209" s="103"/>
      <c r="B209" s="101"/>
      <c r="C209" s="103"/>
      <c r="D209" s="104"/>
      <c r="E209" s="105"/>
      <c r="F209" s="105"/>
      <c r="G209" s="96"/>
      <c r="H209" s="96"/>
      <c r="I209" s="103"/>
    </row>
    <row r="210" spans="1:9" s="113" customFormat="1">
      <c r="A210" s="103"/>
      <c r="B210" s="101"/>
      <c r="C210" s="103"/>
      <c r="D210" s="104"/>
      <c r="E210" s="105"/>
      <c r="F210" s="102"/>
      <c r="G210" s="96"/>
      <c r="H210" s="96"/>
      <c r="I210" s="103"/>
    </row>
    <row r="211" spans="1:9" s="113" customFormat="1">
      <c r="A211" s="103"/>
      <c r="B211" s="101"/>
      <c r="C211" s="103"/>
      <c r="D211" s="104"/>
      <c r="E211" s="105"/>
      <c r="F211" s="105"/>
      <c r="G211" s="96"/>
      <c r="H211" s="96"/>
      <c r="I211" s="103"/>
    </row>
    <row r="212" spans="1:9" s="113" customFormat="1">
      <c r="A212" s="103"/>
      <c r="B212" s="101"/>
      <c r="C212" s="103"/>
      <c r="D212" s="104"/>
      <c r="E212" s="105"/>
      <c r="F212" s="102"/>
      <c r="G212" s="96"/>
      <c r="H212" s="96"/>
      <c r="I212" s="103"/>
    </row>
    <row r="213" spans="1:9" s="113" customFormat="1">
      <c r="A213" s="103"/>
      <c r="B213" s="101"/>
      <c r="C213" s="103"/>
      <c r="D213" s="104"/>
      <c r="E213" s="102"/>
      <c r="F213" s="105"/>
      <c r="G213" s="96"/>
      <c r="H213" s="96"/>
      <c r="I213" s="103"/>
    </row>
    <row r="214" spans="1:9" s="113" customFormat="1">
      <c r="A214" s="103"/>
      <c r="B214" s="101"/>
      <c r="C214" s="103"/>
      <c r="D214" s="104"/>
      <c r="E214" s="105"/>
      <c r="F214" s="102"/>
      <c r="G214" s="96"/>
      <c r="H214" s="96"/>
      <c r="I214" s="103"/>
    </row>
    <row r="215" spans="1:9" s="113" customFormat="1">
      <c r="A215" s="103"/>
      <c r="B215" s="101"/>
      <c r="C215" s="103"/>
      <c r="D215" s="104"/>
      <c r="E215" s="105"/>
      <c r="F215" s="105"/>
      <c r="G215" s="96"/>
      <c r="H215" s="96"/>
      <c r="I215" s="103"/>
    </row>
    <row r="216" spans="1:9" s="113" customFormat="1">
      <c r="A216" s="103"/>
      <c r="B216" s="101"/>
      <c r="C216" s="103"/>
      <c r="D216" s="104"/>
      <c r="E216" s="105"/>
      <c r="F216" s="105"/>
      <c r="G216" s="96"/>
      <c r="H216" s="96"/>
      <c r="I216" s="103"/>
    </row>
    <row r="217" spans="1:9" s="113" customFormat="1">
      <c r="A217" s="103"/>
      <c r="B217" s="101"/>
      <c r="C217" s="103"/>
      <c r="D217" s="104"/>
      <c r="E217" s="105"/>
      <c r="F217" s="105"/>
      <c r="G217" s="96"/>
      <c r="H217" s="96"/>
      <c r="I217" s="103"/>
    </row>
    <row r="218" spans="1:9" s="113" customFormat="1">
      <c r="A218" s="103"/>
      <c r="B218" s="101"/>
      <c r="C218" s="103"/>
      <c r="D218" s="104"/>
      <c r="E218" s="105"/>
      <c r="F218" s="105"/>
      <c r="G218" s="96"/>
      <c r="H218" s="96"/>
      <c r="I218" s="103"/>
    </row>
    <row r="219" spans="1:9" s="113" customFormat="1">
      <c r="A219" s="103"/>
      <c r="B219" s="101"/>
      <c r="C219" s="103"/>
      <c r="D219" s="104"/>
      <c r="E219" s="105"/>
      <c r="F219" s="105"/>
      <c r="G219" s="96"/>
      <c r="H219" s="96"/>
      <c r="I219" s="103"/>
    </row>
    <row r="220" spans="1:9" s="113" customFormat="1">
      <c r="A220" s="103"/>
      <c r="B220" s="101"/>
      <c r="C220" s="103"/>
      <c r="D220" s="104"/>
      <c r="E220" s="105"/>
      <c r="F220" s="105"/>
      <c r="G220" s="96"/>
      <c r="H220" s="96"/>
      <c r="I220" s="103"/>
    </row>
    <row r="221" spans="1:9" s="113" customFormat="1">
      <c r="A221" s="103"/>
      <c r="B221" s="101"/>
      <c r="C221" s="103"/>
      <c r="D221" s="104"/>
      <c r="E221" s="105"/>
      <c r="F221" s="105"/>
      <c r="G221" s="96"/>
      <c r="H221" s="96"/>
      <c r="I221" s="103"/>
    </row>
    <row r="222" spans="1:9" s="113" customFormat="1">
      <c r="A222" s="103"/>
      <c r="B222" s="101"/>
      <c r="C222" s="103"/>
      <c r="D222" s="104"/>
      <c r="E222" s="102"/>
      <c r="F222" s="96"/>
      <c r="G222" s="96"/>
      <c r="H222" s="96"/>
      <c r="I222" s="103"/>
    </row>
    <row r="223" spans="1:9" s="113" customFormat="1">
      <c r="A223" s="103"/>
      <c r="B223" s="101"/>
      <c r="C223" s="103"/>
      <c r="D223" s="104"/>
      <c r="E223" s="102"/>
      <c r="F223" s="96"/>
      <c r="G223" s="96"/>
      <c r="H223" s="96"/>
      <c r="I223" s="103"/>
    </row>
    <row r="224" spans="1:9" s="113" customFormat="1">
      <c r="A224" s="103"/>
      <c r="B224" s="101"/>
      <c r="C224" s="103"/>
      <c r="D224" s="104"/>
      <c r="E224" s="102"/>
      <c r="F224" s="96"/>
      <c r="G224" s="96"/>
      <c r="H224" s="96"/>
      <c r="I224" s="103"/>
    </row>
    <row r="225" spans="1:9" s="113" customFormat="1">
      <c r="A225" s="104"/>
      <c r="B225" s="101"/>
      <c r="C225" s="104"/>
      <c r="D225" s="104"/>
      <c r="E225" s="105"/>
      <c r="F225" s="106"/>
      <c r="G225" s="96"/>
      <c r="H225" s="96"/>
      <c r="I225" s="104"/>
    </row>
    <row r="226" spans="1:9" s="113" customFormat="1">
      <c r="A226" s="103"/>
      <c r="B226" s="101"/>
      <c r="C226" s="103"/>
      <c r="D226" s="104"/>
      <c r="E226" s="105"/>
      <c r="F226" s="102"/>
      <c r="G226" s="96"/>
      <c r="H226" s="96"/>
      <c r="I226" s="103"/>
    </row>
    <row r="227" spans="1:9" s="113" customFormat="1">
      <c r="A227" s="103"/>
      <c r="B227" s="101"/>
      <c r="C227" s="103"/>
      <c r="D227" s="104"/>
      <c r="E227" s="102"/>
      <c r="F227" s="102"/>
      <c r="G227" s="96"/>
      <c r="H227" s="96"/>
      <c r="I227" s="103"/>
    </row>
    <row r="228" spans="1:9" s="113" customFormat="1">
      <c r="A228" s="103"/>
      <c r="B228" s="101"/>
      <c r="C228" s="103"/>
      <c r="D228" s="104"/>
      <c r="E228" s="102"/>
      <c r="F228" s="102"/>
      <c r="G228" s="105"/>
      <c r="H228" s="96"/>
      <c r="I228" s="103"/>
    </row>
    <row r="229" spans="1:9" s="113" customFormat="1">
      <c r="A229" s="103"/>
      <c r="B229" s="101"/>
      <c r="C229" s="103"/>
      <c r="D229" s="104"/>
      <c r="E229" s="105"/>
      <c r="F229" s="105"/>
      <c r="G229" s="96"/>
      <c r="H229" s="96"/>
      <c r="I229" s="103"/>
    </row>
    <row r="230" spans="1:9" s="113" customFormat="1">
      <c r="A230" s="103"/>
      <c r="B230" s="101"/>
      <c r="C230" s="103"/>
      <c r="D230" s="104"/>
      <c r="E230" s="105"/>
      <c r="F230" s="102"/>
      <c r="G230" s="96"/>
      <c r="H230" s="96"/>
      <c r="I230" s="103"/>
    </row>
    <row r="231" spans="1:9" s="113" customFormat="1">
      <c r="A231" s="103"/>
      <c r="B231" s="101"/>
      <c r="C231" s="103"/>
      <c r="D231" s="104"/>
      <c r="E231" s="105"/>
      <c r="F231" s="105"/>
      <c r="G231" s="96"/>
      <c r="H231" s="96"/>
      <c r="I231" s="103"/>
    </row>
    <row r="232" spans="1:9" s="113" customFormat="1">
      <c r="A232" s="103"/>
      <c r="B232" s="101"/>
      <c r="C232" s="103"/>
      <c r="D232" s="104"/>
      <c r="E232" s="105"/>
      <c r="F232" s="102"/>
      <c r="G232" s="96"/>
      <c r="H232" s="96"/>
      <c r="I232" s="103"/>
    </row>
    <row r="233" spans="1:9" s="113" customFormat="1">
      <c r="A233" s="103"/>
      <c r="B233" s="101"/>
      <c r="C233" s="103"/>
      <c r="D233" s="104"/>
      <c r="E233" s="102"/>
      <c r="F233" s="105"/>
      <c r="G233" s="96"/>
      <c r="H233" s="96"/>
      <c r="I233" s="103"/>
    </row>
    <row r="234" spans="1:9" s="113" customFormat="1">
      <c r="A234" s="103"/>
      <c r="B234" s="101"/>
      <c r="C234" s="103"/>
      <c r="D234" s="104"/>
      <c r="E234" s="105"/>
      <c r="F234" s="102"/>
      <c r="G234" s="96"/>
      <c r="H234" s="96"/>
      <c r="I234" s="103"/>
    </row>
    <row r="235" spans="1:9" s="113" customFormat="1">
      <c r="A235" s="103"/>
      <c r="B235" s="101"/>
      <c r="C235" s="103"/>
      <c r="D235" s="104"/>
      <c r="E235" s="105"/>
      <c r="F235" s="105"/>
      <c r="G235" s="96"/>
      <c r="H235" s="96"/>
      <c r="I235" s="103"/>
    </row>
    <row r="236" spans="1:9" s="113" customFormat="1">
      <c r="A236" s="103"/>
      <c r="B236" s="101"/>
      <c r="C236" s="103"/>
      <c r="D236" s="104"/>
      <c r="E236" s="105"/>
      <c r="F236" s="105"/>
      <c r="G236" s="96"/>
      <c r="H236" s="96"/>
      <c r="I236" s="103"/>
    </row>
    <row r="237" spans="1:9" s="113" customFormat="1">
      <c r="A237" s="103"/>
      <c r="B237" s="101"/>
      <c r="C237" s="103"/>
      <c r="D237" s="104"/>
      <c r="E237" s="105"/>
      <c r="F237" s="105"/>
      <c r="G237" s="96"/>
      <c r="H237" s="96"/>
      <c r="I237" s="103"/>
    </row>
    <row r="238" spans="1:9" s="113" customFormat="1">
      <c r="A238" s="103"/>
      <c r="B238" s="101"/>
      <c r="C238" s="103"/>
      <c r="D238" s="104"/>
      <c r="E238" s="105"/>
      <c r="F238" s="105"/>
      <c r="G238" s="96"/>
      <c r="H238" s="96"/>
      <c r="I238" s="103"/>
    </row>
    <row r="239" spans="1:9" s="113" customFormat="1">
      <c r="A239" s="103"/>
      <c r="B239" s="101"/>
      <c r="C239" s="103"/>
      <c r="D239" s="104"/>
      <c r="E239" s="105"/>
      <c r="F239" s="105"/>
      <c r="G239" s="96"/>
      <c r="H239" s="96"/>
      <c r="I239" s="103"/>
    </row>
    <row r="240" spans="1:9" s="113" customFormat="1">
      <c r="A240" s="103"/>
      <c r="B240" s="101"/>
      <c r="C240" s="103"/>
      <c r="D240" s="104"/>
      <c r="E240" s="105"/>
      <c r="F240" s="105"/>
      <c r="G240" s="96"/>
      <c r="H240" s="96"/>
      <c r="I240" s="103"/>
    </row>
    <row r="241" spans="1:9" s="113" customFormat="1">
      <c r="A241" s="103"/>
      <c r="B241" s="101"/>
      <c r="C241" s="103"/>
      <c r="D241" s="104"/>
      <c r="E241" s="105"/>
      <c r="F241" s="105"/>
      <c r="G241" s="96"/>
      <c r="H241" s="96"/>
      <c r="I241" s="103"/>
    </row>
    <row r="242" spans="1:9" s="113" customFormat="1">
      <c r="A242" s="103"/>
      <c r="B242" s="101"/>
      <c r="C242" s="103"/>
      <c r="D242" s="104"/>
      <c r="E242" s="102"/>
      <c r="F242" s="96"/>
      <c r="G242" s="96"/>
      <c r="H242" s="96"/>
      <c r="I242" s="103"/>
    </row>
    <row r="243" spans="1:9" s="113" customFormat="1">
      <c r="A243" s="103"/>
      <c r="B243" s="101"/>
      <c r="C243" s="103"/>
      <c r="D243" s="104"/>
      <c r="E243" s="102"/>
      <c r="F243" s="96"/>
      <c r="G243" s="96"/>
      <c r="H243" s="96"/>
      <c r="I243" s="103"/>
    </row>
    <row r="244" spans="1:9" s="113" customFormat="1">
      <c r="A244" s="103"/>
      <c r="B244" s="101"/>
      <c r="C244" s="103"/>
      <c r="D244" s="104"/>
      <c r="E244" s="102"/>
      <c r="F244" s="96"/>
      <c r="G244" s="96"/>
      <c r="H244" s="96"/>
      <c r="I244" s="103"/>
    </row>
    <row r="245" spans="1:9" s="113" customFormat="1">
      <c r="A245" s="104"/>
      <c r="B245" s="101"/>
      <c r="C245" s="104"/>
      <c r="D245" s="104"/>
      <c r="E245" s="105"/>
      <c r="F245" s="106"/>
      <c r="G245" s="96"/>
      <c r="H245" s="96"/>
      <c r="I245" s="104"/>
    </row>
    <row r="246" spans="1:9" s="113" customFormat="1">
      <c r="A246" s="103"/>
      <c r="B246" s="101"/>
      <c r="C246" s="103"/>
      <c r="D246" s="104"/>
      <c r="E246" s="105"/>
      <c r="F246" s="102"/>
      <c r="G246" s="96"/>
      <c r="H246" s="96"/>
      <c r="I246" s="103"/>
    </row>
    <row r="247" spans="1:9" s="113" customFormat="1">
      <c r="A247" s="103"/>
      <c r="B247" s="101"/>
      <c r="C247" s="103"/>
      <c r="D247" s="104"/>
      <c r="E247" s="102"/>
      <c r="F247" s="102"/>
      <c r="G247" s="96"/>
      <c r="H247" s="96"/>
      <c r="I247" s="103"/>
    </row>
    <row r="248" spans="1:9" s="113" customFormat="1">
      <c r="A248" s="103"/>
      <c r="B248" s="101"/>
      <c r="C248" s="103"/>
      <c r="D248" s="104"/>
      <c r="E248" s="102"/>
      <c r="F248" s="102"/>
      <c r="G248" s="105"/>
      <c r="H248" s="96"/>
      <c r="I248" s="103"/>
    </row>
    <row r="249" spans="1:9" s="113" customFormat="1">
      <c r="A249" s="103"/>
      <c r="B249" s="101"/>
      <c r="C249" s="103"/>
      <c r="D249" s="104"/>
      <c r="E249" s="105"/>
      <c r="F249" s="105"/>
      <c r="G249" s="96"/>
      <c r="H249" s="96"/>
      <c r="I249" s="103"/>
    </row>
    <row r="250" spans="1:9" s="113" customFormat="1">
      <c r="A250" s="103"/>
      <c r="B250" s="101"/>
      <c r="C250" s="103"/>
      <c r="D250" s="104"/>
      <c r="E250" s="105"/>
      <c r="F250" s="102"/>
      <c r="G250" s="96"/>
      <c r="H250" s="96"/>
      <c r="I250" s="103"/>
    </row>
    <row r="251" spans="1:9" s="113" customFormat="1">
      <c r="A251" s="103"/>
      <c r="B251" s="101"/>
      <c r="C251" s="103"/>
      <c r="D251" s="104"/>
      <c r="E251" s="105"/>
      <c r="F251" s="105"/>
      <c r="G251" s="96"/>
      <c r="H251" s="96"/>
      <c r="I251" s="103"/>
    </row>
    <row r="252" spans="1:9" s="113" customFormat="1">
      <c r="A252" s="103"/>
      <c r="B252" s="101"/>
      <c r="C252" s="103"/>
      <c r="D252" s="104"/>
      <c r="E252" s="105"/>
      <c r="F252" s="102"/>
      <c r="G252" s="96"/>
      <c r="H252" s="96"/>
      <c r="I252" s="103"/>
    </row>
    <row r="253" spans="1:9" s="113" customFormat="1">
      <c r="A253" s="103"/>
      <c r="B253" s="101"/>
      <c r="C253" s="103"/>
      <c r="D253" s="104"/>
      <c r="E253" s="102"/>
      <c r="F253" s="105"/>
      <c r="G253" s="96"/>
      <c r="H253" s="96"/>
      <c r="I253" s="103"/>
    </row>
    <row r="254" spans="1:9" s="113" customFormat="1">
      <c r="A254" s="103"/>
      <c r="B254" s="101"/>
      <c r="C254" s="103"/>
      <c r="D254" s="104"/>
      <c r="E254" s="105"/>
      <c r="F254" s="102"/>
      <c r="G254" s="96"/>
      <c r="H254" s="96"/>
      <c r="I254" s="103"/>
    </row>
    <row r="255" spans="1:9" s="113" customFormat="1">
      <c r="A255" s="103"/>
      <c r="B255" s="101"/>
      <c r="C255" s="103"/>
      <c r="D255" s="104"/>
      <c r="E255" s="105"/>
      <c r="F255" s="105"/>
      <c r="G255" s="96"/>
      <c r="H255" s="96"/>
      <c r="I255" s="103"/>
    </row>
    <row r="256" spans="1:9" s="113" customFormat="1">
      <c r="A256" s="103"/>
      <c r="B256" s="101"/>
      <c r="C256" s="103"/>
      <c r="D256" s="104"/>
      <c r="E256" s="105"/>
      <c r="F256" s="105"/>
      <c r="G256" s="96"/>
      <c r="H256" s="96"/>
      <c r="I256" s="103"/>
    </row>
    <row r="257" spans="1:9" s="113" customFormat="1">
      <c r="A257" s="103"/>
      <c r="B257" s="101"/>
      <c r="C257" s="103"/>
      <c r="D257" s="104"/>
      <c r="E257" s="105"/>
      <c r="F257" s="105"/>
      <c r="G257" s="96"/>
      <c r="H257" s="96"/>
      <c r="I257" s="103"/>
    </row>
    <row r="258" spans="1:9" s="113" customFormat="1">
      <c r="A258" s="103"/>
      <c r="B258" s="101"/>
      <c r="C258" s="103"/>
      <c r="D258" s="104"/>
      <c r="E258" s="105"/>
      <c r="F258" s="105"/>
      <c r="G258" s="96"/>
      <c r="H258" s="96"/>
      <c r="I258" s="103"/>
    </row>
    <row r="259" spans="1:9" s="113" customFormat="1">
      <c r="A259" s="103"/>
      <c r="B259" s="101"/>
      <c r="C259" s="103"/>
      <c r="D259" s="104"/>
      <c r="E259" s="105"/>
      <c r="F259" s="105"/>
      <c r="G259" s="96"/>
      <c r="H259" s="96"/>
      <c r="I259" s="103"/>
    </row>
    <row r="260" spans="1:9" s="113" customFormat="1">
      <c r="A260" s="103"/>
      <c r="B260" s="101"/>
      <c r="C260" s="103"/>
      <c r="D260" s="104"/>
      <c r="E260" s="105"/>
      <c r="F260" s="105"/>
      <c r="G260" s="96"/>
      <c r="H260" s="96"/>
      <c r="I260" s="103"/>
    </row>
    <row r="261" spans="1:9" s="113" customFormat="1">
      <c r="A261" s="103"/>
      <c r="B261" s="101"/>
      <c r="C261" s="103"/>
      <c r="D261" s="104"/>
      <c r="E261" s="105"/>
      <c r="F261" s="105"/>
      <c r="G261" s="96"/>
      <c r="H261" s="96"/>
      <c r="I261" s="103"/>
    </row>
    <row r="262" spans="1:9" s="113" customFormat="1">
      <c r="A262" s="103"/>
      <c r="B262" s="101"/>
      <c r="C262" s="103"/>
      <c r="D262" s="104"/>
      <c r="E262" s="102"/>
      <c r="F262" s="96"/>
      <c r="G262" s="96"/>
      <c r="H262" s="96"/>
      <c r="I262" s="103"/>
    </row>
    <row r="263" spans="1:9" s="113" customFormat="1">
      <c r="A263" s="103"/>
      <c r="B263" s="101"/>
      <c r="C263" s="103"/>
      <c r="D263" s="104"/>
      <c r="E263" s="102"/>
      <c r="F263" s="96"/>
      <c r="G263" s="96"/>
      <c r="H263" s="96"/>
      <c r="I263" s="103"/>
    </row>
    <row r="264" spans="1:9" s="113" customFormat="1">
      <c r="A264" s="103"/>
      <c r="B264" s="101"/>
      <c r="C264" s="103"/>
      <c r="D264" s="104"/>
      <c r="E264" s="102"/>
      <c r="F264" s="96"/>
      <c r="G264" s="96"/>
      <c r="H264" s="96"/>
      <c r="I264" s="103"/>
    </row>
    <row r="265" spans="1:9" s="113" customFormat="1">
      <c r="A265" s="104"/>
      <c r="B265" s="101"/>
      <c r="C265" s="104"/>
      <c r="D265" s="104"/>
      <c r="E265" s="105"/>
      <c r="F265" s="106"/>
      <c r="G265" s="96"/>
      <c r="H265" s="96"/>
      <c r="I265" s="104"/>
    </row>
    <row r="266" spans="1:9" s="113" customFormat="1">
      <c r="A266" s="103"/>
      <c r="B266" s="101"/>
      <c r="C266" s="103"/>
      <c r="D266" s="104"/>
      <c r="E266" s="105"/>
      <c r="F266" s="102"/>
      <c r="G266" s="96"/>
      <c r="H266" s="96"/>
      <c r="I266" s="103"/>
    </row>
    <row r="267" spans="1:9" s="113" customFormat="1">
      <c r="A267" s="103"/>
      <c r="B267" s="101"/>
      <c r="C267" s="103"/>
      <c r="D267" s="104"/>
      <c r="E267" s="102"/>
      <c r="F267" s="102"/>
      <c r="G267" s="96"/>
      <c r="H267" s="96"/>
      <c r="I267" s="103"/>
    </row>
    <row r="268" spans="1:9" s="113" customFormat="1">
      <c r="A268" s="103"/>
      <c r="B268" s="101"/>
      <c r="C268" s="103"/>
      <c r="D268" s="104"/>
      <c r="E268" s="102"/>
      <c r="F268" s="102"/>
      <c r="G268" s="105"/>
      <c r="H268" s="96"/>
      <c r="I268" s="103"/>
    </row>
    <row r="269" spans="1:9" s="113" customFormat="1">
      <c r="A269" s="103"/>
      <c r="B269" s="101"/>
      <c r="C269" s="103"/>
      <c r="D269" s="104"/>
      <c r="E269" s="105"/>
      <c r="F269" s="105"/>
      <c r="G269" s="96"/>
      <c r="H269" s="96"/>
      <c r="I269" s="103"/>
    </row>
    <row r="270" spans="1:9" s="113" customFormat="1">
      <c r="A270" s="103"/>
      <c r="B270" s="101"/>
      <c r="C270" s="103"/>
      <c r="D270" s="104"/>
      <c r="E270" s="105"/>
      <c r="F270" s="102"/>
      <c r="G270" s="96"/>
      <c r="H270" s="96"/>
      <c r="I270" s="103"/>
    </row>
    <row r="271" spans="1:9" s="113" customFormat="1">
      <c r="A271" s="103"/>
      <c r="B271" s="101"/>
      <c r="C271" s="103"/>
      <c r="D271" s="104"/>
      <c r="E271" s="105"/>
      <c r="F271" s="105"/>
      <c r="G271" s="96"/>
      <c r="H271" s="96"/>
      <c r="I271" s="103"/>
    </row>
    <row r="272" spans="1:9" s="113" customFormat="1">
      <c r="A272" s="103"/>
      <c r="B272" s="101"/>
      <c r="C272" s="103"/>
      <c r="D272" s="104"/>
      <c r="E272" s="105"/>
      <c r="F272" s="102"/>
      <c r="G272" s="96"/>
      <c r="H272" s="96"/>
      <c r="I272" s="103"/>
    </row>
    <row r="273" spans="1:9" s="113" customFormat="1">
      <c r="A273" s="103"/>
      <c r="B273" s="101"/>
      <c r="C273" s="103"/>
      <c r="D273" s="104"/>
      <c r="E273" s="102"/>
      <c r="F273" s="105"/>
      <c r="G273" s="96"/>
      <c r="H273" s="96"/>
      <c r="I273" s="103"/>
    </row>
    <row r="274" spans="1:9" s="113" customFormat="1">
      <c r="A274" s="103"/>
      <c r="B274" s="101"/>
      <c r="C274" s="103"/>
      <c r="D274" s="104"/>
      <c r="E274" s="105"/>
      <c r="F274" s="102"/>
      <c r="G274" s="96"/>
      <c r="H274" s="96"/>
      <c r="I274" s="103"/>
    </row>
    <row r="275" spans="1:9" s="113" customFormat="1">
      <c r="A275" s="103"/>
      <c r="B275" s="101"/>
      <c r="C275" s="103"/>
      <c r="D275" s="104"/>
      <c r="E275" s="105"/>
      <c r="F275" s="105"/>
      <c r="G275" s="96"/>
      <c r="H275" s="96"/>
      <c r="I275" s="103"/>
    </row>
    <row r="276" spans="1:9" s="113" customFormat="1">
      <c r="A276" s="103"/>
      <c r="B276" s="101"/>
      <c r="C276" s="103"/>
      <c r="D276" s="104"/>
      <c r="E276" s="105"/>
      <c r="F276" s="105"/>
      <c r="G276" s="96"/>
      <c r="H276" s="96"/>
      <c r="I276" s="103"/>
    </row>
    <row r="277" spans="1:9" s="113" customFormat="1">
      <c r="A277" s="103"/>
      <c r="B277" s="101"/>
      <c r="C277" s="103"/>
      <c r="D277" s="104"/>
      <c r="E277" s="105"/>
      <c r="F277" s="105"/>
      <c r="G277" s="96"/>
      <c r="H277" s="96"/>
      <c r="I277" s="103"/>
    </row>
    <row r="278" spans="1:9" s="113" customFormat="1">
      <c r="A278" s="103"/>
      <c r="B278" s="101"/>
      <c r="C278" s="103"/>
      <c r="D278" s="104"/>
      <c r="E278" s="105"/>
      <c r="F278" s="105"/>
      <c r="G278" s="96"/>
      <c r="H278" s="96"/>
      <c r="I278" s="103"/>
    </row>
    <row r="279" spans="1:9" s="113" customFormat="1">
      <c r="A279" s="103"/>
      <c r="B279" s="101"/>
      <c r="C279" s="103"/>
      <c r="D279" s="104"/>
      <c r="E279" s="105"/>
      <c r="F279" s="105"/>
      <c r="G279" s="96"/>
      <c r="H279" s="96"/>
      <c r="I279" s="103"/>
    </row>
    <row r="280" spans="1:9" s="113" customFormat="1">
      <c r="A280" s="103"/>
      <c r="B280" s="101"/>
      <c r="C280" s="103"/>
      <c r="D280" s="104"/>
      <c r="E280" s="105"/>
      <c r="F280" s="105"/>
      <c r="G280" s="96"/>
      <c r="H280" s="96"/>
      <c r="I280" s="103"/>
    </row>
    <row r="281" spans="1:9" s="113" customFormat="1">
      <c r="A281" s="103"/>
      <c r="B281" s="101"/>
      <c r="C281" s="103"/>
      <c r="D281" s="104"/>
      <c r="E281" s="105"/>
      <c r="F281" s="105"/>
      <c r="G281" s="96"/>
      <c r="H281" s="96"/>
      <c r="I281" s="103"/>
    </row>
    <row r="282" spans="1:9" s="113" customFormat="1">
      <c r="A282" s="103"/>
      <c r="B282" s="101"/>
      <c r="C282" s="103"/>
      <c r="D282" s="104"/>
      <c r="E282" s="102"/>
      <c r="F282" s="96"/>
      <c r="G282" s="96"/>
      <c r="H282" s="96"/>
      <c r="I282" s="103"/>
    </row>
    <row r="283" spans="1:9" s="113" customFormat="1">
      <c r="A283" s="103"/>
      <c r="B283" s="101"/>
      <c r="C283" s="103"/>
      <c r="D283" s="104"/>
      <c r="E283" s="102"/>
      <c r="F283" s="96"/>
      <c r="G283" s="96"/>
      <c r="H283" s="96"/>
      <c r="I283" s="103"/>
    </row>
    <row r="284" spans="1:9" s="113" customFormat="1">
      <c r="A284" s="103"/>
      <c r="B284" s="101"/>
      <c r="C284" s="103"/>
      <c r="D284" s="104"/>
      <c r="E284" s="102"/>
      <c r="F284" s="96"/>
      <c r="G284" s="96"/>
      <c r="H284" s="96"/>
      <c r="I284" s="103"/>
    </row>
    <row r="285" spans="1:9" s="113" customFormat="1">
      <c r="A285" s="104"/>
      <c r="B285" s="101"/>
      <c r="C285" s="104"/>
      <c r="D285" s="104"/>
      <c r="E285" s="105"/>
      <c r="F285" s="106"/>
      <c r="G285" s="96"/>
      <c r="H285" s="96"/>
      <c r="I285" s="104"/>
    </row>
    <row r="286" spans="1:9" s="113" customFormat="1">
      <c r="A286" s="103"/>
      <c r="B286" s="101"/>
      <c r="C286" s="103"/>
      <c r="D286" s="104"/>
      <c r="E286" s="105"/>
      <c r="F286" s="102"/>
      <c r="G286" s="96"/>
      <c r="H286" s="96"/>
      <c r="I286" s="103"/>
    </row>
    <row r="287" spans="1:9" s="113" customFormat="1">
      <c r="A287" s="103"/>
      <c r="B287" s="101"/>
      <c r="C287" s="103"/>
      <c r="D287" s="104"/>
      <c r="E287" s="102"/>
      <c r="F287" s="102"/>
      <c r="G287" s="96"/>
      <c r="H287" s="96"/>
      <c r="I287" s="103"/>
    </row>
    <row r="288" spans="1:9" s="113" customFormat="1">
      <c r="A288" s="103"/>
      <c r="B288" s="101"/>
      <c r="C288" s="103"/>
      <c r="D288" s="104"/>
      <c r="E288" s="102"/>
      <c r="F288" s="102"/>
      <c r="G288" s="105"/>
      <c r="H288" s="96"/>
      <c r="I288" s="103"/>
    </row>
    <row r="289" spans="1:9" s="113" customFormat="1">
      <c r="A289" s="103"/>
      <c r="B289" s="101"/>
      <c r="C289" s="103"/>
      <c r="D289" s="104"/>
      <c r="E289" s="105"/>
      <c r="F289" s="105"/>
      <c r="G289" s="96"/>
      <c r="H289" s="96"/>
      <c r="I289" s="103"/>
    </row>
    <row r="290" spans="1:9" s="113" customFormat="1">
      <c r="A290" s="103"/>
      <c r="B290" s="101"/>
      <c r="C290" s="103"/>
      <c r="D290" s="104"/>
      <c r="E290" s="105"/>
      <c r="F290" s="102"/>
      <c r="G290" s="96"/>
      <c r="H290" s="96"/>
      <c r="I290" s="103"/>
    </row>
    <row r="291" spans="1:9" s="113" customFormat="1">
      <c r="A291" s="103"/>
      <c r="B291" s="101"/>
      <c r="C291" s="103"/>
      <c r="D291" s="104"/>
      <c r="E291" s="105"/>
      <c r="F291" s="105"/>
      <c r="G291" s="96"/>
      <c r="H291" s="96"/>
      <c r="I291" s="103"/>
    </row>
    <row r="292" spans="1:9" s="113" customFormat="1">
      <c r="A292" s="103"/>
      <c r="B292" s="101"/>
      <c r="C292" s="103"/>
      <c r="D292" s="104"/>
      <c r="E292" s="105"/>
      <c r="F292" s="102"/>
      <c r="G292" s="96"/>
      <c r="H292" s="96"/>
      <c r="I292" s="103"/>
    </row>
    <row r="293" spans="1:9" s="113" customFormat="1">
      <c r="A293" s="103"/>
      <c r="B293" s="101"/>
      <c r="C293" s="103"/>
      <c r="D293" s="104"/>
      <c r="E293" s="102"/>
      <c r="F293" s="105"/>
      <c r="G293" s="96"/>
      <c r="H293" s="96"/>
      <c r="I293" s="103"/>
    </row>
    <row r="294" spans="1:9" s="113" customFormat="1">
      <c r="A294" s="103"/>
      <c r="B294" s="101"/>
      <c r="C294" s="103"/>
      <c r="D294" s="104"/>
      <c r="E294" s="105"/>
      <c r="F294" s="102"/>
      <c r="G294" s="96"/>
      <c r="H294" s="96"/>
      <c r="I294" s="103"/>
    </row>
    <row r="295" spans="1:9" s="113" customFormat="1">
      <c r="A295" s="103"/>
      <c r="B295" s="101"/>
      <c r="C295" s="103"/>
      <c r="D295" s="104"/>
      <c r="E295" s="105"/>
      <c r="F295" s="105"/>
      <c r="G295" s="96"/>
      <c r="H295" s="96"/>
      <c r="I295" s="103"/>
    </row>
    <row r="296" spans="1:9" s="113" customFormat="1">
      <c r="A296" s="103"/>
      <c r="B296" s="101"/>
      <c r="C296" s="103"/>
      <c r="D296" s="104"/>
      <c r="E296" s="105"/>
      <c r="F296" s="105"/>
      <c r="G296" s="96"/>
      <c r="H296" s="96"/>
      <c r="I296" s="103"/>
    </row>
    <row r="297" spans="1:9" s="113" customFormat="1">
      <c r="A297" s="103"/>
      <c r="B297" s="101"/>
      <c r="C297" s="103"/>
      <c r="D297" s="104"/>
      <c r="E297" s="105"/>
      <c r="F297" s="105"/>
      <c r="G297" s="96"/>
      <c r="H297" s="96"/>
      <c r="I297" s="103"/>
    </row>
    <row r="298" spans="1:9" s="113" customFormat="1">
      <c r="A298" s="103"/>
      <c r="B298" s="101"/>
      <c r="C298" s="103"/>
      <c r="D298" s="104"/>
      <c r="E298" s="105"/>
      <c r="F298" s="105"/>
      <c r="G298" s="96"/>
      <c r="H298" s="96"/>
      <c r="I298" s="103"/>
    </row>
    <row r="299" spans="1:9" s="113" customFormat="1">
      <c r="A299" s="103"/>
      <c r="B299" s="101"/>
      <c r="C299" s="103"/>
      <c r="D299" s="104"/>
      <c r="E299" s="105"/>
      <c r="F299" s="105"/>
      <c r="G299" s="96"/>
      <c r="H299" s="96"/>
      <c r="I299" s="103"/>
    </row>
    <row r="300" spans="1:9" s="113" customFormat="1">
      <c r="A300" s="103"/>
      <c r="B300" s="101"/>
      <c r="C300" s="103"/>
      <c r="D300" s="104"/>
      <c r="E300" s="105"/>
      <c r="F300" s="105"/>
      <c r="G300" s="96"/>
      <c r="H300" s="96"/>
      <c r="I300" s="103"/>
    </row>
    <row r="301" spans="1:9" s="113" customFormat="1">
      <c r="A301" s="103"/>
      <c r="B301" s="101"/>
      <c r="C301" s="103"/>
      <c r="D301" s="104"/>
      <c r="E301" s="105"/>
      <c r="F301" s="105"/>
      <c r="G301" s="96"/>
      <c r="H301" s="96"/>
      <c r="I301" s="103"/>
    </row>
    <row r="302" spans="1:9" s="113" customFormat="1">
      <c r="A302" s="103"/>
      <c r="B302" s="101"/>
      <c r="C302" s="103"/>
      <c r="D302" s="104"/>
      <c r="E302" s="102"/>
      <c r="F302" s="96"/>
      <c r="G302" s="96"/>
      <c r="H302" s="96"/>
      <c r="I302" s="103"/>
    </row>
    <row r="303" spans="1:9" s="113" customFormat="1">
      <c r="A303" s="103"/>
      <c r="B303" s="101"/>
      <c r="C303" s="103"/>
      <c r="D303" s="104"/>
      <c r="E303" s="102"/>
      <c r="F303" s="96"/>
      <c r="G303" s="96"/>
      <c r="H303" s="96"/>
      <c r="I303" s="103"/>
    </row>
    <row r="304" spans="1:9" s="113" customFormat="1">
      <c r="A304" s="103"/>
      <c r="B304" s="101"/>
      <c r="C304" s="103"/>
      <c r="D304" s="104"/>
      <c r="E304" s="102"/>
      <c r="F304" s="96"/>
      <c r="G304" s="96"/>
      <c r="H304" s="96"/>
      <c r="I304" s="103"/>
    </row>
    <row r="305" spans="1:9" s="113" customFormat="1">
      <c r="A305" s="116"/>
      <c r="B305" s="101"/>
      <c r="C305" s="116"/>
      <c r="D305" s="104"/>
      <c r="E305" s="116"/>
      <c r="I305" s="116"/>
    </row>
    <row r="306" spans="1:9" s="113" customFormat="1">
      <c r="A306" s="116"/>
      <c r="B306" s="101"/>
      <c r="C306" s="116"/>
      <c r="D306" s="104"/>
      <c r="E306" s="116"/>
      <c r="I306" s="116"/>
    </row>
    <row r="307" spans="1:9" s="113" customFormat="1">
      <c r="A307" s="116"/>
      <c r="B307" s="101"/>
      <c r="C307" s="116"/>
      <c r="D307" s="104"/>
      <c r="E307" s="116"/>
      <c r="I307" s="116"/>
    </row>
    <row r="308" spans="1:9" s="113" customFormat="1">
      <c r="A308" s="116"/>
      <c r="B308" s="101"/>
      <c r="C308" s="116"/>
      <c r="D308" s="104"/>
      <c r="E308" s="116"/>
      <c r="I308" s="116"/>
    </row>
    <row r="309" spans="1:9" s="113" customFormat="1">
      <c r="A309" s="116"/>
      <c r="B309" s="101"/>
      <c r="C309" s="116"/>
      <c r="D309" s="104"/>
      <c r="E309" s="116"/>
      <c r="I309" s="116"/>
    </row>
    <row r="310" spans="1:9" s="113" customFormat="1">
      <c r="A310" s="116"/>
      <c r="B310" s="101"/>
      <c r="C310" s="116"/>
      <c r="D310" s="104"/>
      <c r="E310" s="116"/>
      <c r="I310" s="116"/>
    </row>
    <row r="311" spans="1:9" s="113" customFormat="1">
      <c r="A311" s="116"/>
      <c r="B311" s="101"/>
      <c r="C311" s="116"/>
      <c r="D311" s="104"/>
      <c r="E311" s="116"/>
      <c r="I311" s="116"/>
    </row>
    <row r="312" spans="1:9" s="113" customFormat="1">
      <c r="A312" s="116"/>
      <c r="B312" s="101"/>
      <c r="C312" s="116"/>
      <c r="D312" s="104"/>
      <c r="E312" s="116"/>
      <c r="I312" s="116"/>
    </row>
    <row r="313" spans="1:9" s="113" customFormat="1">
      <c r="A313" s="116"/>
      <c r="B313" s="101"/>
      <c r="C313" s="116"/>
      <c r="D313" s="104"/>
      <c r="E313" s="116"/>
      <c r="I313" s="116"/>
    </row>
    <row r="314" spans="1:9" s="113" customFormat="1">
      <c r="A314" s="116"/>
      <c r="B314" s="101"/>
      <c r="C314" s="116"/>
      <c r="D314" s="104"/>
      <c r="E314" s="116"/>
      <c r="I314" s="116"/>
    </row>
    <row r="315" spans="1:9" s="113" customFormat="1">
      <c r="A315" s="116"/>
      <c r="B315" s="101"/>
      <c r="C315" s="116"/>
      <c r="D315" s="104"/>
      <c r="E315" s="116"/>
      <c r="I315" s="116"/>
    </row>
    <row r="316" spans="1:9" s="113" customFormat="1">
      <c r="A316" s="116"/>
      <c r="B316" s="101"/>
      <c r="C316" s="116"/>
      <c r="D316" s="104"/>
      <c r="E316" s="116"/>
      <c r="I316" s="116"/>
    </row>
    <row r="317" spans="1:9" s="113" customFormat="1">
      <c r="A317" s="116"/>
      <c r="B317" s="101"/>
      <c r="C317" s="116"/>
      <c r="D317" s="104"/>
      <c r="E317" s="116"/>
      <c r="I317" s="116"/>
    </row>
    <row r="318" spans="1:9" s="113" customFormat="1">
      <c r="A318" s="116"/>
      <c r="B318" s="101"/>
      <c r="C318" s="116"/>
      <c r="D318" s="104"/>
      <c r="E318" s="116"/>
      <c r="I318" s="116"/>
    </row>
    <row r="319" spans="1:9" s="113" customFormat="1">
      <c r="A319" s="116"/>
      <c r="B319" s="101"/>
      <c r="C319" s="116"/>
      <c r="D319" s="104"/>
      <c r="E319" s="116"/>
      <c r="I319" s="116"/>
    </row>
    <row r="320" spans="1:9" s="113" customFormat="1">
      <c r="A320" s="116"/>
      <c r="B320" s="101"/>
      <c r="C320" s="116"/>
      <c r="D320" s="104"/>
      <c r="E320" s="116"/>
      <c r="I320" s="116"/>
    </row>
    <row r="321" spans="1:9" s="113" customFormat="1">
      <c r="A321" s="116"/>
      <c r="B321" s="101"/>
      <c r="C321" s="116"/>
      <c r="D321" s="104"/>
      <c r="E321" s="116"/>
      <c r="I321" s="116"/>
    </row>
    <row r="322" spans="1:9" s="113" customFormat="1">
      <c r="A322" s="116"/>
      <c r="B322" s="101"/>
      <c r="C322" s="116"/>
      <c r="D322" s="104"/>
      <c r="E322" s="116"/>
      <c r="I322" s="116"/>
    </row>
    <row r="323" spans="1:9" s="113" customFormat="1">
      <c r="A323" s="116"/>
      <c r="B323" s="101"/>
      <c r="C323" s="116"/>
      <c r="D323" s="104"/>
      <c r="E323" s="116"/>
      <c r="I323" s="116"/>
    </row>
    <row r="324" spans="1:9" s="113" customFormat="1">
      <c r="A324" s="116"/>
      <c r="B324" s="101"/>
      <c r="C324" s="116"/>
      <c r="D324" s="104"/>
      <c r="E324" s="116"/>
      <c r="I324" s="116"/>
    </row>
    <row r="325" spans="1:9" s="113" customFormat="1">
      <c r="A325" s="116"/>
      <c r="B325" s="101"/>
      <c r="C325" s="116"/>
      <c r="D325" s="104"/>
      <c r="E325" s="116"/>
      <c r="I325" s="116"/>
    </row>
    <row r="326" spans="1:9" s="113" customFormat="1">
      <c r="A326" s="116"/>
      <c r="B326" s="101"/>
      <c r="C326" s="116"/>
      <c r="D326" s="104"/>
      <c r="E326" s="116"/>
      <c r="I326" s="116"/>
    </row>
    <row r="327" spans="1:9" s="113" customFormat="1">
      <c r="A327" s="116"/>
      <c r="B327" s="101"/>
      <c r="C327" s="116"/>
      <c r="D327" s="104"/>
      <c r="E327" s="116"/>
      <c r="I327" s="116"/>
    </row>
    <row r="328" spans="1:9" s="113" customFormat="1">
      <c r="A328" s="116"/>
      <c r="B328" s="101"/>
      <c r="C328" s="116"/>
      <c r="D328" s="104"/>
      <c r="E328" s="116"/>
      <c r="I328" s="116"/>
    </row>
    <row r="329" spans="1:9" s="113" customFormat="1">
      <c r="A329" s="116"/>
      <c r="B329" s="101"/>
      <c r="C329" s="116"/>
      <c r="D329" s="104"/>
      <c r="E329" s="116"/>
      <c r="I329" s="116"/>
    </row>
    <row r="330" spans="1:9" s="113" customFormat="1">
      <c r="A330" s="116"/>
      <c r="B330" s="101"/>
      <c r="C330" s="116"/>
      <c r="D330" s="104"/>
      <c r="E330" s="116"/>
      <c r="I330" s="116"/>
    </row>
    <row r="331" spans="1:9" s="113" customFormat="1">
      <c r="A331" s="116"/>
      <c r="B331" s="101"/>
      <c r="C331" s="116"/>
      <c r="D331" s="104"/>
      <c r="E331" s="116"/>
      <c r="I331" s="116"/>
    </row>
    <row r="332" spans="1:9" s="113" customFormat="1">
      <c r="A332" s="116"/>
      <c r="B332" s="101"/>
      <c r="C332" s="116"/>
      <c r="D332" s="104"/>
      <c r="E332" s="116"/>
      <c r="I332" s="116"/>
    </row>
    <row r="333" spans="1:9" s="113" customFormat="1">
      <c r="A333" s="116"/>
      <c r="B333" s="101"/>
      <c r="C333" s="116"/>
      <c r="D333" s="104"/>
      <c r="E333" s="116"/>
      <c r="I333" s="116"/>
    </row>
    <row r="334" spans="1:9" s="113" customFormat="1">
      <c r="A334" s="116"/>
      <c r="B334" s="101"/>
      <c r="C334" s="116"/>
      <c r="D334" s="104"/>
      <c r="E334" s="116"/>
      <c r="I334" s="116"/>
    </row>
    <row r="335" spans="1:9" s="113" customFormat="1">
      <c r="A335" s="116"/>
      <c r="B335" s="101"/>
      <c r="C335" s="116"/>
      <c r="D335" s="104"/>
      <c r="E335" s="116"/>
      <c r="I335" s="116"/>
    </row>
    <row r="336" spans="1:9" s="113" customFormat="1">
      <c r="A336" s="116"/>
      <c r="B336" s="101"/>
      <c r="C336" s="116"/>
      <c r="D336" s="104"/>
      <c r="E336" s="116"/>
      <c r="I336" s="116"/>
    </row>
    <row r="337" spans="1:9" s="113" customFormat="1">
      <c r="A337" s="116"/>
      <c r="B337" s="101"/>
      <c r="C337" s="116"/>
      <c r="D337" s="104"/>
      <c r="E337" s="116"/>
      <c r="I337" s="116"/>
    </row>
    <row r="338" spans="1:9" s="113" customFormat="1">
      <c r="A338" s="116"/>
      <c r="B338" s="101"/>
      <c r="C338" s="116"/>
      <c r="D338" s="104"/>
      <c r="E338" s="116"/>
      <c r="I338" s="116"/>
    </row>
    <row r="339" spans="1:9" s="113" customFormat="1">
      <c r="A339" s="116"/>
      <c r="B339" s="101"/>
      <c r="C339" s="116"/>
      <c r="D339" s="104"/>
      <c r="E339" s="116"/>
      <c r="I339" s="116"/>
    </row>
    <row r="340" spans="1:9" s="113" customFormat="1">
      <c r="A340" s="116"/>
      <c r="B340" s="101"/>
      <c r="C340" s="116"/>
      <c r="D340" s="104"/>
      <c r="E340" s="116"/>
      <c r="I340" s="116"/>
    </row>
    <row r="341" spans="1:9" s="113" customFormat="1">
      <c r="A341" s="116"/>
      <c r="B341" s="101"/>
      <c r="C341" s="116"/>
      <c r="D341" s="104"/>
      <c r="E341" s="116"/>
      <c r="I341" s="116"/>
    </row>
    <row r="342" spans="1:9" s="113" customFormat="1">
      <c r="A342" s="116"/>
      <c r="B342" s="101"/>
      <c r="C342" s="116"/>
      <c r="D342" s="104"/>
      <c r="E342" s="116"/>
      <c r="I342" s="116"/>
    </row>
    <row r="343" spans="1:9" s="113" customFormat="1">
      <c r="A343" s="116"/>
      <c r="B343" s="101"/>
      <c r="C343" s="116"/>
      <c r="D343" s="104"/>
      <c r="E343" s="116"/>
      <c r="I343" s="116"/>
    </row>
    <row r="344" spans="1:9" s="113" customFormat="1">
      <c r="A344" s="116"/>
      <c r="B344" s="101"/>
      <c r="C344" s="116"/>
      <c r="D344" s="104"/>
      <c r="E344" s="116"/>
      <c r="I344" s="116"/>
    </row>
    <row r="345" spans="1:9" s="113" customFormat="1">
      <c r="A345" s="116"/>
      <c r="B345" s="101"/>
      <c r="C345" s="116"/>
      <c r="D345" s="104"/>
      <c r="E345" s="116"/>
      <c r="I345" s="116"/>
    </row>
    <row r="346" spans="1:9" s="113" customFormat="1">
      <c r="A346" s="116"/>
      <c r="B346" s="101"/>
      <c r="C346" s="116"/>
      <c r="D346" s="104"/>
      <c r="E346" s="116"/>
      <c r="I346" s="116"/>
    </row>
    <row r="347" spans="1:9" s="113" customFormat="1">
      <c r="A347" s="116"/>
      <c r="B347" s="101"/>
      <c r="C347" s="116"/>
      <c r="D347" s="104"/>
      <c r="E347" s="116"/>
      <c r="I347" s="116"/>
    </row>
    <row r="348" spans="1:9" s="113" customFormat="1">
      <c r="A348" s="116"/>
      <c r="B348" s="101"/>
      <c r="C348" s="116"/>
      <c r="D348" s="104"/>
      <c r="E348" s="116"/>
      <c r="I348" s="116"/>
    </row>
    <row r="349" spans="1:9" s="113" customFormat="1">
      <c r="A349" s="116"/>
      <c r="B349" s="101"/>
      <c r="C349" s="116"/>
      <c r="D349" s="104"/>
      <c r="E349" s="116"/>
      <c r="I349" s="116"/>
    </row>
    <row r="350" spans="1:9" s="113" customFormat="1">
      <c r="A350" s="116"/>
      <c r="B350" s="101"/>
      <c r="C350" s="116"/>
      <c r="D350" s="104"/>
      <c r="E350" s="116"/>
      <c r="I350" s="116"/>
    </row>
    <row r="351" spans="1:9" s="113" customFormat="1">
      <c r="A351" s="116"/>
      <c r="B351" s="101"/>
      <c r="C351" s="116"/>
      <c r="D351" s="104"/>
      <c r="E351" s="116"/>
      <c r="I351" s="116"/>
    </row>
    <row r="352" spans="1:9" s="113" customFormat="1">
      <c r="A352" s="116"/>
      <c r="B352" s="101"/>
      <c r="C352" s="116"/>
      <c r="D352" s="104"/>
      <c r="E352" s="116"/>
      <c r="I352" s="116"/>
    </row>
    <row r="353" spans="1:9" s="113" customFormat="1">
      <c r="A353" s="116"/>
      <c r="B353" s="101"/>
      <c r="C353" s="116"/>
      <c r="D353" s="104"/>
      <c r="E353" s="116"/>
      <c r="I353" s="116"/>
    </row>
    <row r="354" spans="1:9" s="113" customFormat="1">
      <c r="A354" s="116"/>
      <c r="B354" s="101"/>
      <c r="C354" s="116"/>
      <c r="D354" s="104"/>
      <c r="E354" s="116"/>
      <c r="I354" s="116"/>
    </row>
    <row r="355" spans="1:9" s="113" customFormat="1">
      <c r="A355" s="116"/>
      <c r="B355" s="101"/>
      <c r="C355" s="116"/>
      <c r="D355" s="104"/>
      <c r="E355" s="116"/>
      <c r="I355" s="116"/>
    </row>
    <row r="356" spans="1:9" s="113" customFormat="1">
      <c r="A356" s="116"/>
      <c r="B356" s="101"/>
      <c r="C356" s="116"/>
      <c r="D356" s="104"/>
      <c r="E356" s="116"/>
      <c r="I356" s="116"/>
    </row>
    <row r="357" spans="1:9" s="113" customFormat="1">
      <c r="A357" s="116"/>
      <c r="B357" s="101"/>
      <c r="C357" s="116"/>
      <c r="D357" s="104"/>
      <c r="E357" s="116"/>
      <c r="I357" s="116"/>
    </row>
    <row r="358" spans="1:9" s="113" customFormat="1">
      <c r="A358" s="116"/>
      <c r="B358" s="101"/>
      <c r="C358" s="116"/>
      <c r="D358" s="104"/>
      <c r="E358" s="116"/>
      <c r="I358" s="116"/>
    </row>
    <row r="359" spans="1:9" s="113" customFormat="1">
      <c r="A359" s="116"/>
      <c r="B359" s="101"/>
      <c r="C359" s="116"/>
      <c r="D359" s="104"/>
      <c r="E359" s="116"/>
      <c r="I359" s="116"/>
    </row>
    <row r="360" spans="1:9" s="113" customFormat="1">
      <c r="A360" s="116"/>
      <c r="B360" s="101"/>
      <c r="C360" s="116"/>
      <c r="D360" s="104"/>
      <c r="E360" s="116"/>
      <c r="I360" s="116"/>
    </row>
    <row r="361" spans="1:9" s="113" customFormat="1">
      <c r="A361" s="116"/>
      <c r="B361" s="101"/>
      <c r="C361" s="116"/>
      <c r="D361" s="104"/>
      <c r="E361" s="116"/>
      <c r="I361" s="116"/>
    </row>
    <row r="362" spans="1:9" s="113" customFormat="1">
      <c r="A362" s="116"/>
      <c r="B362" s="101"/>
      <c r="C362" s="116"/>
      <c r="D362" s="104"/>
      <c r="E362" s="116"/>
      <c r="I362" s="116"/>
    </row>
    <row r="363" spans="1:9" s="113" customFormat="1">
      <c r="A363" s="116"/>
      <c r="B363" s="101"/>
      <c r="C363" s="116"/>
      <c r="D363" s="104"/>
      <c r="E363" s="116"/>
      <c r="I363" s="116"/>
    </row>
    <row r="364" spans="1:9" s="113" customFormat="1">
      <c r="A364" s="116"/>
      <c r="B364" s="101"/>
      <c r="C364" s="116"/>
      <c r="D364" s="104"/>
      <c r="E364" s="116"/>
      <c r="I364" s="116"/>
    </row>
    <row r="365" spans="1:9" s="113" customFormat="1">
      <c r="A365" s="116"/>
      <c r="B365" s="101"/>
      <c r="C365" s="116"/>
      <c r="D365" s="104"/>
      <c r="E365" s="116"/>
      <c r="I365" s="116"/>
    </row>
    <row r="366" spans="1:9" s="113" customFormat="1">
      <c r="A366" s="116"/>
      <c r="B366" s="101"/>
      <c r="C366" s="116"/>
      <c r="D366" s="104"/>
      <c r="E366" s="116"/>
      <c r="I366" s="116"/>
    </row>
    <row r="367" spans="1:9" s="113" customFormat="1">
      <c r="A367" s="116"/>
      <c r="B367" s="101"/>
      <c r="C367" s="116"/>
      <c r="D367" s="104"/>
      <c r="E367" s="116"/>
      <c r="I367" s="116"/>
    </row>
    <row r="368" spans="1:9" s="113" customFormat="1">
      <c r="A368" s="116"/>
      <c r="B368" s="101"/>
      <c r="C368" s="116"/>
      <c r="D368" s="104"/>
      <c r="E368" s="116"/>
      <c r="I368" s="116"/>
    </row>
    <row r="369" spans="1:9" s="113" customFormat="1">
      <c r="A369" s="116"/>
      <c r="B369" s="101"/>
      <c r="C369" s="116"/>
      <c r="D369" s="104"/>
      <c r="E369" s="116"/>
      <c r="I369" s="116"/>
    </row>
    <row r="370" spans="1:9" s="113" customFormat="1">
      <c r="A370" s="116"/>
      <c r="B370" s="101"/>
      <c r="C370" s="116"/>
      <c r="D370" s="104"/>
      <c r="E370" s="116"/>
      <c r="I370" s="116"/>
    </row>
    <row r="371" spans="1:9" s="113" customFormat="1">
      <c r="A371" s="116"/>
      <c r="B371" s="101"/>
      <c r="C371" s="116"/>
      <c r="D371" s="104"/>
      <c r="E371" s="116"/>
      <c r="I371" s="116"/>
    </row>
    <row r="372" spans="1:9" s="113" customFormat="1">
      <c r="A372" s="116"/>
      <c r="B372" s="101"/>
      <c r="C372" s="116"/>
      <c r="D372" s="104"/>
      <c r="E372" s="116"/>
      <c r="I372" s="116"/>
    </row>
    <row r="373" spans="1:9" s="113" customFormat="1">
      <c r="A373" s="116"/>
      <c r="B373" s="101"/>
      <c r="C373" s="116"/>
      <c r="D373" s="104"/>
      <c r="E373" s="116"/>
      <c r="I373" s="116"/>
    </row>
    <row r="374" spans="1:9" s="113" customFormat="1">
      <c r="A374" s="116"/>
      <c r="B374" s="101"/>
      <c r="C374" s="116"/>
      <c r="D374" s="104"/>
      <c r="E374" s="116"/>
      <c r="I374" s="116"/>
    </row>
    <row r="375" spans="1:9" s="113" customFormat="1">
      <c r="A375" s="116"/>
      <c r="B375" s="101"/>
      <c r="C375" s="116"/>
      <c r="D375" s="104"/>
      <c r="E375" s="116"/>
      <c r="I375" s="116"/>
    </row>
    <row r="376" spans="1:9" s="113" customFormat="1">
      <c r="A376" s="116"/>
      <c r="B376" s="101"/>
      <c r="C376" s="116"/>
      <c r="D376" s="104"/>
      <c r="E376" s="116"/>
      <c r="I376" s="116"/>
    </row>
    <row r="377" spans="1:9" s="113" customFormat="1">
      <c r="A377" s="116"/>
      <c r="B377" s="101"/>
      <c r="C377" s="116"/>
      <c r="D377" s="104"/>
      <c r="E377" s="116"/>
      <c r="I377" s="116"/>
    </row>
    <row r="378" spans="1:9" s="113" customFormat="1">
      <c r="A378" s="116"/>
      <c r="B378" s="101"/>
      <c r="C378" s="116"/>
      <c r="D378" s="104"/>
      <c r="E378" s="116"/>
      <c r="I378" s="116"/>
    </row>
    <row r="379" spans="1:9" s="113" customFormat="1">
      <c r="A379" s="116"/>
      <c r="B379" s="101"/>
      <c r="C379" s="116"/>
      <c r="D379" s="104"/>
      <c r="E379" s="116"/>
      <c r="I379" s="116"/>
    </row>
    <row r="380" spans="1:9" s="113" customFormat="1">
      <c r="A380" s="116"/>
      <c r="B380" s="101"/>
      <c r="C380" s="116"/>
      <c r="D380" s="104"/>
      <c r="E380" s="116"/>
      <c r="I380" s="116"/>
    </row>
    <row r="381" spans="1:9" s="113" customFormat="1">
      <c r="A381" s="116"/>
      <c r="B381" s="101"/>
      <c r="C381" s="116"/>
      <c r="D381" s="104"/>
      <c r="E381" s="116"/>
      <c r="I381" s="116"/>
    </row>
    <row r="382" spans="1:9" s="113" customFormat="1">
      <c r="A382" s="116"/>
      <c r="B382" s="101"/>
      <c r="C382" s="116"/>
      <c r="D382" s="104"/>
      <c r="E382" s="116"/>
      <c r="I382" s="116"/>
    </row>
    <row r="383" spans="1:9" s="113" customFormat="1">
      <c r="A383" s="116"/>
      <c r="B383" s="101"/>
      <c r="C383" s="116"/>
      <c r="D383" s="104"/>
      <c r="E383" s="116"/>
      <c r="I383" s="116"/>
    </row>
    <row r="384" spans="1:9" s="113" customFormat="1">
      <c r="A384" s="116"/>
      <c r="B384" s="101"/>
      <c r="C384" s="116"/>
      <c r="D384" s="104"/>
      <c r="E384" s="116"/>
      <c r="I384" s="116"/>
    </row>
    <row r="385" spans="1:9" s="113" customFormat="1">
      <c r="A385" s="116"/>
      <c r="B385" s="101"/>
      <c r="C385" s="116"/>
      <c r="D385" s="104"/>
      <c r="E385" s="116"/>
      <c r="I385" s="116"/>
    </row>
    <row r="386" spans="1:9" s="113" customFormat="1">
      <c r="A386" s="116"/>
      <c r="B386" s="101"/>
      <c r="C386" s="116"/>
      <c r="D386" s="104"/>
      <c r="E386" s="116"/>
      <c r="I386" s="116"/>
    </row>
    <row r="387" spans="1:9" s="113" customFormat="1">
      <c r="A387" s="116"/>
      <c r="B387" s="101"/>
      <c r="C387" s="116"/>
      <c r="D387" s="104"/>
      <c r="E387" s="116"/>
      <c r="I387" s="116"/>
    </row>
    <row r="388" spans="1:9" s="113" customFormat="1">
      <c r="A388" s="116"/>
      <c r="B388" s="101"/>
      <c r="C388" s="116"/>
      <c r="D388" s="104"/>
      <c r="E388" s="116"/>
      <c r="I388" s="116"/>
    </row>
    <row r="389" spans="1:9" s="113" customFormat="1">
      <c r="A389" s="116"/>
      <c r="B389" s="101"/>
      <c r="C389" s="116"/>
      <c r="D389" s="104"/>
      <c r="E389" s="116"/>
      <c r="I389" s="116"/>
    </row>
    <row r="390" spans="1:9" s="113" customFormat="1">
      <c r="A390" s="116"/>
      <c r="B390" s="101"/>
      <c r="C390" s="116"/>
      <c r="D390" s="104"/>
      <c r="E390" s="116"/>
      <c r="I390" s="116"/>
    </row>
    <row r="391" spans="1:9" s="113" customFormat="1">
      <c r="A391" s="116"/>
      <c r="B391" s="101"/>
      <c r="C391" s="116"/>
      <c r="D391" s="104"/>
      <c r="E391" s="116"/>
      <c r="I391" s="116"/>
    </row>
    <row r="392" spans="1:9" s="113" customFormat="1">
      <c r="A392" s="116"/>
      <c r="B392" s="101"/>
      <c r="C392" s="116"/>
      <c r="D392" s="104"/>
      <c r="E392" s="116"/>
      <c r="I392" s="116"/>
    </row>
    <row r="393" spans="1:9" s="113" customFormat="1">
      <c r="A393" s="116"/>
      <c r="B393" s="101"/>
      <c r="C393" s="116"/>
      <c r="D393" s="104"/>
      <c r="E393" s="116"/>
      <c r="I393" s="116"/>
    </row>
    <row r="394" spans="1:9" s="113" customFormat="1">
      <c r="A394" s="116"/>
      <c r="B394" s="101"/>
      <c r="C394" s="116"/>
      <c r="D394" s="104"/>
      <c r="E394" s="116"/>
      <c r="I394" s="116"/>
    </row>
    <row r="395" spans="1:9" s="113" customFormat="1">
      <c r="A395" s="116"/>
      <c r="B395" s="101"/>
      <c r="C395" s="116"/>
      <c r="D395" s="104"/>
      <c r="E395" s="116"/>
      <c r="I395" s="116"/>
    </row>
    <row r="396" spans="1:9" s="113" customFormat="1">
      <c r="A396" s="116"/>
      <c r="B396" s="101"/>
      <c r="C396" s="116"/>
      <c r="D396" s="104"/>
      <c r="E396" s="116"/>
      <c r="I396" s="116"/>
    </row>
    <row r="397" spans="1:9" s="113" customFormat="1">
      <c r="A397" s="116"/>
      <c r="B397" s="101"/>
      <c r="C397" s="116"/>
      <c r="D397" s="104"/>
      <c r="E397" s="116"/>
      <c r="I397" s="116"/>
    </row>
    <row r="398" spans="1:9" s="113" customFormat="1">
      <c r="A398" s="116"/>
      <c r="B398" s="101"/>
      <c r="C398" s="116"/>
      <c r="D398" s="104"/>
      <c r="E398" s="116"/>
      <c r="I398" s="116"/>
    </row>
    <row r="399" spans="1:9" s="113" customFormat="1">
      <c r="A399" s="116"/>
      <c r="B399" s="101"/>
      <c r="C399" s="116"/>
      <c r="D399" s="104"/>
      <c r="E399" s="116"/>
      <c r="I399" s="116"/>
    </row>
    <row r="400" spans="1:9" s="113" customFormat="1">
      <c r="A400" s="116"/>
      <c r="B400" s="101"/>
      <c r="C400" s="116"/>
      <c r="D400" s="104"/>
      <c r="E400" s="116"/>
      <c r="I400" s="116"/>
    </row>
    <row r="401" spans="1:9" s="113" customFormat="1">
      <c r="A401" s="116"/>
      <c r="B401" s="101"/>
      <c r="C401" s="116"/>
      <c r="D401" s="104"/>
      <c r="E401" s="116"/>
      <c r="I401" s="116"/>
    </row>
    <row r="402" spans="1:9" s="113" customFormat="1">
      <c r="A402" s="116"/>
      <c r="B402" s="101"/>
      <c r="C402" s="116"/>
      <c r="D402" s="104"/>
      <c r="E402" s="116"/>
      <c r="I402" s="116"/>
    </row>
    <row r="403" spans="1:9" s="113" customFormat="1">
      <c r="A403" s="116"/>
      <c r="B403" s="101"/>
      <c r="C403" s="116"/>
      <c r="D403" s="104"/>
      <c r="E403" s="116"/>
      <c r="I403" s="116"/>
    </row>
    <row r="404" spans="1:9" s="113" customFormat="1">
      <c r="A404" s="116"/>
      <c r="B404" s="101"/>
      <c r="C404" s="116"/>
      <c r="D404" s="104"/>
      <c r="E404" s="116"/>
      <c r="I404" s="116"/>
    </row>
    <row r="405" spans="1:9" s="113" customFormat="1">
      <c r="A405" s="116"/>
      <c r="B405" s="101"/>
      <c r="C405" s="116"/>
      <c r="D405" s="104"/>
      <c r="E405" s="116"/>
      <c r="I405" s="116"/>
    </row>
    <row r="406" spans="1:9" s="113" customFormat="1">
      <c r="A406" s="116"/>
      <c r="B406" s="101"/>
      <c r="C406" s="116"/>
      <c r="D406" s="104"/>
      <c r="E406" s="116"/>
      <c r="I406" s="116"/>
    </row>
    <row r="407" spans="1:9" s="113" customFormat="1">
      <c r="A407" s="116"/>
      <c r="B407" s="101"/>
      <c r="C407" s="116"/>
      <c r="D407" s="104"/>
      <c r="E407" s="116"/>
      <c r="I407" s="116"/>
    </row>
    <row r="408" spans="1:9" s="113" customFormat="1">
      <c r="A408" s="116"/>
      <c r="B408" s="101"/>
      <c r="C408" s="116"/>
      <c r="D408" s="104"/>
      <c r="E408" s="116"/>
      <c r="I408" s="116"/>
    </row>
    <row r="409" spans="1:9" s="113" customFormat="1">
      <c r="A409" s="116"/>
      <c r="B409" s="101"/>
      <c r="C409" s="116"/>
      <c r="D409" s="104"/>
      <c r="E409" s="116"/>
      <c r="I409" s="116"/>
    </row>
    <row r="410" spans="1:9" s="113" customFormat="1">
      <c r="A410" s="116"/>
      <c r="B410" s="101"/>
      <c r="C410" s="116"/>
      <c r="D410" s="104"/>
      <c r="E410" s="116"/>
      <c r="I410" s="116"/>
    </row>
    <row r="411" spans="1:9" s="113" customFormat="1">
      <c r="A411" s="116"/>
      <c r="B411" s="101"/>
      <c r="C411" s="116"/>
      <c r="D411" s="104"/>
      <c r="E411" s="116"/>
      <c r="I411" s="116"/>
    </row>
    <row r="412" spans="1:9" s="113" customFormat="1">
      <c r="A412" s="116"/>
      <c r="B412" s="101"/>
      <c r="C412" s="116"/>
      <c r="D412" s="104"/>
      <c r="E412" s="116"/>
      <c r="I412" s="116"/>
    </row>
    <row r="413" spans="1:9" s="113" customFormat="1">
      <c r="A413" s="116"/>
      <c r="B413" s="101"/>
      <c r="C413" s="116"/>
      <c r="D413" s="104"/>
      <c r="E413" s="116"/>
      <c r="I413" s="116"/>
    </row>
    <row r="414" spans="1:9" s="113" customFormat="1">
      <c r="A414" s="116"/>
      <c r="B414" s="101"/>
      <c r="C414" s="116"/>
      <c r="D414" s="104"/>
      <c r="E414" s="116"/>
      <c r="I414" s="116"/>
    </row>
    <row r="415" spans="1:9" s="113" customFormat="1">
      <c r="A415" s="116"/>
      <c r="B415" s="101"/>
      <c r="C415" s="116"/>
      <c r="D415" s="104"/>
      <c r="E415" s="116"/>
      <c r="I415" s="116"/>
    </row>
    <row r="416" spans="1:9" s="113" customFormat="1">
      <c r="A416" s="116"/>
      <c r="B416" s="101"/>
      <c r="C416" s="116"/>
      <c r="D416" s="104"/>
      <c r="E416" s="116"/>
      <c r="I416" s="116"/>
    </row>
    <row r="417" spans="1:9" s="113" customFormat="1">
      <c r="A417" s="116"/>
      <c r="B417" s="101"/>
      <c r="C417" s="116"/>
      <c r="D417" s="116"/>
      <c r="E417" s="116"/>
      <c r="I417" s="116"/>
    </row>
    <row r="418" spans="1:9" s="113" customFormat="1">
      <c r="A418" s="116"/>
      <c r="B418" s="101"/>
      <c r="C418" s="116"/>
      <c r="D418" s="116"/>
      <c r="E418" s="116"/>
      <c r="I418" s="116"/>
    </row>
    <row r="419" spans="1:9" s="113" customFormat="1">
      <c r="A419" s="116"/>
      <c r="B419" s="101"/>
      <c r="C419" s="116"/>
      <c r="D419" s="116"/>
      <c r="E419" s="116"/>
      <c r="I419" s="116"/>
    </row>
    <row r="420" spans="1:9" s="113" customFormat="1">
      <c r="A420" s="116"/>
      <c r="B420" s="101"/>
      <c r="C420" s="116"/>
      <c r="D420" s="116"/>
      <c r="E420" s="116"/>
      <c r="I420" s="116"/>
    </row>
    <row r="421" spans="1:9" s="113" customFormat="1">
      <c r="A421" s="116"/>
      <c r="B421" s="101"/>
      <c r="C421" s="116"/>
      <c r="D421" s="116"/>
      <c r="E421" s="116"/>
      <c r="I421" s="116"/>
    </row>
    <row r="422" spans="1:9" s="113" customFormat="1">
      <c r="A422" s="116"/>
      <c r="B422" s="101"/>
      <c r="C422" s="116"/>
      <c r="D422" s="116"/>
      <c r="E422" s="116"/>
      <c r="I422" s="116"/>
    </row>
    <row r="423" spans="1:9" s="113" customFormat="1">
      <c r="A423" s="116"/>
      <c r="B423" s="101"/>
      <c r="C423" s="116"/>
      <c r="D423" s="116"/>
      <c r="E423" s="116"/>
      <c r="I423" s="116"/>
    </row>
    <row r="424" spans="1:9" s="113" customFormat="1">
      <c r="A424" s="116"/>
      <c r="B424" s="101"/>
      <c r="C424" s="116"/>
      <c r="D424" s="116"/>
      <c r="E424" s="116"/>
      <c r="I424" s="116"/>
    </row>
    <row r="425" spans="1:9" s="113" customFormat="1">
      <c r="A425" s="116"/>
      <c r="B425" s="101"/>
      <c r="C425" s="116"/>
      <c r="D425" s="116"/>
      <c r="E425" s="116"/>
      <c r="I425" s="116"/>
    </row>
    <row r="426" spans="1:9" s="113" customFormat="1">
      <c r="A426" s="116"/>
      <c r="B426" s="101"/>
      <c r="C426" s="116"/>
      <c r="D426" s="116"/>
      <c r="E426" s="116"/>
      <c r="I426" s="116"/>
    </row>
    <row r="427" spans="1:9" s="113" customFormat="1">
      <c r="A427" s="116"/>
      <c r="B427" s="101"/>
      <c r="C427" s="116"/>
      <c r="D427" s="116"/>
      <c r="E427" s="116"/>
      <c r="I427" s="116"/>
    </row>
    <row r="428" spans="1:9" s="113" customFormat="1">
      <c r="A428" s="116"/>
      <c r="B428" s="101"/>
      <c r="C428" s="116"/>
      <c r="D428" s="116"/>
      <c r="E428" s="116"/>
      <c r="I428" s="116"/>
    </row>
    <row r="429" spans="1:9" s="113" customFormat="1">
      <c r="A429" s="116"/>
      <c r="B429" s="101"/>
      <c r="C429" s="116"/>
      <c r="D429" s="116"/>
      <c r="E429" s="116"/>
      <c r="I429" s="116"/>
    </row>
    <row r="430" spans="1:9" s="113" customFormat="1">
      <c r="A430" s="116"/>
      <c r="B430" s="101"/>
      <c r="C430" s="116"/>
      <c r="D430" s="116"/>
      <c r="E430" s="116"/>
      <c r="I430" s="116"/>
    </row>
    <row r="431" spans="1:9" s="113" customFormat="1">
      <c r="A431" s="116"/>
      <c r="B431" s="101"/>
      <c r="C431" s="116"/>
      <c r="D431" s="116"/>
      <c r="E431" s="116"/>
      <c r="I431" s="116"/>
    </row>
    <row r="432" spans="1:9" s="113" customFormat="1">
      <c r="A432" s="116"/>
      <c r="B432" s="101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</sheetData>
  <protectedRanges>
    <protectedRange password="CC3D" sqref="E65:I304 D65:D416 C65:C304 A3:I64 A65:A304 B65:B432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3 C4:H8 E9:H57 A4:A64 E58:I64 D9:D416 C9:C64 B4:B432">
    <cfRule type="cellIs" dxfId="64" priority="28" operator="equal">
      <formula>0</formula>
    </cfRule>
  </conditionalFormatting>
  <conditionalFormatting sqref="C65:C84 E65:H84 A65:A84">
    <cfRule type="cellIs" dxfId="63" priority="26" operator="equal">
      <formula>0</formula>
    </cfRule>
  </conditionalFormatting>
  <conditionalFormatting sqref="A85:A104 C85:C104 E85:H104">
    <cfRule type="cellIs" dxfId="62" priority="25" operator="equal">
      <formula>0</formula>
    </cfRule>
  </conditionalFormatting>
  <conditionalFormatting sqref="A105:A124 C105:C124 E105:H124">
    <cfRule type="cellIs" dxfId="61" priority="24" operator="equal">
      <formula>0</formula>
    </cfRule>
  </conditionalFormatting>
  <conditionalFormatting sqref="A125:A144 C125:C144 E125:H144">
    <cfRule type="cellIs" dxfId="60" priority="23" operator="equal">
      <formula>0</formula>
    </cfRule>
  </conditionalFormatting>
  <conditionalFormatting sqref="A145:A164 C145:C164 E145:H164">
    <cfRule type="cellIs" dxfId="59" priority="22" operator="equal">
      <formula>0</formula>
    </cfRule>
  </conditionalFormatting>
  <conditionalFormatting sqref="A165:A184 C165:C184 E165:H184">
    <cfRule type="cellIs" dxfId="58" priority="21" operator="equal">
      <formula>0</formula>
    </cfRule>
  </conditionalFormatting>
  <conditionalFormatting sqref="A185:A204 C185:C204 E185:H204">
    <cfRule type="cellIs" dxfId="57" priority="20" operator="equal">
      <formula>0</formula>
    </cfRule>
  </conditionalFormatting>
  <conditionalFormatting sqref="A205:A224 C205:C224 E205:H224">
    <cfRule type="cellIs" dxfId="56" priority="19" operator="equal">
      <formula>0</formula>
    </cfRule>
  </conditionalFormatting>
  <conditionalFormatting sqref="A225:A244 C225:C244 E225:H244">
    <cfRule type="cellIs" dxfId="55" priority="18" operator="equal">
      <formula>0</formula>
    </cfRule>
  </conditionalFormatting>
  <conditionalFormatting sqref="A245:A264 C245:C264 E245:H264">
    <cfRule type="cellIs" dxfId="54" priority="17" operator="equal">
      <formula>0</formula>
    </cfRule>
  </conditionalFormatting>
  <conditionalFormatting sqref="A265:A284 C265:C284 E265:H284">
    <cfRule type="cellIs" dxfId="53" priority="16" operator="equal">
      <formula>0</formula>
    </cfRule>
  </conditionalFormatting>
  <conditionalFormatting sqref="A285:A304 C285:C304 E285:H304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65:I84">
    <cfRule type="cellIs" dxfId="50" priority="12" operator="equal">
      <formula>0</formula>
    </cfRule>
  </conditionalFormatting>
  <conditionalFormatting sqref="I85:I104">
    <cfRule type="cellIs" dxfId="49" priority="11" operator="equal">
      <formula>0</formula>
    </cfRule>
  </conditionalFormatting>
  <conditionalFormatting sqref="I105:I124">
    <cfRule type="cellIs" dxfId="48" priority="10" operator="equal">
      <formula>0</formula>
    </cfRule>
  </conditionalFormatting>
  <conditionalFormatting sqref="I125:I144">
    <cfRule type="cellIs" dxfId="47" priority="9" operator="equal">
      <formula>0</formula>
    </cfRule>
  </conditionalFormatting>
  <conditionalFormatting sqref="I145:I164">
    <cfRule type="cellIs" dxfId="46" priority="8" operator="equal">
      <formula>0</formula>
    </cfRule>
  </conditionalFormatting>
  <conditionalFormatting sqref="I165:I184">
    <cfRule type="cellIs" dxfId="45" priority="7" operator="equal">
      <formula>0</formula>
    </cfRule>
  </conditionalFormatting>
  <conditionalFormatting sqref="I185:I204">
    <cfRule type="cellIs" dxfId="44" priority="6" operator="equal">
      <formula>0</formula>
    </cfRule>
  </conditionalFormatting>
  <conditionalFormatting sqref="I205:I224">
    <cfRule type="cellIs" dxfId="43" priority="5" operator="equal">
      <formula>0</formula>
    </cfRule>
  </conditionalFormatting>
  <conditionalFormatting sqref="I225:I244">
    <cfRule type="cellIs" dxfId="42" priority="4" operator="equal">
      <formula>0</formula>
    </cfRule>
  </conditionalFormatting>
  <conditionalFormatting sqref="I245:I264">
    <cfRule type="cellIs" dxfId="41" priority="3" operator="equal">
      <formula>0</formula>
    </cfRule>
  </conditionalFormatting>
  <conditionalFormatting sqref="I265:I284">
    <cfRule type="cellIs" dxfId="40" priority="2" operator="equal">
      <formula>0</formula>
    </cfRule>
  </conditionalFormatting>
  <conditionalFormatting sqref="I285:I304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'قانون الإطار'!$C$2:$C$70</xm:f>
          </x14:formula1>
          <xm:sqref>B433:B1048576</xm:sqref>
        </x14:dataValidation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3</vt:i4>
      </vt:variant>
    </vt:vector>
  </HeadingPairs>
  <TitlesOfParts>
    <vt:vector size="24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user</cp:lastModifiedBy>
  <cp:lastPrinted>2014-06-12T19:00:37Z</cp:lastPrinted>
  <dcterms:created xsi:type="dcterms:W3CDTF">2014-03-25T08:27:56Z</dcterms:created>
  <dcterms:modified xsi:type="dcterms:W3CDTF">2017-07-18T15:53:49Z</dcterms:modified>
</cp:coreProperties>
</file>