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455" yWindow="90" windowWidth="10170" windowHeight="7695" tabRatio="963" firstSheet="6" activeTab="14"/>
  </bookViews>
  <sheets>
    <sheet name="ميزانية 2012" sheetId="18" r:id="rId1"/>
    <sheet name="ميزانية 2013" sheetId="10" r:id="rId2"/>
    <sheet name="ميزانية 2014" sheetId="12" r:id="rId3"/>
    <sheet name="ميزانية 2015" sheetId="20" r:id="rId4"/>
    <sheet name="قائمة في الأعوان" sheetId="19" r:id="rId5"/>
    <sheet name="قائمة في العملة" sheetId="3" r:id="rId6"/>
    <sheet name="مرافق البلدية" sheetId="4" r:id="rId7"/>
    <sheet name="المجلس البلدي" sheetId="5" r:id="rId8"/>
    <sheet name="النشاط البلدي2014 " sheetId="6" r:id="rId9"/>
    <sheet name="النشاط البلدي 2015" sheetId="21" r:id="rId10"/>
    <sheet name="المرافق الخدماتية" sheetId="22" r:id="rId11"/>
    <sheet name="الملك البلدي" sheetId="7" r:id="rId12"/>
    <sheet name="التنظيم الهيكلي" sheetId="8" r:id="rId13"/>
    <sheet name="الأحياء" sheetId="13" r:id="rId14"/>
    <sheet name="المشاريع" sheetId="14" r:id="rId15"/>
    <sheet name="وسائل النقل" sheetId="16" r:id="rId16"/>
    <sheet name="قانون الإطار" sheetId="17" r:id="rId17"/>
  </sheets>
  <calcPr calcId="125725"/>
</workbook>
</file>

<file path=xl/calcChain.xml><?xml version="1.0" encoding="utf-8"?>
<calcChain xmlns="http://schemas.openxmlformats.org/spreadsheetml/2006/main">
  <c r="D778" i="20"/>
  <c r="D777" s="1"/>
  <c r="C777"/>
  <c r="E776"/>
  <c r="D776"/>
  <c r="E775"/>
  <c r="D775"/>
  <c r="E774"/>
  <c r="D774"/>
  <c r="E773"/>
  <c r="D773"/>
  <c r="E772"/>
  <c r="E771" s="1"/>
  <c r="D772"/>
  <c r="C772"/>
  <c r="C771" s="1"/>
  <c r="D771"/>
  <c r="E770"/>
  <c r="D770"/>
  <c r="E769"/>
  <c r="D769"/>
  <c r="D768" s="1"/>
  <c r="D767" s="1"/>
  <c r="E768"/>
  <c r="E767" s="1"/>
  <c r="C768"/>
  <c r="C767" s="1"/>
  <c r="E766"/>
  <c r="D766"/>
  <c r="D765" s="1"/>
  <c r="E765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E751" s="1"/>
  <c r="D752"/>
  <c r="E752" s="1"/>
  <c r="D751"/>
  <c r="C751"/>
  <c r="C750"/>
  <c r="D749"/>
  <c r="E749" s="1"/>
  <c r="D748"/>
  <c r="E748" s="1"/>
  <c r="D747"/>
  <c r="E747" s="1"/>
  <c r="E746" s="1"/>
  <c r="D746"/>
  <c r="C746"/>
  <c r="E745"/>
  <c r="D745"/>
  <c r="E744"/>
  <c r="E743" s="1"/>
  <c r="D744"/>
  <c r="C744"/>
  <c r="C743" s="1"/>
  <c r="D743"/>
  <c r="E742"/>
  <c r="D742"/>
  <c r="E741"/>
  <c r="D741"/>
  <c r="C741"/>
  <c r="D740"/>
  <c r="D739" s="1"/>
  <c r="C739"/>
  <c r="E738"/>
  <c r="D738"/>
  <c r="E737"/>
  <c r="D737"/>
  <c r="E736"/>
  <c r="D736"/>
  <c r="E735"/>
  <c r="D735"/>
  <c r="E734"/>
  <c r="E733" s="1"/>
  <c r="D734"/>
  <c r="C734"/>
  <c r="C733" s="1"/>
  <c r="D733"/>
  <c r="E732"/>
  <c r="D732"/>
  <c r="E731"/>
  <c r="E730" s="1"/>
  <c r="D731"/>
  <c r="C731"/>
  <c r="C730" s="1"/>
  <c r="D730"/>
  <c r="E729"/>
  <c r="D729"/>
  <c r="E728"/>
  <c r="E727" s="1"/>
  <c r="D728"/>
  <c r="D727" s="1"/>
  <c r="C727"/>
  <c r="H724"/>
  <c r="E724"/>
  <c r="D724"/>
  <c r="H723"/>
  <c r="D723"/>
  <c r="E723" s="1"/>
  <c r="E722" s="1"/>
  <c r="C722"/>
  <c r="H721"/>
  <c r="E721"/>
  <c r="D721"/>
  <c r="H720"/>
  <c r="D720"/>
  <c r="E720" s="1"/>
  <c r="H719"/>
  <c r="D719"/>
  <c r="E719" s="1"/>
  <c r="C718"/>
  <c r="H718" s="1"/>
  <c r="H715"/>
  <c r="D715"/>
  <c r="E715" s="1"/>
  <c r="H714"/>
  <c r="E714"/>
  <c r="D714"/>
  <c r="H713"/>
  <c r="D713"/>
  <c r="E713" s="1"/>
  <c r="H712"/>
  <c r="E712"/>
  <c r="D712"/>
  <c r="H711"/>
  <c r="D711"/>
  <c r="E711" s="1"/>
  <c r="H710"/>
  <c r="E710"/>
  <c r="D710"/>
  <c r="H709"/>
  <c r="D709"/>
  <c r="E709" s="1"/>
  <c r="H708"/>
  <c r="E708"/>
  <c r="D708"/>
  <c r="H707"/>
  <c r="D707"/>
  <c r="E707" s="1"/>
  <c r="H706"/>
  <c r="E706"/>
  <c r="D706"/>
  <c r="H705"/>
  <c r="D705"/>
  <c r="E705" s="1"/>
  <c r="H704"/>
  <c r="E704"/>
  <c r="D704"/>
  <c r="H703"/>
  <c r="D703"/>
  <c r="E703" s="1"/>
  <c r="H702"/>
  <c r="E702"/>
  <c r="D702"/>
  <c r="H701"/>
  <c r="D701"/>
  <c r="E701" s="1"/>
  <c r="C700"/>
  <c r="H700" s="1"/>
  <c r="H699"/>
  <c r="E699"/>
  <c r="D699"/>
  <c r="H698"/>
  <c r="D698"/>
  <c r="E698" s="1"/>
  <c r="H697"/>
  <c r="E697"/>
  <c r="D697"/>
  <c r="H696"/>
  <c r="D696"/>
  <c r="D694" s="1"/>
  <c r="H695"/>
  <c r="E695"/>
  <c r="D695"/>
  <c r="H694"/>
  <c r="C694"/>
  <c r="H693"/>
  <c r="D693"/>
  <c r="E693" s="1"/>
  <c r="H692"/>
  <c r="E692"/>
  <c r="D692"/>
  <c r="H691"/>
  <c r="D691"/>
  <c r="E691" s="1"/>
  <c r="H690"/>
  <c r="E690"/>
  <c r="D690"/>
  <c r="H689"/>
  <c r="D689"/>
  <c r="E689" s="1"/>
  <c r="H688"/>
  <c r="E688"/>
  <c r="D688"/>
  <c r="H687"/>
  <c r="D687"/>
  <c r="C687"/>
  <c r="H686"/>
  <c r="D686"/>
  <c r="E686" s="1"/>
  <c r="H685"/>
  <c r="E685"/>
  <c r="D685"/>
  <c r="H684"/>
  <c r="D684"/>
  <c r="E684" s="1"/>
  <c r="E683" s="1"/>
  <c r="C683"/>
  <c r="H683" s="1"/>
  <c r="H682"/>
  <c r="E682"/>
  <c r="D682"/>
  <c r="H681"/>
  <c r="D681"/>
  <c r="D679" s="1"/>
  <c r="H680"/>
  <c r="E680"/>
  <c r="D680"/>
  <c r="H679"/>
  <c r="C679"/>
  <c r="H678"/>
  <c r="D678"/>
  <c r="E678" s="1"/>
  <c r="H677"/>
  <c r="E677"/>
  <c r="E676" s="1"/>
  <c r="D677"/>
  <c r="H676"/>
  <c r="D676"/>
  <c r="C676"/>
  <c r="H675"/>
  <c r="D675"/>
  <c r="E675" s="1"/>
  <c r="H674"/>
  <c r="E674"/>
  <c r="D674"/>
  <c r="H673"/>
  <c r="D673"/>
  <c r="E673" s="1"/>
  <c r="H672"/>
  <c r="E672"/>
  <c r="E671" s="1"/>
  <c r="D672"/>
  <c r="H671"/>
  <c r="D671"/>
  <c r="C671"/>
  <c r="H670"/>
  <c r="D670"/>
  <c r="E670" s="1"/>
  <c r="H669"/>
  <c r="E669"/>
  <c r="D669"/>
  <c r="H668"/>
  <c r="D668"/>
  <c r="E668" s="1"/>
  <c r="H667"/>
  <c r="E667"/>
  <c r="D667"/>
  <c r="H666"/>
  <c r="D666"/>
  <c r="E666" s="1"/>
  <c r="E665" s="1"/>
  <c r="C665"/>
  <c r="H665" s="1"/>
  <c r="H664"/>
  <c r="E664"/>
  <c r="D664"/>
  <c r="H663"/>
  <c r="D663"/>
  <c r="E663" s="1"/>
  <c r="H662"/>
  <c r="E662"/>
  <c r="E661" s="1"/>
  <c r="D662"/>
  <c r="H661"/>
  <c r="D661"/>
  <c r="C661"/>
  <c r="H660"/>
  <c r="D660"/>
  <c r="E660" s="1"/>
  <c r="H659"/>
  <c r="E659"/>
  <c r="D659"/>
  <c r="H658"/>
  <c r="D658"/>
  <c r="E658" s="1"/>
  <c r="H657"/>
  <c r="E657"/>
  <c r="D657"/>
  <c r="H656"/>
  <c r="D656"/>
  <c r="E656" s="1"/>
  <c r="H655"/>
  <c r="E655"/>
  <c r="D655"/>
  <c r="H654"/>
  <c r="D654"/>
  <c r="E654" s="1"/>
  <c r="C653"/>
  <c r="H653" s="1"/>
  <c r="H652"/>
  <c r="E652"/>
  <c r="D652"/>
  <c r="H651"/>
  <c r="D651"/>
  <c r="E651" s="1"/>
  <c r="H650"/>
  <c r="E650"/>
  <c r="D650"/>
  <c r="H649"/>
  <c r="D649"/>
  <c r="E649" s="1"/>
  <c r="H648"/>
  <c r="E648"/>
  <c r="D648"/>
  <c r="H647"/>
  <c r="D647"/>
  <c r="E647" s="1"/>
  <c r="C646"/>
  <c r="H646" s="1"/>
  <c r="H644"/>
  <c r="D644"/>
  <c r="E644" s="1"/>
  <c r="E642" s="1"/>
  <c r="H643"/>
  <c r="E643"/>
  <c r="D643"/>
  <c r="C642"/>
  <c r="H642" s="1"/>
  <c r="J642" s="1"/>
  <c r="H641"/>
  <c r="E641"/>
  <c r="D641"/>
  <c r="H640"/>
  <c r="D640"/>
  <c r="E640" s="1"/>
  <c r="E638" s="1"/>
  <c r="H639"/>
  <c r="E639"/>
  <c r="D639"/>
  <c r="C638"/>
  <c r="H638" s="1"/>
  <c r="J638" s="1"/>
  <c r="H637"/>
  <c r="E637"/>
  <c r="D637"/>
  <c r="H636"/>
  <c r="D636"/>
  <c r="E636" s="1"/>
  <c r="H635"/>
  <c r="E635"/>
  <c r="D635"/>
  <c r="H634"/>
  <c r="D634"/>
  <c r="E634" s="1"/>
  <c r="H633"/>
  <c r="E633"/>
  <c r="D633"/>
  <c r="H632"/>
  <c r="D632"/>
  <c r="E632" s="1"/>
  <c r="H631"/>
  <c r="E631"/>
  <c r="D631"/>
  <c r="H630"/>
  <c r="D630"/>
  <c r="E630" s="1"/>
  <c r="H629"/>
  <c r="E629"/>
  <c r="D629"/>
  <c r="H628"/>
  <c r="D628"/>
  <c r="C628"/>
  <c r="H627"/>
  <c r="D627"/>
  <c r="E627" s="1"/>
  <c r="H626"/>
  <c r="E626"/>
  <c r="D626"/>
  <c r="H625"/>
  <c r="D625"/>
  <c r="E625" s="1"/>
  <c r="H624"/>
  <c r="E624"/>
  <c r="D624"/>
  <c r="H623"/>
  <c r="D623"/>
  <c r="E623" s="1"/>
  <c r="H622"/>
  <c r="E622"/>
  <c r="D622"/>
  <c r="H621"/>
  <c r="D621"/>
  <c r="E621" s="1"/>
  <c r="H620"/>
  <c r="E620"/>
  <c r="D620"/>
  <c r="H619"/>
  <c r="D619"/>
  <c r="E619" s="1"/>
  <c r="H618"/>
  <c r="E618"/>
  <c r="D618"/>
  <c r="H617"/>
  <c r="D617"/>
  <c r="E617" s="1"/>
  <c r="C616"/>
  <c r="H616" s="1"/>
  <c r="H615"/>
  <c r="E615"/>
  <c r="D615"/>
  <c r="H614"/>
  <c r="D614"/>
  <c r="E614" s="1"/>
  <c r="H613"/>
  <c r="E613"/>
  <c r="D613"/>
  <c r="H612"/>
  <c r="D612"/>
  <c r="E612" s="1"/>
  <c r="H611"/>
  <c r="E611"/>
  <c r="D611"/>
  <c r="H610"/>
  <c r="D610"/>
  <c r="C610"/>
  <c r="H609"/>
  <c r="D609"/>
  <c r="E609" s="1"/>
  <c r="H608"/>
  <c r="E608"/>
  <c r="D608"/>
  <c r="H607"/>
  <c r="D607"/>
  <c r="E607" s="1"/>
  <c r="H606"/>
  <c r="E606"/>
  <c r="D606"/>
  <c r="H605"/>
  <c r="D605"/>
  <c r="E605" s="1"/>
  <c r="H604"/>
  <c r="E604"/>
  <c r="D604"/>
  <c r="H603"/>
  <c r="D603"/>
  <c r="C603"/>
  <c r="H602"/>
  <c r="D602"/>
  <c r="E602" s="1"/>
  <c r="H601"/>
  <c r="E601"/>
  <c r="D601"/>
  <c r="H600"/>
  <c r="D600"/>
  <c r="E600" s="1"/>
  <c r="E599" s="1"/>
  <c r="C599"/>
  <c r="H599" s="1"/>
  <c r="H598"/>
  <c r="E598"/>
  <c r="D598"/>
  <c r="H597"/>
  <c r="D597"/>
  <c r="E597" s="1"/>
  <c r="H596"/>
  <c r="E596"/>
  <c r="E595" s="1"/>
  <c r="D596"/>
  <c r="H595"/>
  <c r="D595"/>
  <c r="C595"/>
  <c r="H594"/>
  <c r="D594"/>
  <c r="E594" s="1"/>
  <c r="H593"/>
  <c r="E593"/>
  <c r="E592" s="1"/>
  <c r="D593"/>
  <c r="H592"/>
  <c r="D592"/>
  <c r="C592"/>
  <c r="H591"/>
  <c r="D591"/>
  <c r="E591" s="1"/>
  <c r="H590"/>
  <c r="E590"/>
  <c r="D590"/>
  <c r="H589"/>
  <c r="D589"/>
  <c r="E589" s="1"/>
  <c r="H588"/>
  <c r="E588"/>
  <c r="D588"/>
  <c r="H587"/>
  <c r="D587"/>
  <c r="C587"/>
  <c r="H586"/>
  <c r="D586"/>
  <c r="E586" s="1"/>
  <c r="H585"/>
  <c r="E585"/>
  <c r="D585"/>
  <c r="H584"/>
  <c r="D584"/>
  <c r="E584" s="1"/>
  <c r="H583"/>
  <c r="E583"/>
  <c r="D583"/>
  <c r="H582"/>
  <c r="D582"/>
  <c r="E582" s="1"/>
  <c r="E581" s="1"/>
  <c r="C581"/>
  <c r="H581" s="1"/>
  <c r="H580"/>
  <c r="E580"/>
  <c r="D580"/>
  <c r="H579"/>
  <c r="D579"/>
  <c r="E579" s="1"/>
  <c r="H578"/>
  <c r="E578"/>
  <c r="E577" s="1"/>
  <c r="D578"/>
  <c r="H577"/>
  <c r="D577"/>
  <c r="C577"/>
  <c r="H576"/>
  <c r="D576"/>
  <c r="E576" s="1"/>
  <c r="H575"/>
  <c r="E575"/>
  <c r="D575"/>
  <c r="H574"/>
  <c r="D574"/>
  <c r="E574" s="1"/>
  <c r="H573"/>
  <c r="E573"/>
  <c r="D573"/>
  <c r="H572"/>
  <c r="D572"/>
  <c r="E572" s="1"/>
  <c r="H571"/>
  <c r="E571"/>
  <c r="D571"/>
  <c r="H570"/>
  <c r="D570"/>
  <c r="E570" s="1"/>
  <c r="C569"/>
  <c r="H569" s="1"/>
  <c r="H568"/>
  <c r="E568"/>
  <c r="D568"/>
  <c r="H567"/>
  <c r="D567"/>
  <c r="E567" s="1"/>
  <c r="H566"/>
  <c r="E566"/>
  <c r="D566"/>
  <c r="H565"/>
  <c r="D565"/>
  <c r="E565" s="1"/>
  <c r="H564"/>
  <c r="E564"/>
  <c r="D564"/>
  <c r="H563"/>
  <c r="D563"/>
  <c r="E563" s="1"/>
  <c r="E562" s="1"/>
  <c r="C562"/>
  <c r="H562" s="1"/>
  <c r="H558"/>
  <c r="D558"/>
  <c r="E558" s="1"/>
  <c r="H557"/>
  <c r="E557"/>
  <c r="D557"/>
  <c r="H556"/>
  <c r="D556"/>
  <c r="C556"/>
  <c r="H555"/>
  <c r="D555"/>
  <c r="E555" s="1"/>
  <c r="H554"/>
  <c r="E554"/>
  <c r="D554"/>
  <c r="H553"/>
  <c r="D553"/>
  <c r="E553" s="1"/>
  <c r="E552" s="1"/>
  <c r="C552"/>
  <c r="H552" s="1"/>
  <c r="H549"/>
  <c r="E549"/>
  <c r="D549"/>
  <c r="H548"/>
  <c r="D548"/>
  <c r="E548" s="1"/>
  <c r="E547" s="1"/>
  <c r="C547"/>
  <c r="H547" s="1"/>
  <c r="J547" s="1"/>
  <c r="H546"/>
  <c r="D546"/>
  <c r="E546" s="1"/>
  <c r="H545"/>
  <c r="E545"/>
  <c r="D545"/>
  <c r="H544"/>
  <c r="D544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C538"/>
  <c r="H538" s="1"/>
  <c r="H537"/>
  <c r="E537"/>
  <c r="D537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E530"/>
  <c r="E529" s="1"/>
  <c r="D530"/>
  <c r="H529"/>
  <c r="D529"/>
  <c r="C529"/>
  <c r="H527"/>
  <c r="D527"/>
  <c r="E527" s="1"/>
  <c r="H526"/>
  <c r="E526"/>
  <c r="D526"/>
  <c r="H525"/>
  <c r="D525"/>
  <c r="E525" s="1"/>
  <c r="H524"/>
  <c r="E524"/>
  <c r="D524"/>
  <c r="H523"/>
  <c r="D523"/>
  <c r="E523" s="1"/>
  <c r="E522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E514" s="1"/>
  <c r="C513"/>
  <c r="H513" s="1"/>
  <c r="H512"/>
  <c r="E512"/>
  <c r="D512"/>
  <c r="H511"/>
  <c r="D511"/>
  <c r="E511" s="1"/>
  <c r="H510"/>
  <c r="E510"/>
  <c r="D510"/>
  <c r="H508"/>
  <c r="D508"/>
  <c r="E508" s="1"/>
  <c r="H507"/>
  <c r="D507"/>
  <c r="D504" s="1"/>
  <c r="H506"/>
  <c r="D506"/>
  <c r="E506" s="1"/>
  <c r="H505"/>
  <c r="D505"/>
  <c r="E505" s="1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E499" s="1"/>
  <c r="H498"/>
  <c r="D498"/>
  <c r="E498" s="1"/>
  <c r="D497"/>
  <c r="C497"/>
  <c r="H497" s="1"/>
  <c r="H496"/>
  <c r="D496"/>
  <c r="E496" s="1"/>
  <c r="H495"/>
  <c r="D495"/>
  <c r="E495" s="1"/>
  <c r="D494"/>
  <c r="C494"/>
  <c r="H494" s="1"/>
  <c r="H493"/>
  <c r="D493"/>
  <c r="E493" s="1"/>
  <c r="H492"/>
  <c r="E492"/>
  <c r="D492"/>
  <c r="H491"/>
  <c r="D491"/>
  <c r="C491"/>
  <c r="H490"/>
  <c r="D490"/>
  <c r="E490" s="1"/>
  <c r="H489"/>
  <c r="E489"/>
  <c r="D489"/>
  <c r="H488"/>
  <c r="D488"/>
  <c r="E488" s="1"/>
  <c r="H487"/>
  <c r="D487"/>
  <c r="E487" s="1"/>
  <c r="D486"/>
  <c r="C486"/>
  <c r="H486" s="1"/>
  <c r="H485"/>
  <c r="D485"/>
  <c r="E485" s="1"/>
  <c r="H482"/>
  <c r="H481"/>
  <c r="E481"/>
  <c r="D481"/>
  <c r="H480"/>
  <c r="D480"/>
  <c r="E480" s="1"/>
  <c r="H479"/>
  <c r="E479"/>
  <c r="D479"/>
  <c r="H478"/>
  <c r="D478"/>
  <c r="E478" s="1"/>
  <c r="E477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D463" s="1"/>
  <c r="H464"/>
  <c r="E464"/>
  <c r="D464"/>
  <c r="H463"/>
  <c r="C463"/>
  <c r="H462"/>
  <c r="D462"/>
  <c r="E462" s="1"/>
  <c r="H461"/>
  <c r="E461"/>
  <c r="D461"/>
  <c r="H460"/>
  <c r="D460"/>
  <c r="E460" s="1"/>
  <c r="E459" s="1"/>
  <c r="C459"/>
  <c r="H459" s="1"/>
  <c r="H458"/>
  <c r="E458"/>
  <c r="D458"/>
  <c r="H457"/>
  <c r="D457"/>
  <c r="E457" s="1"/>
  <c r="H456"/>
  <c r="D456"/>
  <c r="E456" s="1"/>
  <c r="E455" s="1"/>
  <c r="D455"/>
  <c r="C455"/>
  <c r="H455" s="1"/>
  <c r="H454"/>
  <c r="D454"/>
  <c r="E454" s="1"/>
  <c r="H453"/>
  <c r="E453"/>
  <c r="D453"/>
  <c r="H452"/>
  <c r="D452"/>
  <c r="E452" s="1"/>
  <c r="H451"/>
  <c r="E451"/>
  <c r="D451"/>
  <c r="H450"/>
  <c r="D450"/>
  <c r="C450"/>
  <c r="H449"/>
  <c r="D449"/>
  <c r="E449" s="1"/>
  <c r="H448"/>
  <c r="E448"/>
  <c r="D448"/>
  <c r="H447"/>
  <c r="D447"/>
  <c r="E447" s="1"/>
  <c r="H446"/>
  <c r="E446"/>
  <c r="D446"/>
  <c r="H445"/>
  <c r="D445"/>
  <c r="C445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E430"/>
  <c r="D430"/>
  <c r="D429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D422"/>
  <c r="C422"/>
  <c r="H422" s="1"/>
  <c r="H421"/>
  <c r="D421"/>
  <c r="E421" s="1"/>
  <c r="H420"/>
  <c r="D420"/>
  <c r="E420" s="1"/>
  <c r="H419"/>
  <c r="D419"/>
  <c r="E419" s="1"/>
  <c r="H418"/>
  <c r="E418"/>
  <c r="D418"/>
  <c r="H417"/>
  <c r="D417"/>
  <c r="E417" s="1"/>
  <c r="E416" s="1"/>
  <c r="C416"/>
  <c r="H416" s="1"/>
  <c r="H415"/>
  <c r="E415"/>
  <c r="D415"/>
  <c r="H414"/>
  <c r="D414"/>
  <c r="E414" s="1"/>
  <c r="H413"/>
  <c r="D413"/>
  <c r="E413" s="1"/>
  <c r="E412" s="1"/>
  <c r="D412"/>
  <c r="C412"/>
  <c r="H412" s="1"/>
  <c r="H411"/>
  <c r="D411"/>
  <c r="E411" s="1"/>
  <c r="H410"/>
  <c r="D410"/>
  <c r="E410" s="1"/>
  <c r="E409" s="1"/>
  <c r="D409"/>
  <c r="C409"/>
  <c r="H409" s="1"/>
  <c r="H408"/>
  <c r="D408"/>
  <c r="E408" s="1"/>
  <c r="H407"/>
  <c r="E407"/>
  <c r="D407"/>
  <c r="H406"/>
  <c r="D406"/>
  <c r="E406" s="1"/>
  <c r="H405"/>
  <c r="E405"/>
  <c r="D405"/>
  <c r="D404"/>
  <c r="C404"/>
  <c r="H404" s="1"/>
  <c r="H403"/>
  <c r="D403"/>
  <c r="E403" s="1"/>
  <c r="H402"/>
  <c r="E402"/>
  <c r="D402"/>
  <c r="H401"/>
  <c r="D401"/>
  <c r="E401" s="1"/>
  <c r="H400"/>
  <c r="E400"/>
  <c r="D400"/>
  <c r="H399"/>
  <c r="D399"/>
  <c r="C399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E391"/>
  <c r="D391"/>
  <c r="H390"/>
  <c r="D390"/>
  <c r="E390" s="1"/>
  <c r="H389"/>
  <c r="D389"/>
  <c r="E389" s="1"/>
  <c r="E388" s="1"/>
  <c r="D388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D378" s="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E373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H368"/>
  <c r="D368"/>
  <c r="C368"/>
  <c r="H367"/>
  <c r="D367"/>
  <c r="E367" s="1"/>
  <c r="H366"/>
  <c r="E366"/>
  <c r="D366"/>
  <c r="H365"/>
  <c r="D365"/>
  <c r="E365" s="1"/>
  <c r="H364"/>
  <c r="D364"/>
  <c r="E364" s="1"/>
  <c r="H363"/>
  <c r="D363"/>
  <c r="E363" s="1"/>
  <c r="C362"/>
  <c r="H362" s="1"/>
  <c r="H361"/>
  <c r="E361"/>
  <c r="D361"/>
  <c r="H360"/>
  <c r="D360"/>
  <c r="E360" s="1"/>
  <c r="H359"/>
  <c r="E359"/>
  <c r="D359"/>
  <c r="H358"/>
  <c r="D358"/>
  <c r="E358" s="1"/>
  <c r="C357"/>
  <c r="H357" s="1"/>
  <c r="H356"/>
  <c r="E356"/>
  <c r="D356"/>
  <c r="H355"/>
  <c r="D355"/>
  <c r="E355" s="1"/>
  <c r="H354"/>
  <c r="D354"/>
  <c r="E354" s="1"/>
  <c r="E353" s="1"/>
  <c r="C353"/>
  <c r="H353" s="1"/>
  <c r="H352"/>
  <c r="D352"/>
  <c r="E352" s="1"/>
  <c r="H351"/>
  <c r="E351"/>
  <c r="D351"/>
  <c r="H350"/>
  <c r="D350"/>
  <c r="E350" s="1"/>
  <c r="H349"/>
  <c r="E349"/>
  <c r="E348" s="1"/>
  <c r="D349"/>
  <c r="D348"/>
  <c r="C348"/>
  <c r="H348" s="1"/>
  <c r="H347"/>
  <c r="D347"/>
  <c r="E347" s="1"/>
  <c r="H346"/>
  <c r="E346"/>
  <c r="D346"/>
  <c r="H345"/>
  <c r="D345"/>
  <c r="E345" s="1"/>
  <c r="C344"/>
  <c r="H344" s="1"/>
  <c r="H343"/>
  <c r="D343"/>
  <c r="E343" s="1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E332"/>
  <c r="D332"/>
  <c r="H331"/>
  <c r="D331"/>
  <c r="C331"/>
  <c r="H330"/>
  <c r="D330"/>
  <c r="E330" s="1"/>
  <c r="H329"/>
  <c r="E329"/>
  <c r="D329"/>
  <c r="H328"/>
  <c r="D328"/>
  <c r="C328"/>
  <c r="H327"/>
  <c r="D327"/>
  <c r="E327" s="1"/>
  <c r="H326"/>
  <c r="E326"/>
  <c r="D326"/>
  <c r="H325"/>
  <c r="D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E316" s="1"/>
  <c r="C315"/>
  <c r="H315" s="1"/>
  <c r="C314"/>
  <c r="H314" s="1"/>
  <c r="H313"/>
  <c r="E313"/>
  <c r="D313"/>
  <c r="H312"/>
  <c r="D312"/>
  <c r="E312" s="1"/>
  <c r="H311"/>
  <c r="E311"/>
  <c r="D311"/>
  <c r="H310"/>
  <c r="D310"/>
  <c r="E310" s="1"/>
  <c r="H309"/>
  <c r="E309"/>
  <c r="D309"/>
  <c r="H308"/>
  <c r="H307"/>
  <c r="D307"/>
  <c r="E307" s="1"/>
  <c r="H306"/>
  <c r="E306"/>
  <c r="E305" s="1"/>
  <c r="D306"/>
  <c r="H305"/>
  <c r="D305"/>
  <c r="H304"/>
  <c r="D304"/>
  <c r="E304" s="1"/>
  <c r="H303"/>
  <c r="E303"/>
  <c r="E302" s="1"/>
  <c r="D303"/>
  <c r="H302"/>
  <c r="D302"/>
  <c r="C302"/>
  <c r="H301"/>
  <c r="D301"/>
  <c r="E301" s="1"/>
  <c r="H300"/>
  <c r="E300"/>
  <c r="D300"/>
  <c r="H299"/>
  <c r="D299"/>
  <c r="E299" s="1"/>
  <c r="H298"/>
  <c r="H297"/>
  <c r="E297"/>
  <c r="E296" s="1"/>
  <c r="D297"/>
  <c r="H296"/>
  <c r="D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E290"/>
  <c r="E289" s="1"/>
  <c r="D290"/>
  <c r="H289"/>
  <c r="D289"/>
  <c r="H288"/>
  <c r="D288"/>
  <c r="E288" s="1"/>
  <c r="H287"/>
  <c r="E287"/>
  <c r="D287"/>
  <c r="H286"/>
  <c r="D286"/>
  <c r="E286" s="1"/>
  <c r="H285"/>
  <c r="E285"/>
  <c r="D285"/>
  <c r="H284"/>
  <c r="D284"/>
  <c r="E284" s="1"/>
  <c r="H283"/>
  <c r="E283"/>
  <c r="D283"/>
  <c r="H282"/>
  <c r="D282"/>
  <c r="E282" s="1"/>
  <c r="H281"/>
  <c r="E281"/>
  <c r="D281"/>
  <c r="H280"/>
  <c r="D280"/>
  <c r="E280" s="1"/>
  <c r="H279"/>
  <c r="E279"/>
  <c r="D279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E273"/>
  <c r="D273"/>
  <c r="H272"/>
  <c r="D272"/>
  <c r="E272" s="1"/>
  <c r="H271"/>
  <c r="E271"/>
  <c r="D271"/>
  <c r="H270"/>
  <c r="D270"/>
  <c r="E270" s="1"/>
  <c r="H269"/>
  <c r="E269"/>
  <c r="D269"/>
  <c r="H268"/>
  <c r="D268"/>
  <c r="E268" s="1"/>
  <c r="H267"/>
  <c r="E267"/>
  <c r="D267"/>
  <c r="H266"/>
  <c r="D266"/>
  <c r="E266" s="1"/>
  <c r="H265"/>
  <c r="H264"/>
  <c r="E264"/>
  <c r="D264"/>
  <c r="H262"/>
  <c r="D262"/>
  <c r="E262" s="1"/>
  <c r="H261"/>
  <c r="D261"/>
  <c r="E261" s="1"/>
  <c r="D260"/>
  <c r="C260"/>
  <c r="H260" s="1"/>
  <c r="D252"/>
  <c r="E252" s="1"/>
  <c r="D251"/>
  <c r="E251" s="1"/>
  <c r="D250"/>
  <c r="C250"/>
  <c r="E249"/>
  <c r="D249"/>
  <c r="E248"/>
  <c r="D248"/>
  <c r="E247"/>
  <c r="D247"/>
  <c r="E246"/>
  <c r="D246"/>
  <c r="E245"/>
  <c r="D245"/>
  <c r="E244"/>
  <c r="E243" s="1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E236" s="1"/>
  <c r="E235" s="1"/>
  <c r="D237"/>
  <c r="D236"/>
  <c r="C236"/>
  <c r="C235" s="1"/>
  <c r="D235"/>
  <c r="E234"/>
  <c r="D234"/>
  <c r="E233"/>
  <c r="D233"/>
  <c r="C233"/>
  <c r="D232"/>
  <c r="E232" s="1"/>
  <c r="D231"/>
  <c r="E231" s="1"/>
  <c r="D230"/>
  <c r="E230" s="1"/>
  <c r="D229"/>
  <c r="D228" s="1"/>
  <c r="C229"/>
  <c r="C228"/>
  <c r="D227"/>
  <c r="E227" s="1"/>
  <c r="D226"/>
  <c r="E226" s="1"/>
  <c r="D225"/>
  <c r="E225" s="1"/>
  <c r="E223" s="1"/>
  <c r="E222" s="1"/>
  <c r="D224"/>
  <c r="E224" s="1"/>
  <c r="D223"/>
  <c r="D222" s="1"/>
  <c r="C223"/>
  <c r="C222"/>
  <c r="D221"/>
  <c r="E221" s="1"/>
  <c r="E220" s="1"/>
  <c r="E215" s="1"/>
  <c r="D220"/>
  <c r="C220"/>
  <c r="E219"/>
  <c r="D219"/>
  <c r="E218"/>
  <c r="D218"/>
  <c r="E217"/>
  <c r="D217"/>
  <c r="E216"/>
  <c r="D216"/>
  <c r="C216"/>
  <c r="C215" s="1"/>
  <c r="D215"/>
  <c r="E214"/>
  <c r="D214"/>
  <c r="E213"/>
  <c r="D213"/>
  <c r="C213"/>
  <c r="D212"/>
  <c r="D211" s="1"/>
  <c r="C211"/>
  <c r="E210"/>
  <c r="D210"/>
  <c r="E209"/>
  <c r="D209"/>
  <c r="E208"/>
  <c r="E207" s="1"/>
  <c r="D208"/>
  <c r="D207" s="1"/>
  <c r="C207"/>
  <c r="D206"/>
  <c r="E206" s="1"/>
  <c r="D205"/>
  <c r="D204" s="1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D195"/>
  <c r="C195"/>
  <c r="E194"/>
  <c r="D194"/>
  <c r="D193" s="1"/>
  <c r="E193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/>
  <c r="D183"/>
  <c r="E183" s="1"/>
  <c r="E182" s="1"/>
  <c r="D182"/>
  <c r="C182"/>
  <c r="E181"/>
  <c r="D181"/>
  <c r="D180" s="1"/>
  <c r="D179" s="1"/>
  <c r="E180"/>
  <c r="E179" s="1"/>
  <c r="C180"/>
  <c r="C179" s="1"/>
  <c r="H176"/>
  <c r="D176"/>
  <c r="E176" s="1"/>
  <c r="H175"/>
  <c r="E175"/>
  <c r="D175"/>
  <c r="H174"/>
  <c r="D174"/>
  <c r="C174"/>
  <c r="H173"/>
  <c r="D173"/>
  <c r="E173" s="1"/>
  <c r="H172"/>
  <c r="E172"/>
  <c r="D172"/>
  <c r="H171"/>
  <c r="D171"/>
  <c r="D170" s="1"/>
  <c r="C171"/>
  <c r="C170"/>
  <c r="H170" s="1"/>
  <c r="J170" s="1"/>
  <c r="H169"/>
  <c r="E169"/>
  <c r="D169"/>
  <c r="H168"/>
  <c r="D168"/>
  <c r="C167"/>
  <c r="H167" s="1"/>
  <c r="H166"/>
  <c r="E166"/>
  <c r="D166"/>
  <c r="H165"/>
  <c r="D165"/>
  <c r="C164"/>
  <c r="H162"/>
  <c r="D162"/>
  <c r="E162" s="1"/>
  <c r="H161"/>
  <c r="E161"/>
  <c r="E160" s="1"/>
  <c r="D161"/>
  <c r="H160"/>
  <c r="C160"/>
  <c r="H159"/>
  <c r="D159"/>
  <c r="E159" s="1"/>
  <c r="H158"/>
  <c r="E158"/>
  <c r="E157" s="1"/>
  <c r="D158"/>
  <c r="H157"/>
  <c r="C157"/>
  <c r="H156"/>
  <c r="D156"/>
  <c r="E156" s="1"/>
  <c r="H155"/>
  <c r="E155"/>
  <c r="E154" s="1"/>
  <c r="D155"/>
  <c r="H154"/>
  <c r="C154"/>
  <c r="E153"/>
  <c r="C153"/>
  <c r="H151"/>
  <c r="D151"/>
  <c r="E151" s="1"/>
  <c r="H150"/>
  <c r="E150"/>
  <c r="E149" s="1"/>
  <c r="D150"/>
  <c r="H149"/>
  <c r="D149"/>
  <c r="C149"/>
  <c r="H148"/>
  <c r="D148"/>
  <c r="E148" s="1"/>
  <c r="H147"/>
  <c r="E147"/>
  <c r="E146" s="1"/>
  <c r="D147"/>
  <c r="H146"/>
  <c r="D146"/>
  <c r="C146"/>
  <c r="H145"/>
  <c r="D145"/>
  <c r="E145" s="1"/>
  <c r="H144"/>
  <c r="E144"/>
  <c r="E143" s="1"/>
  <c r="D144"/>
  <c r="H143"/>
  <c r="D143"/>
  <c r="C143"/>
  <c r="H142"/>
  <c r="D142"/>
  <c r="E142" s="1"/>
  <c r="H141"/>
  <c r="E141"/>
  <c r="D141"/>
  <c r="H140"/>
  <c r="D140"/>
  <c r="C140"/>
  <c r="H139"/>
  <c r="D139"/>
  <c r="E139" s="1"/>
  <c r="H138"/>
  <c r="D138"/>
  <c r="E138" s="1"/>
  <c r="H137"/>
  <c r="D137"/>
  <c r="C136"/>
  <c r="H134"/>
  <c r="D134"/>
  <c r="E134" s="1"/>
  <c r="H133"/>
  <c r="E133"/>
  <c r="D133"/>
  <c r="H132"/>
  <c r="C132"/>
  <c r="H131"/>
  <c r="D131"/>
  <c r="E131" s="1"/>
  <c r="H130"/>
  <c r="E130"/>
  <c r="E129" s="1"/>
  <c r="D130"/>
  <c r="H129"/>
  <c r="C129"/>
  <c r="H128"/>
  <c r="D128"/>
  <c r="E128" s="1"/>
  <c r="H127"/>
  <c r="E127"/>
  <c r="E126" s="1"/>
  <c r="D127"/>
  <c r="H126"/>
  <c r="C126"/>
  <c r="H125"/>
  <c r="D125"/>
  <c r="E125" s="1"/>
  <c r="H124"/>
  <c r="E124"/>
  <c r="E123" s="1"/>
  <c r="D124"/>
  <c r="H123"/>
  <c r="C123"/>
  <c r="H122"/>
  <c r="D122"/>
  <c r="E122" s="1"/>
  <c r="H121"/>
  <c r="E121"/>
  <c r="E120" s="1"/>
  <c r="D121"/>
  <c r="H120"/>
  <c r="C120"/>
  <c r="H119"/>
  <c r="D119"/>
  <c r="E119" s="1"/>
  <c r="H118"/>
  <c r="E118"/>
  <c r="D118"/>
  <c r="H117"/>
  <c r="C117"/>
  <c r="C116"/>
  <c r="H113"/>
  <c r="D113"/>
  <c r="E113" s="1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D93"/>
  <c r="E93" s="1"/>
  <c r="H92"/>
  <c r="E92"/>
  <c r="D92"/>
  <c r="H91"/>
  <c r="D91"/>
  <c r="E91" s="1"/>
  <c r="H90"/>
  <c r="E90"/>
  <c r="D90"/>
  <c r="H89"/>
  <c r="D89"/>
  <c r="E89" s="1"/>
  <c r="H88"/>
  <c r="E88"/>
  <c r="D88"/>
  <c r="H87"/>
  <c r="D87"/>
  <c r="E87" s="1"/>
  <c r="H86"/>
  <c r="E86"/>
  <c r="D86"/>
  <c r="H85"/>
  <c r="D85"/>
  <c r="E85" s="1"/>
  <c r="H84"/>
  <c r="E84"/>
  <c r="D84"/>
  <c r="H83"/>
  <c r="D83"/>
  <c r="E83" s="1"/>
  <c r="H82"/>
  <c r="E82"/>
  <c r="D82"/>
  <c r="H81"/>
  <c r="D81"/>
  <c r="E81" s="1"/>
  <c r="H80"/>
  <c r="E80"/>
  <c r="D80"/>
  <c r="H79"/>
  <c r="D79"/>
  <c r="E79" s="1"/>
  <c r="H78"/>
  <c r="E78"/>
  <c r="D78"/>
  <c r="H77"/>
  <c r="D77"/>
  <c r="E77" s="1"/>
  <c r="H76"/>
  <c r="E76"/>
  <c r="D76"/>
  <c r="H75"/>
  <c r="D75"/>
  <c r="E75" s="1"/>
  <c r="H74"/>
  <c r="E74"/>
  <c r="D74"/>
  <c r="H73"/>
  <c r="D73"/>
  <c r="E73" s="1"/>
  <c r="H72"/>
  <c r="E72"/>
  <c r="D72"/>
  <c r="H71"/>
  <c r="D71"/>
  <c r="E71" s="1"/>
  <c r="H70"/>
  <c r="E70"/>
  <c r="D70"/>
  <c r="H69"/>
  <c r="D69"/>
  <c r="E69" s="1"/>
  <c r="C68"/>
  <c r="H68" s="1"/>
  <c r="J68" s="1"/>
  <c r="H66"/>
  <c r="E66"/>
  <c r="D66"/>
  <c r="H65"/>
  <c r="D65"/>
  <c r="E65" s="1"/>
  <c r="H64"/>
  <c r="E64"/>
  <c r="D64"/>
  <c r="H63"/>
  <c r="D63"/>
  <c r="E63" s="1"/>
  <c r="E61" s="1"/>
  <c r="H62"/>
  <c r="E62"/>
  <c r="D62"/>
  <c r="C61"/>
  <c r="H61" s="1"/>
  <c r="J61" s="1"/>
  <c r="H60"/>
  <c r="E60"/>
  <c r="D60"/>
  <c r="H59"/>
  <c r="D59"/>
  <c r="E59" s="1"/>
  <c r="H58"/>
  <c r="E58"/>
  <c r="D58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E50"/>
  <c r="D50"/>
  <c r="H49"/>
  <c r="D49"/>
  <c r="E49" s="1"/>
  <c r="H48"/>
  <c r="E48"/>
  <c r="D48"/>
  <c r="H47"/>
  <c r="D47"/>
  <c r="E47" s="1"/>
  <c r="H46"/>
  <c r="E46"/>
  <c r="D46"/>
  <c r="H45"/>
  <c r="D45"/>
  <c r="E45" s="1"/>
  <c r="H44"/>
  <c r="E44"/>
  <c r="D44"/>
  <c r="H43"/>
  <c r="D43"/>
  <c r="E43" s="1"/>
  <c r="H42"/>
  <c r="E42"/>
  <c r="D42"/>
  <c r="H41"/>
  <c r="D41"/>
  <c r="E41" s="1"/>
  <c r="H40"/>
  <c r="E40"/>
  <c r="D40"/>
  <c r="H39"/>
  <c r="D39"/>
  <c r="E39" s="1"/>
  <c r="D38"/>
  <c r="C38"/>
  <c r="H38" s="1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E32"/>
  <c r="D32"/>
  <c r="H31"/>
  <c r="D31"/>
  <c r="E31" s="1"/>
  <c r="H30"/>
  <c r="E30"/>
  <c r="D30"/>
  <c r="H29"/>
  <c r="D29"/>
  <c r="E29" s="1"/>
  <c r="H28"/>
  <c r="E28"/>
  <c r="D28"/>
  <c r="H27"/>
  <c r="D27"/>
  <c r="E27" s="1"/>
  <c r="H26"/>
  <c r="E26"/>
  <c r="D26"/>
  <c r="H25"/>
  <c r="D25"/>
  <c r="E25" s="1"/>
  <c r="H24"/>
  <c r="E24"/>
  <c r="D24"/>
  <c r="H23"/>
  <c r="D23"/>
  <c r="E23" s="1"/>
  <c r="H22"/>
  <c r="E22"/>
  <c r="D22"/>
  <c r="H21"/>
  <c r="D21"/>
  <c r="E21" s="1"/>
  <c r="H20"/>
  <c r="E20"/>
  <c r="D20"/>
  <c r="H19"/>
  <c r="D19"/>
  <c r="E19" s="1"/>
  <c r="H18"/>
  <c r="E18"/>
  <c r="D18"/>
  <c r="H17"/>
  <c r="D17"/>
  <c r="E17" s="1"/>
  <c r="H16"/>
  <c r="E16"/>
  <c r="D16"/>
  <c r="H15"/>
  <c r="D15"/>
  <c r="E15" s="1"/>
  <c r="H14"/>
  <c r="E14"/>
  <c r="D14"/>
  <c r="H13"/>
  <c r="D13"/>
  <c r="E13" s="1"/>
  <c r="H12"/>
  <c r="E12"/>
  <c r="D12"/>
  <c r="C11"/>
  <c r="H11" s="1"/>
  <c r="J11" s="1"/>
  <c r="H10"/>
  <c r="D10"/>
  <c r="E10" s="1"/>
  <c r="H9"/>
  <c r="D9"/>
  <c r="E9" s="1"/>
  <c r="H8"/>
  <c r="D8"/>
  <c r="E8" s="1"/>
  <c r="H7"/>
  <c r="D7"/>
  <c r="E7" s="1"/>
  <c r="H6"/>
  <c r="E6"/>
  <c r="D6"/>
  <c r="H5"/>
  <c r="D5"/>
  <c r="E5" s="1"/>
  <c r="C4"/>
  <c r="H4" s="1"/>
  <c r="J4" s="1"/>
  <c r="C717" l="1"/>
  <c r="D718"/>
  <c r="D547"/>
  <c r="E507"/>
  <c r="C484"/>
  <c r="H484" s="1"/>
  <c r="D468"/>
  <c r="E404"/>
  <c r="E395"/>
  <c r="E392"/>
  <c r="E382"/>
  <c r="E381"/>
  <c r="E378"/>
  <c r="E362"/>
  <c r="D353"/>
  <c r="E344"/>
  <c r="E97"/>
  <c r="C67"/>
  <c r="H67" s="1"/>
  <c r="J67" s="1"/>
  <c r="D68"/>
  <c r="E11"/>
  <c r="D4"/>
  <c r="C3"/>
  <c r="H3" s="1"/>
  <c r="J3" s="1"/>
  <c r="E68"/>
  <c r="E67" s="1"/>
  <c r="E4"/>
  <c r="E38"/>
  <c r="E168"/>
  <c r="E167" s="1"/>
  <c r="D167"/>
  <c r="H717"/>
  <c r="J717" s="1"/>
  <c r="C716"/>
  <c r="H716" s="1"/>
  <c r="J716" s="1"/>
  <c r="C2"/>
  <c r="D61"/>
  <c r="E140"/>
  <c r="E185"/>
  <c r="E184" s="1"/>
  <c r="E189"/>
  <c r="E188" s="1"/>
  <c r="D203"/>
  <c r="E229"/>
  <c r="E228" s="1"/>
  <c r="E260"/>
  <c r="E265"/>
  <c r="E308"/>
  <c r="E325"/>
  <c r="E328"/>
  <c r="E331"/>
  <c r="E399"/>
  <c r="E429"/>
  <c r="E491"/>
  <c r="E494"/>
  <c r="E497"/>
  <c r="E509"/>
  <c r="E513"/>
  <c r="E531"/>
  <c r="E544"/>
  <c r="E538" s="1"/>
  <c r="E556"/>
  <c r="E610"/>
  <c r="E628"/>
  <c r="E700"/>
  <c r="E750"/>
  <c r="E756"/>
  <c r="E755" s="1"/>
  <c r="H136"/>
  <c r="C135"/>
  <c r="H135" s="1"/>
  <c r="J135" s="1"/>
  <c r="H164"/>
  <c r="C163"/>
  <c r="H163" s="1"/>
  <c r="J163" s="1"/>
  <c r="E450"/>
  <c r="E486"/>
  <c r="H116"/>
  <c r="J116" s="1"/>
  <c r="H153"/>
  <c r="J153" s="1"/>
  <c r="C152"/>
  <c r="H152" s="1"/>
  <c r="J152" s="1"/>
  <c r="D11"/>
  <c r="D3" s="1"/>
  <c r="D97"/>
  <c r="D67" s="1"/>
  <c r="D117"/>
  <c r="D120"/>
  <c r="D123"/>
  <c r="D126"/>
  <c r="D129"/>
  <c r="D132"/>
  <c r="D154"/>
  <c r="D157"/>
  <c r="D160"/>
  <c r="E171"/>
  <c r="E170" s="1"/>
  <c r="E174"/>
  <c r="C178"/>
  <c r="E250"/>
  <c r="E298"/>
  <c r="E315"/>
  <c r="E314" s="1"/>
  <c r="E357"/>
  <c r="E422"/>
  <c r="E340" s="1"/>
  <c r="E445"/>
  <c r="E463"/>
  <c r="E504"/>
  <c r="E587"/>
  <c r="E603"/>
  <c r="E646"/>
  <c r="E653"/>
  <c r="E687"/>
  <c r="C726"/>
  <c r="E761"/>
  <c r="E760" s="1"/>
  <c r="E137"/>
  <c r="E136" s="1"/>
  <c r="E135" s="1"/>
  <c r="D136"/>
  <c r="D135" s="1"/>
  <c r="E165"/>
  <c r="E164" s="1"/>
  <c r="E163" s="1"/>
  <c r="E152" s="1"/>
  <c r="D164"/>
  <c r="D163" s="1"/>
  <c r="E117"/>
  <c r="E132"/>
  <c r="E263"/>
  <c r="E368"/>
  <c r="E484"/>
  <c r="E528"/>
  <c r="E551"/>
  <c r="E550" s="1"/>
  <c r="E569"/>
  <c r="E561" s="1"/>
  <c r="E616"/>
  <c r="E718"/>
  <c r="E717" s="1"/>
  <c r="E716" s="1"/>
  <c r="E205"/>
  <c r="E204" s="1"/>
  <c r="E212"/>
  <c r="E211" s="1"/>
  <c r="C263"/>
  <c r="D265"/>
  <c r="D344"/>
  <c r="D395"/>
  <c r="D416"/>
  <c r="D459"/>
  <c r="E465"/>
  <c r="E470"/>
  <c r="E468" s="1"/>
  <c r="D474"/>
  <c r="D484"/>
  <c r="C509"/>
  <c r="H509" s="1"/>
  <c r="C528"/>
  <c r="H528" s="1"/>
  <c r="D531"/>
  <c r="D528" s="1"/>
  <c r="D552"/>
  <c r="D551" s="1"/>
  <c r="D550" s="1"/>
  <c r="C561"/>
  <c r="D569"/>
  <c r="D599"/>
  <c r="D642"/>
  <c r="D646"/>
  <c r="D665"/>
  <c r="E681"/>
  <c r="E679" s="1"/>
  <c r="E696"/>
  <c r="E694" s="1"/>
  <c r="D700"/>
  <c r="D722"/>
  <c r="D717" s="1"/>
  <c r="D716" s="1"/>
  <c r="E740"/>
  <c r="E739" s="1"/>
  <c r="E726" s="1"/>
  <c r="E725" s="1"/>
  <c r="D750"/>
  <c r="D726" s="1"/>
  <c r="D725" s="1"/>
  <c r="E778"/>
  <c r="E777" s="1"/>
  <c r="D189"/>
  <c r="D188" s="1"/>
  <c r="D178" s="1"/>
  <c r="D177" s="1"/>
  <c r="D308"/>
  <c r="D298"/>
  <c r="D315"/>
  <c r="D314" s="1"/>
  <c r="C340"/>
  <c r="D357"/>
  <c r="D362"/>
  <c r="D382"/>
  <c r="D392"/>
  <c r="C444"/>
  <c r="H444" s="1"/>
  <c r="D477"/>
  <c r="C483"/>
  <c r="H483" s="1"/>
  <c r="J483" s="1"/>
  <c r="D513"/>
  <c r="D509" s="1"/>
  <c r="D522"/>
  <c r="D538"/>
  <c r="C551"/>
  <c r="D562"/>
  <c r="D561" s="1"/>
  <c r="D581"/>
  <c r="D616"/>
  <c r="D638"/>
  <c r="C645"/>
  <c r="H645" s="1"/>
  <c r="J645" s="1"/>
  <c r="D653"/>
  <c r="D683"/>
  <c r="H722"/>
  <c r="C115" l="1"/>
  <c r="D2"/>
  <c r="C259"/>
  <c r="H263"/>
  <c r="H726"/>
  <c r="J726" s="1"/>
  <c r="C725"/>
  <c r="H725" s="1"/>
  <c r="J725" s="1"/>
  <c r="H2"/>
  <c r="J2" s="1"/>
  <c r="E645"/>
  <c r="E560" s="1"/>
  <c r="E559" s="1"/>
  <c r="D116"/>
  <c r="D115" s="1"/>
  <c r="E259"/>
  <c r="D483"/>
  <c r="D444"/>
  <c r="D263"/>
  <c r="D259" s="1"/>
  <c r="H551"/>
  <c r="J551" s="1"/>
  <c r="C550"/>
  <c r="H550" s="1"/>
  <c r="J550" s="1"/>
  <c r="H561"/>
  <c r="J561" s="1"/>
  <c r="C560"/>
  <c r="D645"/>
  <c r="D560" s="1"/>
  <c r="D559" s="1"/>
  <c r="D340"/>
  <c r="E203"/>
  <c r="E178" s="1"/>
  <c r="E177" s="1"/>
  <c r="E116"/>
  <c r="E115" s="1"/>
  <c r="E444"/>
  <c r="E339" s="1"/>
  <c r="D153"/>
  <c r="D152" s="1"/>
  <c r="E3"/>
  <c r="E2" s="1"/>
  <c r="H340"/>
  <c r="C339"/>
  <c r="H339" s="1"/>
  <c r="J339" s="1"/>
  <c r="H178"/>
  <c r="J178" s="1"/>
  <c r="C177"/>
  <c r="H177" s="1"/>
  <c r="J177" s="1"/>
  <c r="H115"/>
  <c r="J115" s="1"/>
  <c r="E483"/>
  <c r="H560" l="1"/>
  <c r="J560" s="1"/>
  <c r="C559"/>
  <c r="H559" s="1"/>
  <c r="J559" s="1"/>
  <c r="E114"/>
  <c r="D114"/>
  <c r="H259"/>
  <c r="J259" s="1"/>
  <c r="C258"/>
  <c r="C114"/>
  <c r="E258"/>
  <c r="E257" s="1"/>
  <c r="D339"/>
  <c r="D258" s="1"/>
  <c r="D257" s="1"/>
  <c r="H114" l="1"/>
  <c r="J114" s="1"/>
  <c r="H1"/>
  <c r="J1" s="1"/>
  <c r="H258"/>
  <c r="J258" s="1"/>
  <c r="C257"/>
  <c r="H256" l="1"/>
  <c r="J256" s="1"/>
  <c r="H257"/>
  <c r="J257" s="1"/>
  <c r="C16" i="4" l="1"/>
  <c r="B18"/>
  <c r="C12"/>
  <c r="S360" i="14" l="1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C19" i="4"/>
  <c r="C15"/>
  <c r="C6"/>
  <c r="H616" i="18"/>
  <c r="C616"/>
  <c r="C615" s="1"/>
  <c r="H615"/>
  <c r="C612"/>
  <c r="C608"/>
  <c r="H607"/>
  <c r="H606"/>
  <c r="C602"/>
  <c r="C590"/>
  <c r="C584"/>
  <c r="C577"/>
  <c r="C573"/>
  <c r="C569"/>
  <c r="C566"/>
  <c r="C561"/>
  <c r="C555"/>
  <c r="C551"/>
  <c r="C543"/>
  <c r="C536"/>
  <c r="H535"/>
  <c r="H532"/>
  <c r="C532"/>
  <c r="H528"/>
  <c r="C528"/>
  <c r="C518"/>
  <c r="C506"/>
  <c r="C500"/>
  <c r="C493"/>
  <c r="C489"/>
  <c r="C485"/>
  <c r="C482"/>
  <c r="C477"/>
  <c r="C471"/>
  <c r="C467"/>
  <c r="C459"/>
  <c r="C452"/>
  <c r="H451"/>
  <c r="H450"/>
  <c r="H449"/>
  <c r="C446"/>
  <c r="C442"/>
  <c r="H441"/>
  <c r="H440"/>
  <c r="H437"/>
  <c r="C437"/>
  <c r="C434"/>
  <c r="C428" s="1"/>
  <c r="C421"/>
  <c r="C419"/>
  <c r="C412"/>
  <c r="C403"/>
  <c r="C399" s="1"/>
  <c r="C394"/>
  <c r="C387"/>
  <c r="C384"/>
  <c r="C381"/>
  <c r="C376"/>
  <c r="H373"/>
  <c r="C367"/>
  <c r="C364"/>
  <c r="C358"/>
  <c r="C353"/>
  <c r="C349"/>
  <c r="C345"/>
  <c r="C340"/>
  <c r="C335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H229"/>
  <c r="C221"/>
  <c r="C215"/>
  <c r="C205"/>
  <c r="C192"/>
  <c r="C153" s="1"/>
  <c r="C150"/>
  <c r="H149"/>
  <c r="H148"/>
  <c r="H147"/>
  <c r="H141"/>
  <c r="C141"/>
  <c r="C140" s="1"/>
  <c r="H140"/>
  <c r="H137"/>
  <c r="C137"/>
  <c r="H134"/>
  <c r="C134"/>
  <c r="H130"/>
  <c r="C130"/>
  <c r="H129"/>
  <c r="H123"/>
  <c r="C123"/>
  <c r="H116"/>
  <c r="C116"/>
  <c r="H115"/>
  <c r="H114"/>
  <c r="H97"/>
  <c r="C97"/>
  <c r="H68"/>
  <c r="C68"/>
  <c r="H67"/>
  <c r="H61"/>
  <c r="C61"/>
  <c r="H38"/>
  <c r="C38"/>
  <c r="H11"/>
  <c r="C11"/>
  <c r="H4"/>
  <c r="C4"/>
  <c r="H3"/>
  <c r="H2"/>
  <c r="C418" l="1"/>
  <c r="C67"/>
  <c r="C230"/>
  <c r="C334"/>
  <c r="C441"/>
  <c r="C440" s="1"/>
  <c r="C451"/>
  <c r="C535"/>
  <c r="C3"/>
  <c r="C129"/>
  <c r="C204"/>
  <c r="C149" s="1"/>
  <c r="C115"/>
  <c r="C374"/>
  <c r="C373" s="1"/>
  <c r="C607"/>
  <c r="C606" s="1"/>
  <c r="F719" i="17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I71"/>
  <c r="H71"/>
  <c r="G71"/>
  <c r="F71"/>
  <c r="F70"/>
  <c r="F69"/>
  <c r="H68"/>
  <c r="G68"/>
  <c r="F68"/>
  <c r="I68" s="1"/>
  <c r="F67"/>
  <c r="I66"/>
  <c r="H66"/>
  <c r="G66"/>
  <c r="F66"/>
  <c r="F65"/>
  <c r="F64"/>
  <c r="I63"/>
  <c r="H63"/>
  <c r="G63"/>
  <c r="F63"/>
  <c r="F62"/>
  <c r="F61"/>
  <c r="F60"/>
  <c r="F59"/>
  <c r="I58"/>
  <c r="H58"/>
  <c r="G58"/>
  <c r="F58"/>
  <c r="F57"/>
  <c r="F56"/>
  <c r="F55"/>
  <c r="F54"/>
  <c r="F53"/>
  <c r="F52"/>
  <c r="F51"/>
  <c r="F50"/>
  <c r="I49"/>
  <c r="H49"/>
  <c r="G49"/>
  <c r="F49"/>
  <c r="F48"/>
  <c r="H47"/>
  <c r="G47"/>
  <c r="F47"/>
  <c r="I47" s="1"/>
  <c r="F46"/>
  <c r="I45"/>
  <c r="H45"/>
  <c r="G45"/>
  <c r="F45"/>
  <c r="F44"/>
  <c r="F43"/>
  <c r="F42"/>
  <c r="F41"/>
  <c r="F40"/>
  <c r="F39"/>
  <c r="I38"/>
  <c r="H38"/>
  <c r="G38"/>
  <c r="F38"/>
  <c r="F37"/>
  <c r="I35" s="1"/>
  <c r="F36"/>
  <c r="H35"/>
  <c r="G35"/>
  <c r="F35"/>
  <c r="F34"/>
  <c r="F33"/>
  <c r="I32"/>
  <c r="H32"/>
  <c r="G32"/>
  <c r="F32"/>
  <c r="F31"/>
  <c r="F30"/>
  <c r="F29"/>
  <c r="F28"/>
  <c r="F27"/>
  <c r="F26"/>
  <c r="F25"/>
  <c r="F24"/>
  <c r="I23"/>
  <c r="H23"/>
  <c r="G23"/>
  <c r="F23"/>
  <c r="F22"/>
  <c r="F21"/>
  <c r="F20"/>
  <c r="F19"/>
  <c r="F18"/>
  <c r="F17"/>
  <c r="F16"/>
  <c r="F15"/>
  <c r="F14"/>
  <c r="F13"/>
  <c r="F12"/>
  <c r="F11"/>
  <c r="F10"/>
  <c r="H9"/>
  <c r="G9"/>
  <c r="F9"/>
  <c r="I9" s="1"/>
  <c r="F8"/>
  <c r="F7"/>
  <c r="F6"/>
  <c r="F5"/>
  <c r="I2" s="1"/>
  <c r="F4"/>
  <c r="F3"/>
  <c r="H2"/>
  <c r="G2"/>
  <c r="F2"/>
  <c r="M360" i="14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M3"/>
  <c r="C2" i="18" l="1"/>
  <c r="C114"/>
  <c r="F1" s="1"/>
  <c r="H1" s="1"/>
  <c r="C229"/>
  <c r="C148" s="1"/>
  <c r="C147" s="1"/>
  <c r="C450"/>
  <c r="C449" s="1"/>
  <c r="H616" i="12"/>
  <c r="C616"/>
  <c r="C615" s="1"/>
  <c r="H615"/>
  <c r="C612"/>
  <c r="C608"/>
  <c r="H607"/>
  <c r="H606"/>
  <c r="C590"/>
  <c r="C584"/>
  <c r="C577"/>
  <c r="C573"/>
  <c r="C569"/>
  <c r="C566"/>
  <c r="C561"/>
  <c r="C555"/>
  <c r="C551"/>
  <c r="C543"/>
  <c r="C536"/>
  <c r="H535"/>
  <c r="H532"/>
  <c r="C532"/>
  <c r="H528"/>
  <c r="C528"/>
  <c r="C518"/>
  <c r="C506"/>
  <c r="C500"/>
  <c r="C493"/>
  <c r="C489"/>
  <c r="C485"/>
  <c r="C482"/>
  <c r="C477"/>
  <c r="C471"/>
  <c r="C467"/>
  <c r="C459"/>
  <c r="C452"/>
  <c r="H451"/>
  <c r="H450"/>
  <c r="H449"/>
  <c r="C446"/>
  <c r="C442"/>
  <c r="H441"/>
  <c r="H440"/>
  <c r="H437"/>
  <c r="C437"/>
  <c r="C434"/>
  <c r="C428" s="1"/>
  <c r="C421"/>
  <c r="C419"/>
  <c r="C412"/>
  <c r="C403"/>
  <c r="C399" s="1"/>
  <c r="C394"/>
  <c r="C387"/>
  <c r="C384"/>
  <c r="C381"/>
  <c r="C376"/>
  <c r="H373"/>
  <c r="C367"/>
  <c r="C364"/>
  <c r="C358"/>
  <c r="C353"/>
  <c r="C349"/>
  <c r="C345"/>
  <c r="C340"/>
  <c r="C335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H229"/>
  <c r="C221"/>
  <c r="C215"/>
  <c r="C205"/>
  <c r="C192"/>
  <c r="C153" s="1"/>
  <c r="C150"/>
  <c r="H149"/>
  <c r="H148"/>
  <c r="H147"/>
  <c r="H141"/>
  <c r="C141"/>
  <c r="C140" s="1"/>
  <c r="H140"/>
  <c r="H137"/>
  <c r="C137"/>
  <c r="H134"/>
  <c r="C134"/>
  <c r="H130"/>
  <c r="C130"/>
  <c r="H129"/>
  <c r="H123"/>
  <c r="C123"/>
  <c r="H116"/>
  <c r="C116"/>
  <c r="H115"/>
  <c r="H114"/>
  <c r="H97"/>
  <c r="C97"/>
  <c r="H68"/>
  <c r="C68"/>
  <c r="H67"/>
  <c r="H61"/>
  <c r="C61"/>
  <c r="H38"/>
  <c r="C38"/>
  <c r="H11"/>
  <c r="C11"/>
  <c r="H4"/>
  <c r="C4"/>
  <c r="H3"/>
  <c r="H2"/>
  <c r="F146" i="18" l="1"/>
  <c r="H146" s="1"/>
  <c r="C204" i="12"/>
  <c r="C149" s="1"/>
  <c r="C602"/>
  <c r="C535" s="1"/>
  <c r="C3"/>
  <c r="C129"/>
  <c r="C607"/>
  <c r="C606" s="1"/>
  <c r="C418"/>
  <c r="C451"/>
  <c r="C115"/>
  <c r="C374"/>
  <c r="C373" s="1"/>
  <c r="C230"/>
  <c r="C334"/>
  <c r="C441"/>
  <c r="C440" s="1"/>
  <c r="C67"/>
  <c r="C2" s="1"/>
  <c r="C450" l="1"/>
  <c r="C449" s="1"/>
  <c r="C114"/>
  <c r="F1" s="1"/>
  <c r="H1" s="1"/>
  <c r="C229"/>
  <c r="C148" s="1"/>
  <c r="C147" s="1"/>
  <c r="F146" l="1"/>
  <c r="H146" s="1"/>
  <c r="H616" i="10"/>
  <c r="C616"/>
  <c r="C615" s="1"/>
  <c r="H615" s="1"/>
  <c r="C612"/>
  <c r="C608"/>
  <c r="C590"/>
  <c r="C584"/>
  <c r="C577"/>
  <c r="C573"/>
  <c r="C569"/>
  <c r="C566"/>
  <c r="C561"/>
  <c r="C555"/>
  <c r="C551"/>
  <c r="C543"/>
  <c r="C536"/>
  <c r="C532"/>
  <c r="H532" s="1"/>
  <c r="C528"/>
  <c r="H528" s="1"/>
  <c r="C518"/>
  <c r="C506"/>
  <c r="C500"/>
  <c r="C493"/>
  <c r="C489"/>
  <c r="C485"/>
  <c r="C482"/>
  <c r="C477"/>
  <c r="C471"/>
  <c r="C467"/>
  <c r="C459"/>
  <c r="C452"/>
  <c r="C446"/>
  <c r="C442"/>
  <c r="C437"/>
  <c r="H437" s="1"/>
  <c r="C434"/>
  <c r="C428" s="1"/>
  <c r="C421"/>
  <c r="C419"/>
  <c r="C412"/>
  <c r="C403"/>
  <c r="C399" s="1"/>
  <c r="C394"/>
  <c r="C387"/>
  <c r="C384"/>
  <c r="C381"/>
  <c r="C376"/>
  <c r="C367"/>
  <c r="C364"/>
  <c r="C358"/>
  <c r="C353"/>
  <c r="C349"/>
  <c r="C345"/>
  <c r="C340"/>
  <c r="C335"/>
  <c r="C319"/>
  <c r="C312"/>
  <c r="C306"/>
  <c r="C302"/>
  <c r="C299"/>
  <c r="C294"/>
  <c r="C289"/>
  <c r="C285"/>
  <c r="C282"/>
  <c r="C278"/>
  <c r="C272"/>
  <c r="C268"/>
  <c r="C263"/>
  <c r="C258"/>
  <c r="C252"/>
  <c r="C247"/>
  <c r="C243"/>
  <c r="C238"/>
  <c r="C234"/>
  <c r="C221"/>
  <c r="C215"/>
  <c r="C205"/>
  <c r="C192"/>
  <c r="C150"/>
  <c r="C141"/>
  <c r="C137"/>
  <c r="C134"/>
  <c r="C130"/>
  <c r="C123"/>
  <c r="C116"/>
  <c r="C97"/>
  <c r="C68"/>
  <c r="C61"/>
  <c r="C38"/>
  <c r="C11"/>
  <c r="C4"/>
  <c r="H61" l="1"/>
  <c r="H123"/>
  <c r="H141"/>
  <c r="H4"/>
  <c r="H68"/>
  <c r="H130"/>
  <c r="H38"/>
  <c r="H137"/>
  <c r="C204"/>
  <c r="H116"/>
  <c r="H97"/>
  <c r="C602"/>
  <c r="C441"/>
  <c r="H441" s="1"/>
  <c r="C418"/>
  <c r="C129"/>
  <c r="C535"/>
  <c r="H535" s="1"/>
  <c r="C140"/>
  <c r="C334"/>
  <c r="C230"/>
  <c r="C374"/>
  <c r="C153"/>
  <c r="C607"/>
  <c r="C606" s="1"/>
  <c r="H606" s="1"/>
  <c r="C451"/>
  <c r="C3"/>
  <c r="H607"/>
  <c r="H11"/>
  <c r="C67"/>
  <c r="C115"/>
  <c r="H134"/>
  <c r="H3" l="1"/>
  <c r="H129"/>
  <c r="H140"/>
  <c r="H67"/>
  <c r="C373"/>
  <c r="C440"/>
  <c r="H440" s="1"/>
  <c r="H373"/>
  <c r="C229"/>
  <c r="H229" s="1"/>
  <c r="C450"/>
  <c r="H450" s="1"/>
  <c r="C149"/>
  <c r="H149" s="1"/>
  <c r="H451"/>
  <c r="H115"/>
  <c r="C114"/>
  <c r="C2"/>
  <c r="H114" l="1"/>
  <c r="F1"/>
  <c r="H1" s="1"/>
  <c r="C449"/>
  <c r="H449" s="1"/>
  <c r="C148"/>
  <c r="H148" s="1"/>
  <c r="H2"/>
  <c r="C147" l="1"/>
  <c r="F146" l="1"/>
  <c r="H146" s="1"/>
  <c r="H147"/>
</calcChain>
</file>

<file path=xl/sharedStrings.xml><?xml version="1.0" encoding="utf-8"?>
<sst xmlns="http://schemas.openxmlformats.org/spreadsheetml/2006/main" count="3238" uniqueCount="924">
  <si>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</si>
  <si>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</si>
  <si>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</si>
  <si>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</si>
  <si>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</si>
  <si>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</si>
  <si>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</si>
  <si>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</si>
  <si>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</si>
  <si>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</si>
  <si>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</si>
  <si>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</si>
  <si>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</si>
  <si>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</si>
  <si>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</si>
  <si>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</si>
  <si>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</si>
  <si>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</si>
  <si>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</si>
  <si>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</si>
  <si>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</si>
  <si>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</si>
  <si>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</si>
  <si>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</si>
  <si>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</si>
  <si>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</si>
  <si>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</si>
  <si>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</si>
  <si>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</si>
  <si>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</si>
  <si>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</si>
  <si>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</si>
  <si>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</si>
  <si>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</si>
  <si>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</si>
  <si>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</si>
  <si>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</si>
  <si>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</si>
  <si>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</si>
  <si>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</si>
  <si>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</si>
  <si>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</si>
  <si>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</si>
  <si>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</si>
  <si>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</si>
  <si>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</si>
  <si>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</si>
  <si>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</si>
  <si>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</si>
  <si>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</si>
  <si>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</si>
  <si>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</si>
  <si>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</si>
  <si>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</si>
  <si>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</si>
  <si>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</si>
  <si>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</si>
  <si>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</si>
  <si>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</si>
  <si>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</si>
  <si>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</si>
  <si>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</si>
  <si>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</si>
  <si>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</si>
  <si>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</si>
  <si>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</si>
  <si>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</si>
  <si>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</si>
  <si>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قسم الحالة المدنية</t>
  </si>
  <si>
    <t>الاسم</t>
  </si>
  <si>
    <t>طول الطرقات غير المعبدة</t>
  </si>
  <si>
    <t>عدد الأحياء الكلي</t>
  </si>
  <si>
    <t>عدد المساكن الكلي</t>
  </si>
  <si>
    <t>طول الطرقات الكلي</t>
  </si>
  <si>
    <t>طول الطرقات المعبدة</t>
  </si>
  <si>
    <t>عدد الأحياء التي بها طرقات</t>
  </si>
  <si>
    <t>الطرقات والأرصفة</t>
  </si>
  <si>
    <t>التنوير العمومي</t>
  </si>
  <si>
    <t>عدد النقاط الضوئية</t>
  </si>
  <si>
    <t>عدد الأحياء التي فيها شبكة التنوير العمومي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</si>
  <si>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</si>
  <si>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</si>
  <si>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</si>
  <si>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عدد الأحياء المتوفر فيها الماء الصالح للشرب</t>
  </si>
  <si>
    <t>شبكة التطهير</t>
  </si>
  <si>
    <t>عدد الأحياء المتوفر فيها التطهير</t>
  </si>
  <si>
    <t>عدد المساكن المتوفر فيها التطهير</t>
  </si>
  <si>
    <t>الأحياء التي لا تتوفر بها شبكة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</si>
  <si>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</si>
  <si>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</si>
  <si>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</si>
  <si>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</si>
  <si>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</si>
  <si>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</si>
  <si>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</si>
  <si>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</si>
  <si>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</si>
  <si>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</si>
  <si>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</si>
  <si>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</si>
  <si>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</si>
  <si>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</si>
  <si>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</si>
  <si>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</si>
  <si>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</si>
  <si>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</si>
  <si>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</si>
  <si>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</si>
  <si>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</si>
  <si>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</si>
  <si>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</si>
  <si>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</si>
  <si>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</si>
  <si>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</si>
  <si>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</si>
  <si>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الكتابة العامة</t>
  </si>
  <si>
    <t xml:space="preserve">مكتب الضبط المركزي 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</si>
  <si>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</si>
  <si>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</si>
  <si>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</si>
  <si>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</si>
  <si>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</si>
  <si>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</si>
  <si>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</si>
  <si>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</si>
  <si>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</si>
  <si>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</si>
  <si>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</si>
  <si>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</si>
  <si>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</si>
  <si>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</si>
  <si>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</si>
  <si>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</si>
  <si>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</si>
  <si>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</si>
  <si>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</si>
  <si>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</si>
  <si>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</si>
  <si>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</si>
  <si>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</si>
  <si>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</si>
  <si>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</si>
  <si>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</si>
  <si>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</si>
  <si>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</si>
  <si>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</si>
  <si>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</si>
  <si>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</si>
  <si>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</si>
  <si>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</si>
  <si>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</si>
  <si>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</si>
  <si>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</si>
  <si>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</si>
  <si>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</si>
  <si>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</si>
  <si>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</si>
  <si>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</si>
  <si>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</si>
  <si>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</si>
  <si>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</si>
  <si>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</si>
  <si>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</si>
  <si>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</si>
  <si>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</si>
  <si>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</si>
  <si>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</si>
  <si>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</si>
  <si>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</si>
  <si>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</si>
  <si>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</si>
  <si>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</si>
  <si>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</si>
  <si>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</si>
  <si>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</si>
  <si>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</si>
  <si>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</si>
  <si>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</si>
  <si>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</si>
  <si>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</si>
  <si>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</si>
  <si>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</si>
  <si>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</si>
  <si>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</si>
  <si>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</si>
  <si>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</si>
  <si>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</si>
  <si>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</si>
  <si>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</si>
  <si>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</si>
  <si>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</si>
  <si>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</si>
  <si>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</si>
  <si>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</si>
  <si>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</si>
  <si>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</si>
  <si>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</si>
  <si>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</si>
  <si>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</si>
  <si>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</si>
  <si>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</si>
  <si>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</si>
  <si>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</si>
  <si>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</si>
  <si>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</si>
  <si>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</si>
  <si>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</si>
  <si>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</si>
  <si>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</si>
  <si>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</si>
  <si>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</si>
  <si>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</si>
  <si>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</si>
  <si>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</si>
  <si>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</si>
  <si>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</si>
  <si>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</si>
  <si>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</si>
  <si>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</si>
  <si>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</si>
  <si>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</si>
  <si>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</si>
  <si>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</si>
  <si>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</si>
  <si>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</si>
  <si>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</si>
  <si>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</si>
  <si>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</si>
  <si>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</si>
  <si>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</si>
  <si>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</si>
  <si>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</si>
  <si>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</si>
  <si>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</si>
  <si>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</si>
  <si>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</si>
  <si>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</si>
  <si>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</si>
  <si>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</si>
  <si>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</si>
  <si>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</si>
  <si>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</si>
  <si>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</si>
  <si>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</si>
  <si>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</si>
  <si>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</si>
  <si>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</si>
  <si>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</si>
  <si>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</si>
  <si>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</si>
  <si>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</si>
  <si>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</si>
  <si>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</si>
  <si>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</si>
  <si>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</si>
  <si>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</si>
  <si>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</si>
  <si>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</si>
  <si>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</si>
  <si>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</si>
  <si>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</si>
  <si>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</si>
  <si>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</si>
  <si>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</si>
  <si>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</si>
  <si>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</si>
  <si>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</si>
  <si>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</si>
  <si>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</si>
  <si>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</si>
  <si>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</si>
  <si>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</si>
  <si>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</si>
  <si>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</si>
  <si>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</si>
  <si>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</si>
  <si>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</si>
  <si>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</si>
  <si>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</si>
  <si>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</si>
  <si>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</si>
  <si>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</si>
  <si>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</si>
  <si>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</si>
  <si>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</si>
  <si>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</si>
  <si>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</si>
  <si>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</si>
  <si>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</si>
  <si>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</si>
  <si>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</si>
  <si>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</si>
  <si>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</si>
  <si>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</si>
  <si>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</si>
  <si>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</si>
  <si>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</si>
  <si>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</si>
  <si>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</si>
  <si>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</si>
  <si>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</si>
  <si>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</si>
  <si>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</si>
  <si>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</si>
  <si>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</si>
  <si>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</si>
  <si>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</si>
  <si>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</si>
  <si>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</si>
  <si>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</si>
  <si>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</si>
  <si>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</si>
  <si>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</si>
  <si>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</si>
  <si>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</si>
  <si>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</si>
  <si>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</si>
  <si>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</si>
  <si>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</si>
  <si>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</si>
  <si>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</si>
  <si>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</si>
  <si>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</si>
  <si>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</si>
  <si>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</si>
  <si>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</si>
  <si>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</si>
  <si>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</si>
  <si>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</si>
  <si>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</si>
  <si>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</si>
  <si>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</si>
  <si>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</si>
  <si>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</si>
  <si>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</si>
  <si>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</si>
  <si>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</si>
  <si>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</si>
  <si>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</si>
  <si>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</si>
  <si>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</si>
  <si>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</si>
  <si>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</si>
  <si>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</si>
  <si>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</si>
  <si>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</si>
  <si>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</si>
  <si>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</si>
  <si>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</si>
  <si>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</si>
  <si>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</si>
  <si>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</si>
  <si>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</si>
  <si>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</si>
  <si>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</si>
  <si>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</si>
  <si>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</si>
  <si>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</si>
  <si>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</si>
  <si>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</si>
  <si>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</si>
  <si>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</si>
  <si>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</si>
  <si>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</si>
  <si>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</si>
  <si>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</si>
  <si>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</si>
  <si>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</si>
  <si>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</si>
  <si>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</si>
  <si>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</si>
  <si>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</si>
  <si>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</si>
  <si>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</si>
  <si>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</si>
  <si>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</si>
  <si>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</si>
  <si>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</si>
  <si>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</si>
  <si>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</si>
  <si>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</si>
  <si>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</si>
  <si>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</si>
  <si>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</si>
  <si>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</si>
  <si>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</si>
  <si>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</si>
  <si>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</si>
  <si>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</si>
  <si>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</si>
  <si>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</si>
  <si>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</si>
  <si>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</si>
  <si>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</si>
  <si>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</si>
  <si>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</si>
  <si>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</si>
  <si>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</si>
  <si>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</si>
  <si>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</si>
  <si>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</si>
  <si>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</si>
  <si>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</si>
  <si>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</si>
  <si>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</si>
  <si>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</si>
  <si>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</si>
  <si>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</si>
  <si>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</si>
  <si>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</si>
  <si>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</si>
  <si>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</si>
  <si>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</si>
  <si>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</si>
  <si>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</si>
  <si>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</si>
  <si>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</si>
  <si>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</si>
  <si>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</si>
  <si>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</si>
  <si>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</si>
  <si>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</si>
  <si>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</si>
  <si>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</si>
  <si>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</si>
  <si>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</si>
  <si>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</si>
  <si>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</si>
  <si>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</si>
  <si>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</si>
  <si>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</si>
  <si>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</si>
  <si>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</si>
  <si>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</si>
  <si>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</si>
  <si>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</si>
  <si>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</si>
  <si>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</si>
  <si>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</si>
  <si>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</si>
  <si>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</si>
  <si>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</si>
  <si>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</si>
  <si>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</si>
  <si>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</si>
  <si>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</si>
  <si>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</si>
  <si>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</si>
  <si>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</si>
  <si>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</si>
  <si>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</si>
  <si>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</si>
  <si>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</si>
  <si>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</si>
  <si>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</si>
  <si>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</si>
  <si>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</si>
  <si>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</si>
  <si>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</si>
  <si>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</si>
  <si>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</si>
  <si>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</si>
  <si>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</si>
  <si>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</si>
  <si>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</si>
  <si>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</si>
  <si>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</si>
  <si>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</si>
  <si>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</si>
  <si>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</si>
  <si>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</si>
  <si>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</si>
  <si>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</si>
  <si>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</si>
  <si>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</si>
  <si>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</si>
  <si>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</si>
  <si>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</si>
  <si>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</si>
  <si>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</si>
  <si>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</si>
  <si>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</si>
  <si>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</si>
  <si>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</si>
  <si>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</si>
  <si>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</si>
  <si>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</si>
  <si>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</si>
  <si>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</si>
  <si>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</si>
  <si>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</si>
  <si>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</si>
  <si>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</si>
  <si>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</si>
  <si>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</si>
  <si>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</si>
  <si>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</si>
  <si>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</si>
  <si>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</si>
  <si>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</si>
  <si>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</si>
  <si>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</si>
  <si>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</si>
  <si>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</si>
  <si>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</si>
  <si>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</si>
  <si>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</si>
  <si>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</si>
  <si>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</si>
  <si>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</si>
  <si>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</si>
  <si>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</si>
  <si>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</si>
  <si>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</si>
  <si>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</si>
  <si>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</si>
  <si>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</si>
  <si>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</si>
  <si>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</si>
  <si>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</si>
  <si>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</si>
  <si>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</si>
  <si>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</si>
  <si>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</si>
  <si>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</si>
  <si>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</si>
  <si>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</si>
  <si>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</si>
  <si>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</si>
  <si>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</si>
  <si>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</si>
  <si>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</si>
  <si>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</si>
  <si>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</si>
  <si>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</si>
  <si>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</si>
  <si>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</si>
  <si>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</si>
  <si>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</si>
  <si>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</si>
  <si>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</si>
  <si>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</si>
  <si>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</si>
  <si>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</si>
  <si>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</si>
  <si>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</si>
  <si>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</si>
  <si>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</si>
  <si>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</si>
  <si>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</si>
  <si>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</si>
  <si>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</si>
  <si>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</si>
  <si>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</si>
  <si>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</si>
  <si>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</si>
  <si>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</si>
  <si>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</si>
  <si>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</si>
  <si>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</si>
  <si>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</si>
  <si>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</si>
  <si>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</si>
  <si>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</si>
  <si>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</si>
  <si>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</si>
  <si>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</si>
  <si>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</si>
  <si>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</si>
  <si>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</si>
  <si>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</si>
  <si>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</si>
  <si>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</si>
  <si>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</si>
  <si>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</si>
  <si>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</si>
  <si>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</si>
  <si>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</si>
  <si>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</si>
  <si>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</si>
  <si>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</si>
  <si>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</si>
  <si>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</si>
  <si>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</si>
  <si>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</si>
  <si>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>تسديد أصل الدين الداخلي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</si>
  <si>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</si>
  <si>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</si>
  <si>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</si>
  <si>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الدين الخارجي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</si>
  <si>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</si>
  <si>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</si>
  <si>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</si>
  <si>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</si>
  <si>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</si>
  <si>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</si>
  <si>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</si>
  <si>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</si>
  <si>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</si>
  <si>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</si>
  <si>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</si>
  <si>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</si>
  <si>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</si>
  <si>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</si>
  <si>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</si>
  <si>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</si>
  <si>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</si>
  <si>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</si>
  <si>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</si>
  <si>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</si>
  <si>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</si>
  <si>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</si>
  <si>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</si>
  <si>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</si>
  <si>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</si>
  <si>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</si>
  <si>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</si>
  <si>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</si>
  <si>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</si>
  <si>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</si>
  <si>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</si>
  <si>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</si>
  <si>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</si>
  <si>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</si>
  <si>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</si>
  <si>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</si>
  <si>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</si>
  <si>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</si>
  <si>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</si>
  <si>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</si>
  <si>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</si>
  <si>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</si>
  <si>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</si>
  <si>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</si>
  <si>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</si>
  <si>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</si>
  <si>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</si>
  <si>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</si>
  <si>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</si>
  <si>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</si>
  <si>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</si>
  <si>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</si>
  <si>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</si>
  <si>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</si>
  <si>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</si>
  <si>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</si>
  <si>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</si>
  <si>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</si>
  <si>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</si>
  <si>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</si>
  <si>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</si>
  <si>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</si>
  <si>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</si>
  <si>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</si>
  <si>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</si>
  <si>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</si>
  <si>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</si>
  <si>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</si>
  <si>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</si>
  <si>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</si>
  <si>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</si>
  <si>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</si>
  <si>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</si>
  <si>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</si>
  <si>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</si>
  <si>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</si>
  <si>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</si>
  <si>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حي التحرير</t>
  </si>
  <si>
    <t>حي المعهد</t>
  </si>
  <si>
    <t>الحي الغربي</t>
  </si>
  <si>
    <t>حي التضامن 1</t>
  </si>
  <si>
    <t>حي التضامن 2</t>
  </si>
  <si>
    <t>حي الشهداء</t>
  </si>
  <si>
    <t>حي ابن خلدون</t>
  </si>
  <si>
    <t>حي النصر</t>
  </si>
  <si>
    <t>الحي الشرقي</t>
  </si>
  <si>
    <t xml:space="preserve">حي الحمام </t>
  </si>
  <si>
    <t>حي الملعب</t>
  </si>
  <si>
    <t>حي النور</t>
  </si>
  <si>
    <t>خالد بنعبد الله</t>
  </si>
  <si>
    <t>متصرف</t>
  </si>
  <si>
    <t>عبد الله بن علي الذّهبي</t>
  </si>
  <si>
    <t>ملحق ادارة</t>
  </si>
  <si>
    <t>منية المليان</t>
  </si>
  <si>
    <t>راقن</t>
  </si>
  <si>
    <t>علي معتوق</t>
  </si>
  <si>
    <t>مستكتب</t>
  </si>
  <si>
    <t>عماد المليان</t>
  </si>
  <si>
    <t>تقني</t>
  </si>
  <si>
    <t>خديجة عون الله</t>
  </si>
  <si>
    <t>مساعد راقن</t>
  </si>
  <si>
    <t>عائشة السيد</t>
  </si>
  <si>
    <t>سعاد الوافي</t>
  </si>
  <si>
    <t>الهادي الفلاح</t>
  </si>
  <si>
    <t>سائق</t>
  </si>
  <si>
    <t>الحبيب الحاج عبد الله</t>
  </si>
  <si>
    <t>النظافة</t>
  </si>
  <si>
    <t>نبيل بن عون الله</t>
  </si>
  <si>
    <t>المبروك بن عبد الله</t>
  </si>
  <si>
    <t>عبد الله الصانعي</t>
  </si>
  <si>
    <t>محسن بن عبد السيد</t>
  </si>
  <si>
    <t>عبد الله الذهيبي بن احمد</t>
  </si>
  <si>
    <t>الحبيب السويسي</t>
  </si>
  <si>
    <t>مسعود السويسي</t>
  </si>
  <si>
    <t>منصور نصر</t>
  </si>
  <si>
    <t>محمد العابدي</t>
  </si>
  <si>
    <t>علي الذهبي</t>
  </si>
  <si>
    <t>المختار العامري</t>
  </si>
  <si>
    <t>احمد الشيباني</t>
  </si>
  <si>
    <t>فكري زورقة</t>
  </si>
  <si>
    <t>عبير المليان</t>
  </si>
  <si>
    <t>منير الحمروني</t>
  </si>
  <si>
    <t>مبروك بن حميد</t>
  </si>
  <si>
    <t>سمية عون</t>
  </si>
  <si>
    <t>محمد عون</t>
  </si>
  <si>
    <t>دار الشباب</t>
  </si>
  <si>
    <t>المسلخ القديم</t>
  </si>
  <si>
    <t>الملعب البلدي</t>
  </si>
  <si>
    <t>المسلخ البلدي الجديد</t>
  </si>
  <si>
    <t>حي الحرفين الشبان</t>
  </si>
  <si>
    <t>مكتبة عمومية</t>
  </si>
  <si>
    <t>السوق الاسبوعية</t>
  </si>
  <si>
    <t>المسرح البلدي</t>
  </si>
  <si>
    <t>ملعب الحي</t>
  </si>
  <si>
    <t>قصر البلدية</t>
  </si>
  <si>
    <t>مستودع</t>
  </si>
  <si>
    <t>مستودع بلدي</t>
  </si>
  <si>
    <t>مركب تجاري جديد</t>
  </si>
  <si>
    <t>كشك</t>
  </si>
  <si>
    <t>تجارة</t>
  </si>
  <si>
    <t>قطعة ارض</t>
  </si>
  <si>
    <t>الحي التجاري</t>
  </si>
  <si>
    <t>الإطار</t>
  </si>
  <si>
    <t>الفرع</t>
  </si>
  <si>
    <t>بيان الإطار</t>
  </si>
  <si>
    <t>العدد</t>
  </si>
  <si>
    <t>المشغول</t>
  </si>
  <si>
    <t>الشاغر</t>
  </si>
  <si>
    <t>مجموع الاحتياجات</t>
  </si>
  <si>
    <t>مجموع المشغول</t>
  </si>
  <si>
    <t>مجموع 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</si>
  <si>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</si>
  <si>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</si>
  <si>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</si>
  <si>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</si>
  <si>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</si>
  <si>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</si>
  <si>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</si>
  <si>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</si>
  <si>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</si>
  <si>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</si>
  <si>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</si>
  <si>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</si>
  <si>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</si>
  <si>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</si>
  <si>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</si>
  <si>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</si>
  <si>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</si>
  <si>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</si>
  <si>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</si>
  <si>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 مساعد</t>
  </si>
  <si>
    <t>عون استقبال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</si>
  <si>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</si>
  <si>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</si>
  <si>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</si>
  <si>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</si>
  <si>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</si>
  <si>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</si>
  <si>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</si>
  <si>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</si>
  <si>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</si>
  <si>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</si>
  <si>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</si>
  <si>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</si>
  <si>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</si>
  <si>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</si>
  <si>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</si>
  <si>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</si>
  <si>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</si>
  <si>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</si>
  <si>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</si>
  <si>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</si>
  <si>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</si>
  <si>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</si>
  <si>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</si>
  <si>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</si>
  <si>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</si>
  <si>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</si>
  <si>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</si>
  <si>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</si>
  <si>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</si>
  <si>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</si>
  <si>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</si>
  <si>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</si>
  <si>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</si>
  <si>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مختص</t>
  </si>
  <si>
    <t>ممرض أول</t>
  </si>
  <si>
    <t>ممرض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</si>
  <si>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</si>
  <si>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</si>
  <si>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</si>
  <si>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</si>
  <si>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</si>
  <si>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</si>
  <si>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</si>
  <si>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</si>
  <si>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</si>
  <si>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</si>
  <si>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</si>
  <si>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</si>
  <si>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</si>
  <si>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</si>
  <si>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العملة</t>
  </si>
  <si>
    <t>المجموعة الأولى</t>
  </si>
  <si>
    <t>المجموعة الثانية</t>
  </si>
  <si>
    <t>المجموعة الثالثة</t>
  </si>
  <si>
    <t>مكتب الاستقبال والتوجيه</t>
  </si>
  <si>
    <t>شؤون المجلس</t>
  </si>
  <si>
    <t>مستودع الحجز</t>
  </si>
  <si>
    <t>مصلحة النظافة</t>
  </si>
  <si>
    <t>الشؤون الإدارية</t>
  </si>
  <si>
    <t>الشؤون المالية</t>
  </si>
  <si>
    <t>الجباية المحلية</t>
  </si>
  <si>
    <t>التراخيص الإدارية</t>
  </si>
  <si>
    <t>الشؤون الفنية والعقارية</t>
  </si>
  <si>
    <t>القسم الفني</t>
  </si>
  <si>
    <t>الشؤون العقارية</t>
  </si>
  <si>
    <t>رخص البناء</t>
  </si>
  <si>
    <t>الأشغال والمشاريع</t>
  </si>
  <si>
    <t>التعريف بالإمضاء</t>
  </si>
  <si>
    <t>مطابقة النسخ للأصل</t>
  </si>
  <si>
    <t>الانتخابات</t>
  </si>
  <si>
    <t>اللجنة العقارية</t>
  </si>
  <si>
    <t>لجنة التفويت</t>
  </si>
  <si>
    <t>لجنة الجباية</t>
  </si>
  <si>
    <t>الوسيلة</t>
  </si>
  <si>
    <t>ترقيمها</t>
  </si>
  <si>
    <t>تاريخ أول إذن جولان</t>
  </si>
  <si>
    <t>حالة الوسيلة</t>
  </si>
  <si>
    <t>الاستعمال</t>
  </si>
  <si>
    <t>أمر التنصيب</t>
  </si>
  <si>
    <t>ملاحظة</t>
  </si>
  <si>
    <t>أمر عدد 778 لسنة 2011 مؤرخ في 25 جوان 2011</t>
  </si>
  <si>
    <t>التنظيم الهيكلي</t>
  </si>
  <si>
    <t>النسبة</t>
  </si>
  <si>
    <t>الترصيف</t>
  </si>
  <si>
    <t>الكهرباء</t>
  </si>
  <si>
    <t>احمد الشيباني (مساعد أول)</t>
  </si>
  <si>
    <t>التكلفة المبرمجة</t>
  </si>
  <si>
    <t>التكلفة المنجزة</t>
  </si>
  <si>
    <t>شاحنة خفيفة ميتسوبيشي</t>
  </si>
  <si>
    <t>مازوط</t>
  </si>
  <si>
    <t>متوسطة</t>
  </si>
  <si>
    <t>سيارة صغيرة كيا</t>
  </si>
  <si>
    <t>بنزين</t>
  </si>
  <si>
    <t>حسنة</t>
  </si>
  <si>
    <t>جرار لانديني</t>
  </si>
  <si>
    <t>جرار نيوهولاند</t>
  </si>
  <si>
    <t>جرار لمبرقيني</t>
  </si>
  <si>
    <t>جرار398 فرقيسون</t>
  </si>
  <si>
    <t>آلة رافعة</t>
  </si>
  <si>
    <t>-</t>
  </si>
  <si>
    <t>سيئة</t>
  </si>
  <si>
    <t>دراجة نارية بيجو 103</t>
  </si>
  <si>
    <t>الصنف</t>
  </si>
  <si>
    <t>العمل المكلف به</t>
  </si>
  <si>
    <t>الدائرة</t>
  </si>
  <si>
    <t>الدرجة</t>
  </si>
  <si>
    <t>سنة الانتداب</t>
  </si>
  <si>
    <t>المستوى 1</t>
  </si>
  <si>
    <t>المستوى 2</t>
  </si>
  <si>
    <t>المستوى 3</t>
  </si>
  <si>
    <t>المستوى 4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</si>
  <si>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</si>
  <si>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</si>
  <si>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</si>
  <si>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</si>
  <si>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</si>
  <si>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</si>
  <si>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</si>
  <si>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</si>
  <si>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</si>
  <si>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</si>
  <si>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</si>
  <si>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</si>
  <si>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</si>
  <si>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</si>
  <si>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</si>
  <si>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</si>
  <si>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</si>
  <si>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</si>
  <si>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</si>
  <si>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</si>
  <si>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</si>
  <si>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</si>
  <si>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</si>
  <si>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</si>
  <si>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</si>
  <si>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</si>
  <si>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</si>
  <si>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</si>
  <si>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</si>
  <si>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</si>
  <si>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</si>
  <si>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</si>
  <si>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</si>
  <si>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</si>
  <si>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</si>
  <si>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</si>
  <si>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</si>
  <si>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</si>
  <si>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</si>
  <si>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</si>
  <si>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</si>
  <si>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</si>
  <si>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</si>
  <si>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</si>
  <si>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</si>
  <si>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</si>
  <si>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</si>
  <si>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المرفق</t>
  </si>
  <si>
    <t>نوعه</t>
  </si>
  <si>
    <t>وصفه</t>
  </si>
  <si>
    <t>استغلاله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</si>
</sst>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sz val="10"/>
      <name val="MS Sans Serif"/>
      <family val="2"/>
      <charset val="178"/>
    </font>
    <font>
      <sz val="13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>
      <alignment horizontal="right"/>
    </xf>
  </cellStyleXfs>
  <cellXfs count="20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0" borderId="0" xfId="0" applyFill="1"/>
    <xf numFmtId="0" fontId="2" fillId="0" borderId="0" xfId="0" applyFont="1" applyFill="1"/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8" fillId="0" borderId="4" xfId="0" applyFont="1" applyBorder="1" applyAlignment="1">
      <alignment horizontal="right" wrapText="1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Fill="1" applyBorder="1"/>
    <xf numFmtId="0" fontId="11" fillId="0" borderId="0" xfId="0" applyFont="1"/>
    <xf numFmtId="166" fontId="10" fillId="15" borderId="1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vertical="center" readingOrder="2"/>
    </xf>
    <xf numFmtId="0" fontId="0" fillId="0" borderId="5" xfId="0" applyBorder="1" applyAlignment="1">
      <alignment vertical="center" wrapText="1" readingOrder="2"/>
    </xf>
    <xf numFmtId="166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0" fontId="0" fillId="0" borderId="5" xfId="0" applyBorder="1"/>
    <xf numFmtId="9" fontId="0" fillId="0" borderId="5" xfId="2" applyFont="1" applyBorder="1" applyAlignment="1">
      <alignment vertical="center" readingOrder="2"/>
    </xf>
    <xf numFmtId="14" fontId="0" fillId="0" borderId="5" xfId="2" applyNumberFormat="1" applyFont="1" applyBorder="1" applyAlignment="1">
      <alignment vertical="center" readingOrder="2"/>
    </xf>
    <xf numFmtId="0" fontId="12" fillId="0" borderId="0" xfId="0" applyFont="1"/>
    <xf numFmtId="0" fontId="12" fillId="0" borderId="0" xfId="0" applyFont="1" applyAlignment="1">
      <alignment vertical="center" readingOrder="2"/>
    </xf>
    <xf numFmtId="0" fontId="12" fillId="0" borderId="0" xfId="0" applyFont="1" applyAlignment="1">
      <alignment vertical="center" wrapText="1" readingOrder="2"/>
    </xf>
    <xf numFmtId="0" fontId="12" fillId="0" borderId="1" xfId="0" applyFont="1" applyBorder="1"/>
    <xf numFmtId="0" fontId="12" fillId="0" borderId="1" xfId="0" applyFont="1" applyBorder="1" applyAlignment="1">
      <alignment vertical="center" readingOrder="2"/>
    </xf>
    <xf numFmtId="166" fontId="12" fillId="0" borderId="1" xfId="0" applyNumberFormat="1" applyFont="1" applyBorder="1"/>
    <xf numFmtId="14" fontId="12" fillId="0" borderId="1" xfId="0" applyNumberFormat="1" applyFont="1" applyBorder="1"/>
    <xf numFmtId="9" fontId="12" fillId="0" borderId="1" xfId="2" applyFont="1" applyBorder="1"/>
    <xf numFmtId="0" fontId="13" fillId="0" borderId="1" xfId="0" applyFont="1" applyBorder="1"/>
    <xf numFmtId="0" fontId="2" fillId="16" borderId="1" xfId="0" applyFont="1" applyFill="1" applyBorder="1" applyAlignment="1">
      <alignment horizontal="center"/>
    </xf>
    <xf numFmtId="0" fontId="2" fillId="16" borderId="12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1" xfId="0" applyFont="1" applyBorder="1" applyAlignment="1">
      <alignment horizontal="right" wrapText="1" readingOrder="2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9" fontId="0" fillId="0" borderId="0" xfId="2" applyFont="1"/>
    <xf numFmtId="0" fontId="2" fillId="0" borderId="0" xfId="0" applyFont="1"/>
    <xf numFmtId="0" fontId="3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5" fillId="8" borderId="1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readingOrder="2"/>
    </xf>
    <xf numFmtId="0" fontId="0" fillId="0" borderId="1" xfId="0" applyFont="1" applyBorder="1" applyAlignment="1">
      <alignment vertical="center" readingOrder="2"/>
    </xf>
    <xf numFmtId="0" fontId="0" fillId="0" borderId="1" xfId="0" applyFont="1" applyBorder="1" applyAlignment="1">
      <alignment vertical="center"/>
    </xf>
    <xf numFmtId="0" fontId="0" fillId="17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4" fillId="0" borderId="3" xfId="0" applyFont="1" applyBorder="1" applyAlignment="1">
      <alignment horizontal="right" vertical="center" wrapText="1" readingOrder="2"/>
    </xf>
    <xf numFmtId="0" fontId="15" fillId="0" borderId="3" xfId="0" applyFont="1" applyBorder="1" applyAlignment="1">
      <alignment horizontal="right" vertical="center" wrapText="1" readingOrder="2"/>
    </xf>
    <xf numFmtId="0" fontId="15" fillId="8" borderId="3" xfId="0" applyFont="1" applyFill="1" applyBorder="1" applyAlignment="1">
      <alignment horizontal="right" vertical="center" wrapText="1" readingOrder="2"/>
    </xf>
    <xf numFmtId="0" fontId="15" fillId="0" borderId="13" xfId="0" applyFont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right" wrapText="1" readingOrder="2"/>
    </xf>
    <xf numFmtId="0" fontId="2" fillId="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 wrapText="1" readingOrder="2"/>
    </xf>
    <xf numFmtId="0" fontId="0" fillId="17" borderId="0" xfId="0" applyFill="1" applyAlignment="1">
      <alignment vertical="center"/>
    </xf>
    <xf numFmtId="0" fontId="0" fillId="0" borderId="0" xfId="0" applyAlignment="1">
      <alignment vertical="center"/>
    </xf>
    <xf numFmtId="0" fontId="9" fillId="8" borderId="1" xfId="0" applyFont="1" applyFill="1" applyBorder="1" applyAlignment="1">
      <alignment horizontal="right" wrapText="1" readingOrder="2"/>
    </xf>
    <xf numFmtId="0" fontId="17" fillId="0" borderId="13" xfId="0" applyFont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vertical="center"/>
    </xf>
    <xf numFmtId="0" fontId="0" fillId="17" borderId="0" xfId="0" applyFill="1"/>
    <xf numFmtId="0" fontId="0" fillId="0" borderId="2" xfId="0" applyFont="1" applyBorder="1" applyAlignment="1">
      <alignment vertical="center"/>
    </xf>
    <xf numFmtId="0" fontId="0" fillId="0" borderId="2" xfId="0" applyBorder="1"/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4" fontId="0" fillId="18" borderId="1" xfId="1" applyNumberFormat="1" applyFont="1" applyFill="1" applyBorder="1" applyAlignment="1">
      <alignment horizontal="right"/>
    </xf>
    <xf numFmtId="164" fontId="0" fillId="17" borderId="1" xfId="1" applyNumberFormat="1" applyFont="1" applyFill="1" applyBorder="1" applyAlignment="1">
      <alignment horizontal="right"/>
    </xf>
    <xf numFmtId="43" fontId="0" fillId="17" borderId="1" xfId="1" applyFont="1" applyFill="1" applyBorder="1" applyAlignment="1">
      <alignment horizontal="center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center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wrapText="1" readingOrder="2"/>
    </xf>
    <xf numFmtId="0" fontId="17" fillId="0" borderId="1" xfId="0" applyFont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66" fontId="2" fillId="15" borderId="7" xfId="1" applyNumberFormat="1" applyFont="1" applyFill="1" applyBorder="1" applyAlignment="1">
      <alignment horizontal="center" vertical="center" readingOrder="2"/>
    </xf>
    <xf numFmtId="166" fontId="2" fillId="15" borderId="10" xfId="1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7" xfId="0" applyFont="1" applyFill="1" applyBorder="1" applyAlignment="1">
      <alignment horizontal="center" vertical="center" readingOrder="2"/>
    </xf>
    <xf numFmtId="0" fontId="2" fillId="15" borderId="10" xfId="0" applyFont="1" applyFill="1" applyBorder="1" applyAlignment="1">
      <alignment horizontal="center" vertical="center" readingOrder="2"/>
    </xf>
    <xf numFmtId="14" fontId="2" fillId="15" borderId="8" xfId="2" applyNumberFormat="1" applyFont="1" applyFill="1" applyBorder="1" applyAlignment="1">
      <alignment horizontal="center" vertical="center" readingOrder="2"/>
    </xf>
    <xf numFmtId="14" fontId="2" fillId="15" borderId="11" xfId="2" applyNumberFormat="1" applyFont="1" applyFill="1" applyBorder="1" applyAlignment="1">
      <alignment horizontal="center" vertical="center" readingOrder="2"/>
    </xf>
    <xf numFmtId="166" fontId="2" fillId="15" borderId="7" xfId="0" applyNumberFormat="1" applyFont="1" applyFill="1" applyBorder="1" applyAlignment="1">
      <alignment horizontal="center" vertical="center"/>
    </xf>
    <xf numFmtId="14" fontId="2" fillId="15" borderId="7" xfId="0" applyNumberFormat="1" applyFont="1" applyFill="1" applyBorder="1" applyAlignment="1">
      <alignment horizontal="center" vertical="center" wrapText="1"/>
    </xf>
    <xf numFmtId="14" fontId="2" fillId="15" borderId="10" xfId="0" applyNumberFormat="1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9" fontId="2" fillId="15" borderId="7" xfId="2" applyFont="1" applyFill="1" applyBorder="1" applyAlignment="1">
      <alignment horizontal="center" vertical="center" readingOrder="2"/>
    </xf>
    <xf numFmtId="9" fontId="2" fillId="15" borderId="10" xfId="2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3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75" zoomScaleNormal="75" workbookViewId="0">
      <selection activeCell="B10" sqref="B1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7" width="15.42578125" bestFit="1" customWidth="1"/>
    <col min="8" max="8" width="20.42578125" bestFit="1" customWidth="1"/>
    <col min="11" max="11" width="14.85546875" customWidth="1"/>
  </cols>
  <sheetData>
    <row r="1" spans="1:12" ht="18.75">
      <c r="A1" s="149" t="s">
        <v>30</v>
      </c>
      <c r="B1" s="149"/>
      <c r="C1" s="149"/>
      <c r="E1" s="45" t="s">
        <v>31</v>
      </c>
      <c r="F1" s="46">
        <f>C2+C114</f>
        <v>0</v>
      </c>
      <c r="G1" s="47"/>
      <c r="H1" s="48" t="b">
        <f>AND(F1=G1)</f>
        <v>1</v>
      </c>
    </row>
    <row r="2" spans="1:12">
      <c r="A2" s="150" t="s">
        <v>60</v>
      </c>
      <c r="B2" s="150"/>
      <c r="C2" s="28">
        <f>C3+C67</f>
        <v>0</v>
      </c>
      <c r="E2" s="41" t="s">
        <v>60</v>
      </c>
      <c r="F2" s="43"/>
      <c r="G2" s="44"/>
      <c r="H2" s="42" t="b">
        <f>AND(F2=G2)</f>
        <v>1</v>
      </c>
    </row>
    <row r="3" spans="1:12">
      <c r="A3" s="151" t="s">
        <v>593</v>
      </c>
      <c r="B3" s="151"/>
      <c r="C3" s="25">
        <f>C4+C11+C38+C61</f>
        <v>0</v>
      </c>
      <c r="E3" s="41" t="s">
        <v>57</v>
      </c>
      <c r="F3" s="43"/>
      <c r="G3" s="44"/>
      <c r="H3" s="42" t="b">
        <f>AND(F3=G3)</f>
        <v>1</v>
      </c>
    </row>
    <row r="4" spans="1:12" ht="15" customHeight="1">
      <c r="A4" s="147" t="s">
        <v>137</v>
      </c>
      <c r="B4" s="148"/>
      <c r="C4" s="23">
        <f>SUM(C5:C10)</f>
        <v>0</v>
      </c>
      <c r="E4" s="41" t="s">
        <v>53</v>
      </c>
      <c r="F4" s="43"/>
      <c r="G4" s="44"/>
      <c r="H4" s="42" t="b">
        <f>AND(F4=G4)</f>
        <v>1</v>
      </c>
      <c r="I4" s="19"/>
      <c r="J4" s="19"/>
      <c r="K4" s="19"/>
      <c r="L4" s="19"/>
    </row>
    <row r="5" spans="1:12" ht="15" customHeight="1" outlineLevel="1">
      <c r="A5" s="3">
        <v>1101</v>
      </c>
      <c r="B5" s="1" t="s">
        <v>0</v>
      </c>
      <c r="C5" s="2"/>
      <c r="E5" s="19"/>
      <c r="F5" s="19"/>
      <c r="G5" s="19"/>
      <c r="H5" s="19"/>
      <c r="I5" s="19"/>
      <c r="J5" s="19"/>
      <c r="K5" s="19"/>
      <c r="L5" s="19"/>
    </row>
    <row r="6" spans="1:12" ht="15" customHeight="1" outlineLevel="1">
      <c r="A6" s="3">
        <v>1102</v>
      </c>
      <c r="B6" s="1" t="s">
        <v>1</v>
      </c>
      <c r="C6" s="2"/>
      <c r="E6" s="19"/>
      <c r="F6" s="19"/>
      <c r="G6" s="19"/>
      <c r="H6" s="19"/>
      <c r="I6" s="19"/>
      <c r="J6" s="19"/>
      <c r="K6" s="19"/>
      <c r="L6" s="19"/>
    </row>
    <row r="7" spans="1:12" ht="15" customHeight="1" outlineLevel="1">
      <c r="A7" s="3">
        <v>1201</v>
      </c>
      <c r="B7" s="1" t="s">
        <v>2</v>
      </c>
      <c r="C7" s="2"/>
      <c r="E7" s="19"/>
      <c r="F7" s="19"/>
      <c r="G7" s="19"/>
      <c r="H7" s="19"/>
      <c r="I7" s="19"/>
      <c r="J7" s="19"/>
      <c r="K7" s="19"/>
      <c r="L7" s="19"/>
    </row>
    <row r="8" spans="1:12" ht="15" customHeight="1" outlineLevel="1">
      <c r="A8" s="3">
        <v>1201</v>
      </c>
      <c r="B8" s="1" t="s">
        <v>64</v>
      </c>
      <c r="C8" s="2"/>
      <c r="E8" s="19"/>
      <c r="F8" s="19"/>
      <c r="G8" s="19"/>
      <c r="H8" s="19"/>
      <c r="I8" s="19"/>
      <c r="J8" s="19"/>
      <c r="K8" s="19"/>
      <c r="L8" s="19"/>
    </row>
    <row r="9" spans="1:12" ht="15" customHeight="1" outlineLevel="1">
      <c r="A9" s="3">
        <v>1202</v>
      </c>
      <c r="B9" s="1" t="s">
        <v>136</v>
      </c>
      <c r="C9" s="2"/>
      <c r="E9" s="19"/>
      <c r="F9" s="19"/>
      <c r="G9" s="19"/>
      <c r="H9" s="19"/>
      <c r="I9" s="19"/>
      <c r="J9" s="19"/>
      <c r="K9" s="19"/>
      <c r="L9" s="19"/>
    </row>
    <row r="10" spans="1:12" ht="15" customHeight="1" outlineLevel="1">
      <c r="A10" s="3">
        <v>1203</v>
      </c>
      <c r="B10" s="1" t="s">
        <v>3</v>
      </c>
      <c r="C10" s="2"/>
      <c r="E10" s="19"/>
      <c r="F10" s="19"/>
      <c r="G10" s="19"/>
      <c r="H10" s="19"/>
      <c r="I10" s="19"/>
      <c r="J10" s="19"/>
      <c r="K10" s="19"/>
      <c r="L10" s="19"/>
    </row>
    <row r="11" spans="1:12" ht="15" customHeight="1">
      <c r="A11" s="147" t="s">
        <v>138</v>
      </c>
      <c r="B11" s="148"/>
      <c r="C11" s="23">
        <f>SUM(C12:C37)</f>
        <v>0</v>
      </c>
      <c r="E11" s="41" t="s">
        <v>54</v>
      </c>
      <c r="F11" s="43"/>
      <c r="G11" s="44"/>
      <c r="H11" s="42" t="b">
        <f>AND(F11=G11)</f>
        <v>1</v>
      </c>
      <c r="I11" s="19"/>
      <c r="J11" s="19"/>
      <c r="K11" s="19"/>
      <c r="L11" s="19"/>
    </row>
    <row r="12" spans="1:12" outlineLevel="1">
      <c r="A12" s="3">
        <v>2101</v>
      </c>
      <c r="B12" s="1" t="s">
        <v>4</v>
      </c>
      <c r="C12" s="2"/>
    </row>
    <row r="13" spans="1:12" outlineLevel="1">
      <c r="A13" s="3">
        <v>2102</v>
      </c>
      <c r="B13" s="1" t="s">
        <v>139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140</v>
      </c>
      <c r="C15" s="2"/>
    </row>
    <row r="16" spans="1:12" outlineLevel="1">
      <c r="A16" s="3">
        <v>2201</v>
      </c>
      <c r="B16" s="1" t="s">
        <v>141</v>
      </c>
      <c r="C16" s="2"/>
    </row>
    <row r="17" spans="1:3" outlineLevel="1">
      <c r="A17" s="3">
        <v>2202</v>
      </c>
      <c r="B17" s="1" t="s">
        <v>142</v>
      </c>
      <c r="C17" s="2"/>
    </row>
    <row r="18" spans="1:3" outlineLevel="1">
      <c r="A18" s="3">
        <v>2203</v>
      </c>
      <c r="B18" s="1" t="s">
        <v>143</v>
      </c>
      <c r="C18" s="2"/>
    </row>
    <row r="19" spans="1:3" outlineLevel="1">
      <c r="A19" s="3">
        <v>2204</v>
      </c>
      <c r="B19" s="1" t="s">
        <v>144</v>
      </c>
      <c r="C19" s="2"/>
    </row>
    <row r="20" spans="1:3" outlineLevel="1">
      <c r="A20" s="3">
        <v>2299</v>
      </c>
      <c r="B20" s="1" t="s">
        <v>145</v>
      </c>
      <c r="C20" s="2"/>
    </row>
    <row r="21" spans="1:3" outlineLevel="1">
      <c r="A21" s="3">
        <v>2301</v>
      </c>
      <c r="B21" s="1" t="s">
        <v>146</v>
      </c>
      <c r="C21" s="2"/>
    </row>
    <row r="22" spans="1:3" outlineLevel="1">
      <c r="A22" s="3">
        <v>2302</v>
      </c>
      <c r="B22" s="1" t="s">
        <v>147</v>
      </c>
      <c r="C22" s="2"/>
    </row>
    <row r="23" spans="1:3" outlineLevel="1">
      <c r="A23" s="3">
        <v>2303</v>
      </c>
      <c r="B23" s="1" t="s">
        <v>148</v>
      </c>
      <c r="C23" s="2"/>
    </row>
    <row r="24" spans="1:3" outlineLevel="1">
      <c r="A24" s="3">
        <v>2304</v>
      </c>
      <c r="B24" s="1" t="s">
        <v>149</v>
      </c>
      <c r="C24" s="2"/>
    </row>
    <row r="25" spans="1:3" outlineLevel="1">
      <c r="A25" s="3">
        <v>2305</v>
      </c>
      <c r="B25" s="1" t="s">
        <v>150</v>
      </c>
      <c r="C25" s="2"/>
    </row>
    <row r="26" spans="1:3" outlineLevel="1">
      <c r="A26" s="3">
        <v>2306</v>
      </c>
      <c r="B26" s="1" t="s">
        <v>151</v>
      </c>
      <c r="C26" s="2"/>
    </row>
    <row r="27" spans="1:3" outlineLevel="1">
      <c r="A27" s="3">
        <v>2307</v>
      </c>
      <c r="B27" s="1" t="s">
        <v>152</v>
      </c>
      <c r="C27" s="2"/>
    </row>
    <row r="28" spans="1:3" outlineLevel="1">
      <c r="A28" s="3">
        <v>2308</v>
      </c>
      <c r="B28" s="1" t="s">
        <v>153</v>
      </c>
      <c r="C28" s="2"/>
    </row>
    <row r="29" spans="1:3" outlineLevel="1">
      <c r="A29" s="3">
        <v>2401</v>
      </c>
      <c r="B29" s="1" t="s">
        <v>154</v>
      </c>
      <c r="C29" s="2"/>
    </row>
    <row r="30" spans="1:3" ht="12.75" customHeight="1" outlineLevel="1">
      <c r="A30" s="3">
        <v>2401</v>
      </c>
      <c r="B30" s="1" t="s">
        <v>155</v>
      </c>
      <c r="C30" s="2"/>
    </row>
    <row r="31" spans="1:3" outlineLevel="1">
      <c r="A31" s="3">
        <v>2401</v>
      </c>
      <c r="B31" s="1" t="s">
        <v>156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157</v>
      </c>
      <c r="C33" s="2"/>
    </row>
    <row r="34" spans="1:8" outlineLevel="1">
      <c r="A34" s="3">
        <v>2404</v>
      </c>
      <c r="B34" s="1" t="s">
        <v>7</v>
      </c>
      <c r="C34" s="2"/>
    </row>
    <row r="35" spans="1:8" outlineLevel="1">
      <c r="A35" s="3">
        <v>2405</v>
      </c>
      <c r="B35" s="1" t="s">
        <v>8</v>
      </c>
      <c r="C35" s="2"/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7"/>
    </row>
    <row r="38" spans="1:8">
      <c r="A38" s="147" t="s">
        <v>158</v>
      </c>
      <c r="B38" s="148"/>
      <c r="C38" s="23">
        <f>SUM(C39:C60)</f>
        <v>0</v>
      </c>
      <c r="E38" s="41" t="s">
        <v>55</v>
      </c>
      <c r="F38" s="43"/>
      <c r="G38" s="44"/>
      <c r="H38" s="42" t="b">
        <f>AND(F38=G38)</f>
        <v>1</v>
      </c>
    </row>
    <row r="39" spans="1:8" outlineLevel="1">
      <c r="A39" s="22">
        <v>3101</v>
      </c>
      <c r="B39" s="22" t="s">
        <v>11</v>
      </c>
      <c r="C39" s="2"/>
    </row>
    <row r="40" spans="1:8" outlineLevel="1">
      <c r="A40" s="22">
        <v>3102</v>
      </c>
      <c r="B40" s="22" t="s">
        <v>12</v>
      </c>
      <c r="C40" s="2"/>
    </row>
    <row r="41" spans="1:8" outlineLevel="1">
      <c r="A41" s="22">
        <v>3103</v>
      </c>
      <c r="B41" s="22" t="s">
        <v>13</v>
      </c>
      <c r="C41" s="2"/>
    </row>
    <row r="42" spans="1:8" outlineLevel="1">
      <c r="A42" s="22">
        <v>3199</v>
      </c>
      <c r="B42" s="22" t="s">
        <v>14</v>
      </c>
      <c r="C42" s="2"/>
    </row>
    <row r="43" spans="1:8" outlineLevel="1">
      <c r="A43" s="22">
        <v>3201</v>
      </c>
      <c r="B43" s="22" t="s">
        <v>159</v>
      </c>
      <c r="C43" s="2"/>
    </row>
    <row r="44" spans="1:8" outlineLevel="1">
      <c r="A44" s="22">
        <v>3202</v>
      </c>
      <c r="B44" s="22" t="s">
        <v>15</v>
      </c>
      <c r="C44" s="2"/>
    </row>
    <row r="45" spans="1:8" outlineLevel="1">
      <c r="A45" s="22">
        <v>3203</v>
      </c>
      <c r="B45" s="22" t="s">
        <v>16</v>
      </c>
      <c r="C45" s="2"/>
    </row>
    <row r="46" spans="1:8" outlineLevel="1">
      <c r="A46" s="22">
        <v>3204</v>
      </c>
      <c r="B46" s="22" t="s">
        <v>160</v>
      </c>
      <c r="C46" s="2"/>
    </row>
    <row r="47" spans="1:8" outlineLevel="1">
      <c r="A47" s="22">
        <v>3205</v>
      </c>
      <c r="B47" s="22" t="s">
        <v>161</v>
      </c>
      <c r="C47" s="2"/>
    </row>
    <row r="48" spans="1:8" outlineLevel="1">
      <c r="A48" s="22">
        <v>3206</v>
      </c>
      <c r="B48" s="22" t="s">
        <v>17</v>
      </c>
      <c r="C48" s="2"/>
    </row>
    <row r="49" spans="1:8" outlineLevel="1">
      <c r="A49" s="22">
        <v>3207</v>
      </c>
      <c r="B49" s="22" t="s">
        <v>162</v>
      </c>
      <c r="C49" s="2"/>
    </row>
    <row r="50" spans="1:8" outlineLevel="1">
      <c r="A50" s="22">
        <v>3208</v>
      </c>
      <c r="B50" s="22" t="s">
        <v>163</v>
      </c>
      <c r="C50" s="2"/>
    </row>
    <row r="51" spans="1:8" outlineLevel="1">
      <c r="A51" s="22">
        <v>3209</v>
      </c>
      <c r="B51" s="22" t="s">
        <v>164</v>
      </c>
      <c r="C51" s="2"/>
    </row>
    <row r="52" spans="1:8" outlineLevel="1">
      <c r="A52" s="22">
        <v>3299</v>
      </c>
      <c r="B52" s="22" t="s">
        <v>165</v>
      </c>
      <c r="C52" s="2"/>
    </row>
    <row r="53" spans="1:8" outlineLevel="1">
      <c r="A53" s="22">
        <v>3301</v>
      </c>
      <c r="B53" s="22" t="s">
        <v>18</v>
      </c>
      <c r="C53" s="2"/>
    </row>
    <row r="54" spans="1:8" outlineLevel="1">
      <c r="A54" s="22">
        <v>3302</v>
      </c>
      <c r="B54" s="22" t="s">
        <v>19</v>
      </c>
      <c r="C54" s="2"/>
    </row>
    <row r="55" spans="1:8" outlineLevel="1">
      <c r="A55" s="22">
        <v>3303</v>
      </c>
      <c r="B55" s="22" t="s">
        <v>166</v>
      </c>
      <c r="C55" s="2"/>
    </row>
    <row r="56" spans="1:8" outlineLevel="1">
      <c r="A56" s="22">
        <v>3303</v>
      </c>
      <c r="B56" s="22" t="s">
        <v>167</v>
      </c>
      <c r="C56" s="2"/>
    </row>
    <row r="57" spans="1:8" outlineLevel="1">
      <c r="A57" s="22">
        <v>3304</v>
      </c>
      <c r="B57" s="22" t="s">
        <v>168</v>
      </c>
      <c r="C57" s="2"/>
    </row>
    <row r="58" spans="1:8" outlineLevel="1">
      <c r="A58" s="22">
        <v>3305</v>
      </c>
      <c r="B58" s="22" t="s">
        <v>169</v>
      </c>
      <c r="C58" s="2"/>
    </row>
    <row r="59" spans="1:8" outlineLevel="1">
      <c r="A59" s="22">
        <v>3306</v>
      </c>
      <c r="B59" s="22" t="s">
        <v>170</v>
      </c>
      <c r="C59" s="2"/>
    </row>
    <row r="60" spans="1:8" outlineLevel="1">
      <c r="A60" s="22">
        <v>3399</v>
      </c>
      <c r="B60" s="22" t="s">
        <v>117</v>
      </c>
      <c r="C60" s="2"/>
    </row>
    <row r="61" spans="1:8">
      <c r="A61" s="147" t="s">
        <v>171</v>
      </c>
      <c r="B61" s="148"/>
      <c r="C61" s="24">
        <f>SUM(C62:C66)</f>
        <v>0</v>
      </c>
      <c r="E61" s="41" t="s">
        <v>118</v>
      </c>
      <c r="F61" s="43"/>
      <c r="G61" s="44"/>
      <c r="H61" s="42" t="b">
        <f>AND(F61=G61)</f>
        <v>1</v>
      </c>
    </row>
    <row r="62" spans="1:8" outlineLevel="1">
      <c r="A62" s="3">
        <v>4001</v>
      </c>
      <c r="B62" s="1" t="s">
        <v>172</v>
      </c>
      <c r="C62" s="2"/>
    </row>
    <row r="63" spans="1:8" outlineLevel="1">
      <c r="A63" s="3">
        <v>4002</v>
      </c>
      <c r="B63" s="1" t="s">
        <v>173</v>
      </c>
      <c r="C63" s="2"/>
    </row>
    <row r="64" spans="1:8" outlineLevel="1">
      <c r="A64" s="3">
        <v>4003</v>
      </c>
      <c r="B64" s="1" t="s">
        <v>119</v>
      </c>
      <c r="C64" s="2"/>
    </row>
    <row r="65" spans="1:8" outlineLevel="1">
      <c r="A65" s="16">
        <v>4004</v>
      </c>
      <c r="B65" s="1" t="s">
        <v>174</v>
      </c>
      <c r="C65" s="2"/>
    </row>
    <row r="66" spans="1:8" outlineLevel="1">
      <c r="A66" s="16">
        <v>4099</v>
      </c>
      <c r="B66" s="1" t="s">
        <v>175</v>
      </c>
      <c r="C66" s="2"/>
    </row>
    <row r="67" spans="1:8">
      <c r="A67" s="151" t="s">
        <v>594</v>
      </c>
      <c r="B67" s="151"/>
      <c r="C67" s="27">
        <f>C97+C68</f>
        <v>0</v>
      </c>
      <c r="E67" s="41" t="s">
        <v>59</v>
      </c>
      <c r="F67" s="43"/>
      <c r="G67" s="44"/>
      <c r="H67" s="42" t="b">
        <f>AND(F67=G67)</f>
        <v>1</v>
      </c>
    </row>
    <row r="68" spans="1:8">
      <c r="A68" s="147" t="s">
        <v>176</v>
      </c>
      <c r="B68" s="148"/>
      <c r="C68" s="23">
        <f>SUM(C69:C96)</f>
        <v>0</v>
      </c>
      <c r="E68" s="41" t="s">
        <v>56</v>
      </c>
      <c r="F68" s="43"/>
      <c r="G68" s="44"/>
      <c r="H68" s="42" t="b">
        <f>AND(F68=G68)</f>
        <v>1</v>
      </c>
    </row>
    <row r="69" spans="1:8" ht="15" customHeight="1" outlineLevel="1">
      <c r="A69" s="3">
        <v>5101</v>
      </c>
      <c r="B69" s="2" t="s">
        <v>177</v>
      </c>
      <c r="C69" s="2"/>
    </row>
    <row r="70" spans="1:8" ht="15" customHeight="1" outlineLevel="1">
      <c r="A70" s="3">
        <v>5102</v>
      </c>
      <c r="B70" s="2" t="s">
        <v>178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179</v>
      </c>
      <c r="C72" s="2"/>
    </row>
    <row r="73" spans="1:8" ht="15" customHeight="1" outlineLevel="1">
      <c r="A73" s="3">
        <v>5103</v>
      </c>
      <c r="B73" s="2" t="s">
        <v>180</v>
      </c>
      <c r="C73" s="2"/>
    </row>
    <row r="74" spans="1:8" ht="15" customHeight="1" outlineLevel="1">
      <c r="A74" s="3">
        <v>5104</v>
      </c>
      <c r="B74" s="2" t="s">
        <v>181</v>
      </c>
      <c r="C74" s="2"/>
    </row>
    <row r="75" spans="1:8" ht="15" customHeight="1" outlineLevel="1">
      <c r="A75" s="3">
        <v>5105</v>
      </c>
      <c r="B75" s="2" t="s">
        <v>182</v>
      </c>
      <c r="C75" s="2"/>
    </row>
    <row r="76" spans="1:8" ht="15" customHeight="1" outlineLevel="1">
      <c r="A76" s="3">
        <v>5106</v>
      </c>
      <c r="B76" s="2" t="s">
        <v>183</v>
      </c>
      <c r="C76" s="2"/>
    </row>
    <row r="77" spans="1:8" ht="15" customHeight="1" outlineLevel="1">
      <c r="A77" s="3">
        <v>5107</v>
      </c>
      <c r="B77" s="2" t="s">
        <v>184</v>
      </c>
      <c r="C77" s="2"/>
    </row>
    <row r="78" spans="1:8" ht="15" customHeight="1" outlineLevel="1">
      <c r="A78" s="3">
        <v>5199</v>
      </c>
      <c r="B78" s="2" t="s">
        <v>186</v>
      </c>
      <c r="C78" s="2"/>
    </row>
    <row r="79" spans="1:8" ht="15" customHeight="1" outlineLevel="1">
      <c r="A79" s="3">
        <v>5201</v>
      </c>
      <c r="B79" s="2" t="s">
        <v>20</v>
      </c>
      <c r="C79" s="20"/>
    </row>
    <row r="80" spans="1:8" ht="15" customHeight="1" outlineLevel="1">
      <c r="A80" s="3">
        <v>5202</v>
      </c>
      <c r="B80" s="2" t="s">
        <v>185</v>
      </c>
      <c r="C80" s="2"/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187</v>
      </c>
      <c r="C82" s="2"/>
    </row>
    <row r="83" spans="1:3" s="18" customFormat="1" ht="15" customHeight="1" outlineLevel="1">
      <c r="A83" s="3">
        <v>5205</v>
      </c>
      <c r="B83" s="2" t="s">
        <v>188</v>
      </c>
      <c r="C83" s="2"/>
    </row>
    <row r="84" spans="1:3" ht="15" customHeight="1" outlineLevel="1">
      <c r="A84" s="3">
        <v>5206</v>
      </c>
      <c r="B84" s="2" t="s">
        <v>189</v>
      </c>
      <c r="C84" s="2"/>
    </row>
    <row r="85" spans="1:3" ht="15" customHeight="1" outlineLevel="1">
      <c r="A85" s="3">
        <v>5206</v>
      </c>
      <c r="B85" s="2" t="s">
        <v>190</v>
      </c>
      <c r="C85" s="2"/>
    </row>
    <row r="86" spans="1:3" ht="15" customHeight="1" outlineLevel="1">
      <c r="A86" s="3">
        <v>5206</v>
      </c>
      <c r="B86" s="2" t="s">
        <v>191</v>
      </c>
      <c r="C86" s="2"/>
    </row>
    <row r="87" spans="1:3" ht="15" customHeight="1" outlineLevel="1">
      <c r="A87" s="3">
        <v>5207</v>
      </c>
      <c r="B87" s="2" t="s">
        <v>192</v>
      </c>
      <c r="C87" s="2"/>
    </row>
    <row r="88" spans="1:3" ht="15" customHeight="1" outlineLevel="1">
      <c r="A88" s="3">
        <v>5208</v>
      </c>
      <c r="B88" s="2" t="s">
        <v>193</v>
      </c>
      <c r="C88" s="2"/>
    </row>
    <row r="89" spans="1:3" ht="15" customHeight="1" outlineLevel="1">
      <c r="A89" s="3">
        <v>5209</v>
      </c>
      <c r="B89" s="2" t="s">
        <v>120</v>
      </c>
      <c r="C89" s="2"/>
    </row>
    <row r="90" spans="1:3" ht="15" customHeight="1" outlineLevel="1">
      <c r="A90" s="3">
        <v>5210</v>
      </c>
      <c r="B90" s="2" t="s">
        <v>121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194</v>
      </c>
      <c r="C92" s="2"/>
    </row>
    <row r="93" spans="1:3" ht="15" customHeight="1" outlineLevel="1">
      <c r="A93" s="3">
        <v>5299</v>
      </c>
      <c r="B93" s="2" t="s">
        <v>195</v>
      </c>
      <c r="C93" s="2"/>
    </row>
    <row r="94" spans="1:3" ht="15" customHeight="1" outlineLevel="1">
      <c r="A94" s="3">
        <v>5301</v>
      </c>
      <c r="B94" s="2" t="s">
        <v>122</v>
      </c>
      <c r="C94" s="2"/>
    </row>
    <row r="95" spans="1:3" ht="13.5" customHeight="1" outlineLevel="1">
      <c r="A95" s="3">
        <v>5302</v>
      </c>
      <c r="B95" s="2" t="s">
        <v>24</v>
      </c>
      <c r="C95" s="2"/>
    </row>
    <row r="96" spans="1:3" ht="13.5" customHeight="1" outlineLevel="1">
      <c r="A96" s="3">
        <v>5399</v>
      </c>
      <c r="B96" s="2" t="s">
        <v>196</v>
      </c>
      <c r="C96" s="2"/>
    </row>
    <row r="97" spans="1:8">
      <c r="A97" s="21" t="s">
        <v>197</v>
      </c>
      <c r="B97" s="26"/>
      <c r="C97" s="23">
        <f>SUM(C98:C113)</f>
        <v>0</v>
      </c>
      <c r="E97" s="41" t="s">
        <v>58</v>
      </c>
      <c r="F97" s="43"/>
      <c r="G97" s="44"/>
      <c r="H97" s="42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/>
    </row>
    <row r="99" spans="1:8" ht="15" customHeight="1" outlineLevel="1">
      <c r="A99" s="3">
        <v>6002</v>
      </c>
      <c r="B99" s="1" t="s">
        <v>198</v>
      </c>
      <c r="C99" s="2"/>
    </row>
    <row r="100" spans="1:8" ht="15" customHeight="1" outlineLevel="1">
      <c r="A100" s="3">
        <v>6003</v>
      </c>
      <c r="B100" s="1" t="s">
        <v>199</v>
      </c>
      <c r="C100" s="2"/>
    </row>
    <row r="101" spans="1:8" ht="15" customHeight="1" outlineLevel="1">
      <c r="A101" s="3">
        <v>6004</v>
      </c>
      <c r="B101" s="1" t="s">
        <v>200</v>
      </c>
      <c r="C101" s="2"/>
    </row>
    <row r="102" spans="1:8" ht="15" customHeight="1" outlineLevel="1">
      <c r="A102" s="3">
        <v>6005</v>
      </c>
      <c r="B102" s="1" t="s">
        <v>201</v>
      </c>
      <c r="C102" s="2"/>
    </row>
    <row r="103" spans="1:8" outlineLevel="1">
      <c r="A103" s="3">
        <v>6006</v>
      </c>
      <c r="B103" s="1" t="s">
        <v>26</v>
      </c>
      <c r="C103" s="2"/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123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202</v>
      </c>
      <c r="C107" s="2"/>
    </row>
    <row r="108" spans="1:8" outlineLevel="1">
      <c r="A108" s="3">
        <v>6011</v>
      </c>
      <c r="B108" s="1" t="s">
        <v>203</v>
      </c>
      <c r="C108" s="2"/>
    </row>
    <row r="109" spans="1:8" outlineLevel="1">
      <c r="A109" s="3">
        <v>6099</v>
      </c>
      <c r="B109" s="1" t="s">
        <v>204</v>
      </c>
      <c r="C109" s="2"/>
    </row>
    <row r="110" spans="1:8" outlineLevel="1">
      <c r="A110" s="3">
        <v>6099</v>
      </c>
      <c r="B110" s="1" t="s">
        <v>205</v>
      </c>
      <c r="C110" s="2"/>
    </row>
    <row r="111" spans="1:8" outlineLevel="1">
      <c r="A111" s="3">
        <v>6099</v>
      </c>
      <c r="B111" s="1" t="s">
        <v>206</v>
      </c>
      <c r="C111" s="2"/>
    </row>
    <row r="112" spans="1:8" outlineLevel="1">
      <c r="A112" s="3">
        <v>6099</v>
      </c>
      <c r="B112" s="1" t="s">
        <v>207</v>
      </c>
      <c r="C112" s="2"/>
    </row>
    <row r="113" spans="1:8" outlineLevel="1">
      <c r="A113" s="8">
        <v>6099</v>
      </c>
      <c r="B113" s="1" t="s">
        <v>29</v>
      </c>
      <c r="C113" s="2"/>
    </row>
    <row r="114" spans="1:8">
      <c r="A114" s="154" t="s">
        <v>62</v>
      </c>
      <c r="B114" s="155"/>
      <c r="C114" s="28">
        <f>C115+C129+C140</f>
        <v>0</v>
      </c>
      <c r="E114" s="41" t="s">
        <v>62</v>
      </c>
      <c r="F114" s="43"/>
      <c r="G114" s="44"/>
      <c r="H114" s="42" t="b">
        <f>AND(F114=G114)</f>
        <v>1</v>
      </c>
    </row>
    <row r="115" spans="1:8">
      <c r="A115" s="152" t="s">
        <v>595</v>
      </c>
      <c r="B115" s="153"/>
      <c r="C115" s="25">
        <f>C116+C123</f>
        <v>0</v>
      </c>
      <c r="E115" s="41" t="s">
        <v>61</v>
      </c>
      <c r="F115" s="43"/>
      <c r="G115" s="44"/>
      <c r="H115" s="42" t="b">
        <f>AND(F115=G115)</f>
        <v>1</v>
      </c>
    </row>
    <row r="116" spans="1:8" ht="15" customHeight="1">
      <c r="A116" s="147" t="s">
        <v>208</v>
      </c>
      <c r="B116" s="148"/>
      <c r="C116" s="23">
        <f>SUM(C117:C122)</f>
        <v>0</v>
      </c>
      <c r="E116" s="41" t="s">
        <v>598</v>
      </c>
      <c r="F116" s="43"/>
      <c r="G116" s="44"/>
      <c r="H116" s="42" t="b">
        <f>AND(F116=G116)</f>
        <v>1</v>
      </c>
    </row>
    <row r="117" spans="1:8" ht="15" customHeight="1" outlineLevel="1">
      <c r="A117" s="3">
        <v>7001</v>
      </c>
      <c r="B117" s="1" t="s">
        <v>209</v>
      </c>
      <c r="C117" s="2">
        <v>0</v>
      </c>
    </row>
    <row r="118" spans="1:8" ht="15" customHeight="1" outlineLevel="1">
      <c r="A118" s="3">
        <v>7001</v>
      </c>
      <c r="B118" s="1" t="s">
        <v>210</v>
      </c>
      <c r="C118" s="2">
        <v>0</v>
      </c>
    </row>
    <row r="119" spans="1:8" ht="15" customHeight="1" outlineLevel="1">
      <c r="A119" s="3">
        <v>7001</v>
      </c>
      <c r="B119" s="1" t="s">
        <v>211</v>
      </c>
      <c r="C119" s="2">
        <v>0</v>
      </c>
    </row>
    <row r="120" spans="1:8" ht="15" customHeight="1" outlineLevel="1">
      <c r="A120" s="3">
        <v>7001</v>
      </c>
      <c r="B120" s="1" t="s">
        <v>212</v>
      </c>
      <c r="C120" s="2">
        <v>0</v>
      </c>
    </row>
    <row r="121" spans="1:8" ht="15" customHeight="1" outlineLevel="1">
      <c r="A121" s="3">
        <v>7002</v>
      </c>
      <c r="B121" s="1" t="s">
        <v>213</v>
      </c>
      <c r="C121" s="2">
        <v>0</v>
      </c>
    </row>
    <row r="122" spans="1:8" ht="15" customHeight="1" outlineLevel="1">
      <c r="A122" s="3">
        <v>7002</v>
      </c>
      <c r="B122" s="1" t="s">
        <v>214</v>
      </c>
      <c r="C122" s="2">
        <v>0</v>
      </c>
    </row>
    <row r="123" spans="1:8">
      <c r="A123" s="147" t="s">
        <v>215</v>
      </c>
      <c r="B123" s="148"/>
      <c r="C123" s="23">
        <f>SUM(C124:C128)</f>
        <v>0</v>
      </c>
      <c r="E123" s="41" t="s">
        <v>599</v>
      </c>
      <c r="F123" s="43"/>
      <c r="G123" s="44"/>
      <c r="H123" s="42" t="b">
        <f>AND(F123=G123)</f>
        <v>1</v>
      </c>
    </row>
    <row r="124" spans="1:8" ht="15" customHeight="1" outlineLevel="1">
      <c r="A124" s="3">
        <v>8001</v>
      </c>
      <c r="B124" s="1" t="s">
        <v>216</v>
      </c>
      <c r="C124" s="2"/>
    </row>
    <row r="125" spans="1:8" ht="15" customHeight="1" outlineLevel="1">
      <c r="A125" s="3">
        <v>8002</v>
      </c>
      <c r="B125" s="1" t="s">
        <v>217</v>
      </c>
      <c r="C125" s="2">
        <v>0</v>
      </c>
    </row>
    <row r="126" spans="1:8" ht="15" customHeight="1" outlineLevel="1">
      <c r="A126" s="3">
        <v>8003</v>
      </c>
      <c r="B126" s="1" t="s">
        <v>218</v>
      </c>
      <c r="C126" s="2">
        <v>0</v>
      </c>
    </row>
    <row r="127" spans="1:8" ht="15" customHeight="1" outlineLevel="1">
      <c r="A127" s="3">
        <v>8004</v>
      </c>
      <c r="B127" s="1" t="s">
        <v>219</v>
      </c>
      <c r="C127" s="2">
        <v>0</v>
      </c>
    </row>
    <row r="128" spans="1:8" ht="15" customHeight="1" outlineLevel="1">
      <c r="A128" s="3">
        <v>8005</v>
      </c>
      <c r="B128" s="1" t="s">
        <v>220</v>
      </c>
      <c r="C128" s="2">
        <v>0</v>
      </c>
    </row>
    <row r="129" spans="1:8">
      <c r="A129" s="152" t="s">
        <v>596</v>
      </c>
      <c r="B129" s="153"/>
      <c r="C129" s="25">
        <f>C130+C134+C137</f>
        <v>0</v>
      </c>
      <c r="E129" s="41" t="s">
        <v>66</v>
      </c>
      <c r="F129" s="43"/>
      <c r="G129" s="44"/>
      <c r="H129" s="42" t="b">
        <f>AND(F129=G129)</f>
        <v>1</v>
      </c>
    </row>
    <row r="130" spans="1:8">
      <c r="A130" s="147" t="s">
        <v>221</v>
      </c>
      <c r="B130" s="148"/>
      <c r="C130" s="23">
        <f>SUM(C131:C133)</f>
        <v>0</v>
      </c>
      <c r="E130" s="41" t="s">
        <v>600</v>
      </c>
      <c r="F130" s="43"/>
      <c r="G130" s="44"/>
      <c r="H130" s="42" t="b">
        <f>AND(F130=G130)</f>
        <v>1</v>
      </c>
    </row>
    <row r="131" spans="1:8" ht="15" customHeight="1" outlineLevel="1">
      <c r="A131" s="3">
        <v>9001</v>
      </c>
      <c r="B131" s="1" t="s">
        <v>222</v>
      </c>
      <c r="C131" s="2">
        <v>0</v>
      </c>
    </row>
    <row r="132" spans="1:8" ht="15" customHeight="1" outlineLevel="1">
      <c r="A132" s="3">
        <v>9002</v>
      </c>
      <c r="B132" s="1" t="s">
        <v>223</v>
      </c>
      <c r="C132" s="2">
        <v>0</v>
      </c>
    </row>
    <row r="133" spans="1:8" ht="15" customHeight="1" outlineLevel="1">
      <c r="A133" s="3">
        <v>9003</v>
      </c>
      <c r="B133" s="1" t="s">
        <v>224</v>
      </c>
      <c r="C133" s="2">
        <v>0</v>
      </c>
    </row>
    <row r="134" spans="1:8">
      <c r="A134" s="147" t="s">
        <v>225</v>
      </c>
      <c r="B134" s="148"/>
      <c r="C134" s="23">
        <f>SUM(C135:C136)</f>
        <v>0</v>
      </c>
      <c r="E134" s="41" t="s">
        <v>63</v>
      </c>
      <c r="F134" s="43"/>
      <c r="G134" s="44"/>
      <c r="H134" s="42" t="b">
        <f>AND(F134=G134)</f>
        <v>1</v>
      </c>
    </row>
    <row r="135" spans="1:8" ht="15" customHeight="1" outlineLevel="1">
      <c r="A135" s="3">
        <v>10001</v>
      </c>
      <c r="B135" s="1" t="s">
        <v>226</v>
      </c>
      <c r="C135" s="2">
        <v>0</v>
      </c>
    </row>
    <row r="136" spans="1:8" ht="15" customHeight="1" outlineLevel="1">
      <c r="A136" s="3">
        <v>10002</v>
      </c>
      <c r="B136" s="1" t="s">
        <v>228</v>
      </c>
      <c r="C136" s="2">
        <v>0</v>
      </c>
    </row>
    <row r="137" spans="1:8">
      <c r="A137" s="147" t="s">
        <v>227</v>
      </c>
      <c r="B137" s="148"/>
      <c r="C137" s="23">
        <f>SUM(C138:C139)</f>
        <v>0</v>
      </c>
      <c r="E137" s="41" t="s">
        <v>601</v>
      </c>
      <c r="F137" s="43"/>
      <c r="G137" s="44"/>
      <c r="H137" s="42" t="b">
        <f>AND(F137=G137)</f>
        <v>1</v>
      </c>
    </row>
    <row r="138" spans="1:8" ht="15" customHeight="1" outlineLevel="1">
      <c r="A138" s="3">
        <v>11001</v>
      </c>
      <c r="B138" s="1" t="s">
        <v>226</v>
      </c>
      <c r="C138" s="2">
        <v>0</v>
      </c>
    </row>
    <row r="139" spans="1:8" ht="15" customHeight="1" outlineLevel="1">
      <c r="A139" s="3">
        <v>11002</v>
      </c>
      <c r="B139" s="1" t="s">
        <v>228</v>
      </c>
      <c r="C139" s="2">
        <v>0</v>
      </c>
    </row>
    <row r="140" spans="1:8">
      <c r="A140" s="152" t="s">
        <v>597</v>
      </c>
      <c r="B140" s="153"/>
      <c r="C140" s="29">
        <f>C141</f>
        <v>0</v>
      </c>
      <c r="E140" s="41" t="s">
        <v>229</v>
      </c>
      <c r="F140" s="43"/>
      <c r="G140" s="44"/>
      <c r="H140" s="42" t="b">
        <f>AND(F140=G140)</f>
        <v>1</v>
      </c>
    </row>
    <row r="141" spans="1:8">
      <c r="A141" s="147" t="s">
        <v>230</v>
      </c>
      <c r="B141" s="148"/>
      <c r="C141" s="23">
        <f>SUM(C142:C143)</f>
        <v>0</v>
      </c>
      <c r="E141" s="41" t="s">
        <v>602</v>
      </c>
      <c r="F141" s="43"/>
      <c r="G141" s="44"/>
      <c r="H141" s="42" t="b">
        <f>AND(F141=G141)</f>
        <v>1</v>
      </c>
    </row>
    <row r="142" spans="1:8" outlineLevel="1">
      <c r="A142" s="3"/>
      <c r="B142" s="1"/>
      <c r="C142" s="2"/>
    </row>
    <row r="143" spans="1:8" outlineLevel="1">
      <c r="A143" s="3"/>
      <c r="B143" s="1"/>
      <c r="C143" s="2">
        <v>0</v>
      </c>
    </row>
    <row r="146" spans="1:8" ht="18.75">
      <c r="A146" s="149" t="s">
        <v>67</v>
      </c>
      <c r="B146" s="149"/>
      <c r="C146" s="149"/>
      <c r="E146" s="49" t="s">
        <v>604</v>
      </c>
      <c r="F146" s="50">
        <f>C147+C449</f>
        <v>0</v>
      </c>
      <c r="G146" s="51"/>
      <c r="H146" s="52" t="b">
        <f>AND(F146=G146)</f>
        <v>1</v>
      </c>
    </row>
    <row r="147" spans="1:8">
      <c r="A147" s="158" t="s">
        <v>60</v>
      </c>
      <c r="B147" s="159"/>
      <c r="C147" s="39">
        <f>C148+C440</f>
        <v>0</v>
      </c>
      <c r="E147" s="41" t="s">
        <v>60</v>
      </c>
      <c r="F147" s="43"/>
      <c r="G147" s="44"/>
      <c r="H147" s="42" t="b">
        <f>AND(F147=G147)</f>
        <v>1</v>
      </c>
    </row>
    <row r="148" spans="1:8">
      <c r="A148" s="160" t="s">
        <v>279</v>
      </c>
      <c r="B148" s="161"/>
      <c r="C148" s="38">
        <f>C149+C229+C373+C437</f>
        <v>0</v>
      </c>
      <c r="E148" s="41" t="s">
        <v>57</v>
      </c>
      <c r="F148" s="43"/>
      <c r="G148" s="44"/>
      <c r="H148" s="42" t="b">
        <f>AND(F148=G148)</f>
        <v>1</v>
      </c>
    </row>
    <row r="149" spans="1:8">
      <c r="A149" s="162" t="s">
        <v>280</v>
      </c>
      <c r="B149" s="163"/>
      <c r="C149" s="35">
        <f>C150+C153+C204</f>
        <v>0</v>
      </c>
      <c r="E149" s="41" t="s">
        <v>605</v>
      </c>
      <c r="F149" s="43"/>
      <c r="G149" s="44"/>
      <c r="H149" s="42" t="b">
        <f>AND(F149=G149)</f>
        <v>1</v>
      </c>
    </row>
    <row r="150" spans="1:8" outlineLevel="1">
      <c r="A150" s="156" t="s">
        <v>281</v>
      </c>
      <c r="B150" s="157"/>
      <c r="C150" s="34">
        <f>SUM(C151:C152)</f>
        <v>0</v>
      </c>
    </row>
    <row r="151" spans="1:8" outlineLevel="2">
      <c r="A151" s="7">
        <v>1100</v>
      </c>
      <c r="B151" s="4" t="s">
        <v>32</v>
      </c>
      <c r="C151" s="5"/>
    </row>
    <row r="152" spans="1:8" outlineLevel="2">
      <c r="A152" s="6">
        <v>1100</v>
      </c>
      <c r="B152" s="4" t="s">
        <v>33</v>
      </c>
      <c r="C152" s="5"/>
    </row>
    <row r="153" spans="1:8" outlineLevel="1">
      <c r="A153" s="156" t="s">
        <v>282</v>
      </c>
      <c r="B153" s="157"/>
      <c r="C153" s="34">
        <f>C154+C155+C179+C186+C188+C192+C195+C198+C203</f>
        <v>0</v>
      </c>
    </row>
    <row r="154" spans="1:8" outlineLevel="2">
      <c r="A154" s="6">
        <v>1101</v>
      </c>
      <c r="B154" s="4" t="s">
        <v>34</v>
      </c>
      <c r="C154" s="5"/>
    </row>
    <row r="155" spans="1:8" outlineLevel="2">
      <c r="A155" s="6">
        <v>1101</v>
      </c>
      <c r="B155" s="4" t="s">
        <v>35</v>
      </c>
      <c r="C155" s="5"/>
    </row>
    <row r="156" spans="1:8" outlineLevel="3">
      <c r="A156" s="31"/>
      <c r="B156" s="30" t="s">
        <v>231</v>
      </c>
      <c r="C156" s="32"/>
    </row>
    <row r="157" spans="1:8" outlineLevel="3">
      <c r="A157" s="31"/>
      <c r="B157" s="30" t="s">
        <v>232</v>
      </c>
      <c r="C157" s="32"/>
    </row>
    <row r="158" spans="1:8" outlineLevel="3">
      <c r="A158" s="31"/>
      <c r="B158" s="30" t="s">
        <v>233</v>
      </c>
      <c r="C158" s="32"/>
    </row>
    <row r="159" spans="1:8" outlineLevel="3">
      <c r="A159" s="31"/>
      <c r="B159" s="30" t="s">
        <v>234</v>
      </c>
      <c r="C159" s="32"/>
    </row>
    <row r="160" spans="1:8" outlineLevel="3">
      <c r="A160" s="31"/>
      <c r="B160" s="30" t="s">
        <v>235</v>
      </c>
      <c r="C160" s="32"/>
    </row>
    <row r="161" spans="1:3" outlineLevel="3">
      <c r="A161" s="31"/>
      <c r="B161" s="30" t="s">
        <v>236</v>
      </c>
      <c r="C161" s="32"/>
    </row>
    <row r="162" spans="1:3" outlineLevel="3">
      <c r="A162" s="31"/>
      <c r="B162" s="30" t="s">
        <v>237</v>
      </c>
      <c r="C162" s="32"/>
    </row>
    <row r="163" spans="1:3" outlineLevel="3">
      <c r="A163" s="31"/>
      <c r="B163" s="30" t="s">
        <v>238</v>
      </c>
      <c r="C163" s="32"/>
    </row>
    <row r="164" spans="1:3" outlineLevel="3">
      <c r="A164" s="31"/>
      <c r="B164" s="30" t="s">
        <v>239</v>
      </c>
      <c r="C164" s="32"/>
    </row>
    <row r="165" spans="1:3" outlineLevel="3">
      <c r="A165" s="31"/>
      <c r="B165" s="30" t="s">
        <v>240</v>
      </c>
      <c r="C165" s="32"/>
    </row>
    <row r="166" spans="1:3" outlineLevel="3">
      <c r="A166" s="31"/>
      <c r="B166" s="30" t="s">
        <v>241</v>
      </c>
      <c r="C166" s="32"/>
    </row>
    <row r="167" spans="1:3" outlineLevel="3">
      <c r="A167" s="31"/>
      <c r="B167" s="30" t="s">
        <v>242</v>
      </c>
      <c r="C167" s="32"/>
    </row>
    <row r="168" spans="1:3" outlineLevel="3">
      <c r="A168" s="31"/>
      <c r="B168" s="30" t="s">
        <v>243</v>
      </c>
      <c r="C168" s="32"/>
    </row>
    <row r="169" spans="1:3" outlineLevel="3">
      <c r="A169" s="31"/>
      <c r="B169" s="30" t="s">
        <v>244</v>
      </c>
      <c r="C169" s="32"/>
    </row>
    <row r="170" spans="1:3" outlineLevel="3">
      <c r="A170" s="31"/>
      <c r="B170" s="30" t="s">
        <v>245</v>
      </c>
      <c r="C170" s="32"/>
    </row>
    <row r="171" spans="1:3" outlineLevel="3">
      <c r="A171" s="31"/>
      <c r="B171" s="30" t="s">
        <v>246</v>
      </c>
      <c r="C171" s="32"/>
    </row>
    <row r="172" spans="1:3" outlineLevel="3">
      <c r="A172" s="31"/>
      <c r="B172" s="30" t="s">
        <v>247</v>
      </c>
      <c r="C172" s="32"/>
    </row>
    <row r="173" spans="1:3" outlineLevel="3">
      <c r="A173" s="31"/>
      <c r="B173" s="30" t="s">
        <v>248</v>
      </c>
      <c r="C173" s="32"/>
    </row>
    <row r="174" spans="1:3" outlineLevel="3">
      <c r="A174" s="31"/>
      <c r="B174" s="30" t="s">
        <v>249</v>
      </c>
      <c r="C174" s="32"/>
    </row>
    <row r="175" spans="1:3" outlineLevel="3">
      <c r="A175" s="31"/>
      <c r="B175" s="30" t="s">
        <v>250</v>
      </c>
      <c r="C175" s="32"/>
    </row>
    <row r="176" spans="1:3" outlineLevel="3">
      <c r="A176" s="31"/>
      <c r="B176" s="30" t="s">
        <v>251</v>
      </c>
      <c r="C176" s="32"/>
    </row>
    <row r="177" spans="1:3" outlineLevel="3">
      <c r="A177" s="31"/>
      <c r="B177" s="30" t="s">
        <v>252</v>
      </c>
      <c r="C177" s="32"/>
    </row>
    <row r="178" spans="1:3" outlineLevel="3">
      <c r="A178" s="31"/>
      <c r="B178" s="30" t="s">
        <v>253</v>
      </c>
      <c r="C178" s="32"/>
    </row>
    <row r="179" spans="1:3" outlineLevel="2">
      <c r="A179" s="6">
        <v>1101</v>
      </c>
      <c r="B179" s="4" t="s">
        <v>36</v>
      </c>
      <c r="C179" s="5"/>
    </row>
    <row r="180" spans="1:3" outlineLevel="3">
      <c r="A180" s="31"/>
      <c r="B180" s="30" t="s">
        <v>254</v>
      </c>
      <c r="C180" s="32"/>
    </row>
    <row r="181" spans="1:3" outlineLevel="3">
      <c r="A181" s="31"/>
      <c r="B181" s="30" t="s">
        <v>255</v>
      </c>
      <c r="C181" s="32"/>
    </row>
    <row r="182" spans="1:3" outlineLevel="3">
      <c r="A182" s="31"/>
      <c r="B182" s="30" t="s">
        <v>256</v>
      </c>
      <c r="C182" s="32"/>
    </row>
    <row r="183" spans="1:3" outlineLevel="3">
      <c r="A183" s="31"/>
      <c r="B183" s="30" t="s">
        <v>257</v>
      </c>
      <c r="C183" s="32"/>
    </row>
    <row r="184" spans="1:3" outlineLevel="3">
      <c r="A184" s="31"/>
      <c r="B184" s="30" t="s">
        <v>258</v>
      </c>
      <c r="C184" s="32"/>
    </row>
    <row r="185" spans="1:3" outlineLevel="3">
      <c r="A185" s="31"/>
      <c r="B185" s="30" t="s">
        <v>259</v>
      </c>
      <c r="C185" s="32"/>
    </row>
    <row r="186" spans="1:3" outlineLevel="2">
      <c r="A186" s="6">
        <v>1101</v>
      </c>
      <c r="B186" s="4" t="s">
        <v>260</v>
      </c>
      <c r="C186" s="5"/>
    </row>
    <row r="187" spans="1:3" outlineLevel="3">
      <c r="A187" s="31"/>
      <c r="B187" s="30" t="s">
        <v>124</v>
      </c>
      <c r="C187" s="32"/>
    </row>
    <row r="188" spans="1:3" outlineLevel="2">
      <c r="A188" s="6">
        <v>1101</v>
      </c>
      <c r="B188" s="4" t="s">
        <v>37</v>
      </c>
      <c r="C188" s="5"/>
    </row>
    <row r="189" spans="1:3" outlineLevel="3">
      <c r="A189" s="31"/>
      <c r="B189" s="30" t="s">
        <v>261</v>
      </c>
      <c r="C189" s="32"/>
    </row>
    <row r="190" spans="1:3" outlineLevel="3">
      <c r="A190" s="31"/>
      <c r="B190" s="30" t="s">
        <v>262</v>
      </c>
      <c r="C190" s="32"/>
    </row>
    <row r="191" spans="1:3" outlineLevel="3">
      <c r="A191" s="31"/>
      <c r="B191" s="30" t="s">
        <v>263</v>
      </c>
      <c r="C191" s="32"/>
    </row>
    <row r="192" spans="1:3" outlineLevel="2">
      <c r="A192" s="6">
        <v>1101</v>
      </c>
      <c r="B192" s="4" t="s">
        <v>264</v>
      </c>
      <c r="C192" s="5">
        <f>SUM(C193:C194)</f>
        <v>0</v>
      </c>
    </row>
    <row r="193" spans="1:3" outlineLevel="3">
      <c r="A193" s="31"/>
      <c r="B193" s="30" t="s">
        <v>265</v>
      </c>
      <c r="C193" s="32">
        <v>0</v>
      </c>
    </row>
    <row r="194" spans="1:3" outlineLevel="3">
      <c r="A194" s="31"/>
      <c r="B194" s="30" t="s">
        <v>266</v>
      </c>
      <c r="C194" s="32">
        <v>0</v>
      </c>
    </row>
    <row r="195" spans="1:3" outlineLevel="2">
      <c r="A195" s="6">
        <v>1101</v>
      </c>
      <c r="B195" s="4" t="s">
        <v>38</v>
      </c>
      <c r="C195" s="5"/>
    </row>
    <row r="196" spans="1:3" outlineLevel="3">
      <c r="A196" s="31"/>
      <c r="B196" s="30" t="s">
        <v>267</v>
      </c>
      <c r="C196" s="32"/>
    </row>
    <row r="197" spans="1:3" outlineLevel="3">
      <c r="A197" s="31"/>
      <c r="B197" s="30" t="s">
        <v>268</v>
      </c>
      <c r="C197" s="32"/>
    </row>
    <row r="198" spans="1:3" outlineLevel="2">
      <c r="A198" s="6">
        <v>1101</v>
      </c>
      <c r="B198" s="4" t="s">
        <v>39</v>
      </c>
      <c r="C198" s="5"/>
    </row>
    <row r="199" spans="1:3" outlineLevel="3">
      <c r="A199" s="31"/>
      <c r="B199" s="30" t="s">
        <v>269</v>
      </c>
      <c r="C199" s="32"/>
    </row>
    <row r="200" spans="1:3" outlineLevel="3">
      <c r="A200" s="31"/>
      <c r="B200" s="30" t="s">
        <v>270</v>
      </c>
      <c r="C200" s="32"/>
    </row>
    <row r="201" spans="1:3" outlineLevel="3">
      <c r="A201" s="31"/>
      <c r="B201" s="30" t="s">
        <v>271</v>
      </c>
      <c r="C201" s="32"/>
    </row>
    <row r="202" spans="1:3" outlineLevel="3">
      <c r="A202" s="31"/>
      <c r="B202" s="30" t="s">
        <v>272</v>
      </c>
      <c r="C202" s="32"/>
    </row>
    <row r="203" spans="1:3" outlineLevel="2">
      <c r="A203" s="6">
        <v>1101</v>
      </c>
      <c r="B203" s="4" t="s">
        <v>125</v>
      </c>
      <c r="C203" s="5"/>
    </row>
    <row r="204" spans="1:3" outlineLevel="1">
      <c r="A204" s="156" t="s">
        <v>616</v>
      </c>
      <c r="B204" s="157"/>
      <c r="C204" s="34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1"/>
      <c r="B206" s="30" t="s">
        <v>273</v>
      </c>
      <c r="C206" s="32"/>
    </row>
    <row r="207" spans="1:3" outlineLevel="3">
      <c r="A207" s="31"/>
      <c r="B207" s="30" t="s">
        <v>231</v>
      </c>
      <c r="C207" s="32"/>
    </row>
    <row r="208" spans="1:3" outlineLevel="3">
      <c r="A208" s="31"/>
      <c r="B208" s="30" t="s">
        <v>274</v>
      </c>
      <c r="C208" s="32"/>
    </row>
    <row r="209" spans="1:3" outlineLevel="3">
      <c r="A209" s="31"/>
      <c r="B209" s="30" t="s">
        <v>261</v>
      </c>
      <c r="C209" s="32"/>
    </row>
    <row r="210" spans="1:3" outlineLevel="3">
      <c r="A210" s="31"/>
      <c r="B210" s="30" t="s">
        <v>275</v>
      </c>
      <c r="C210" s="32"/>
    </row>
    <row r="211" spans="1:3" outlineLevel="3">
      <c r="A211" s="31"/>
      <c r="B211" s="30" t="s">
        <v>265</v>
      </c>
      <c r="C211" s="32"/>
    </row>
    <row r="212" spans="1:3" outlineLevel="3">
      <c r="A212" s="31"/>
      <c r="B212" s="30" t="s">
        <v>266</v>
      </c>
      <c r="C212" s="32"/>
    </row>
    <row r="213" spans="1:3" outlineLevel="3">
      <c r="A213" s="31"/>
      <c r="B213" s="30" t="s">
        <v>251</v>
      </c>
      <c r="C213" s="32"/>
    </row>
    <row r="214" spans="1:3" outlineLevel="3">
      <c r="A214" s="31"/>
      <c r="B214" s="30" t="s">
        <v>252</v>
      </c>
      <c r="C214" s="32"/>
    </row>
    <row r="215" spans="1:3" outlineLevel="2">
      <c r="A215" s="6">
        <v>1102</v>
      </c>
      <c r="B215" s="4" t="s">
        <v>276</v>
      </c>
      <c r="C215" s="5">
        <f>SUM(C216:C217)</f>
        <v>0</v>
      </c>
    </row>
    <row r="216" spans="1:3" outlineLevel="3">
      <c r="A216" s="31"/>
      <c r="B216" s="30" t="s">
        <v>277</v>
      </c>
      <c r="C216" s="32">
        <v>0</v>
      </c>
    </row>
    <row r="217" spans="1:3" outlineLevel="3">
      <c r="A217" s="31"/>
      <c r="B217" s="30" t="s">
        <v>278</v>
      </c>
      <c r="C217" s="32">
        <v>0</v>
      </c>
    </row>
    <row r="218" spans="1:3" outlineLevel="2">
      <c r="A218" s="6">
        <v>1102</v>
      </c>
      <c r="B218" s="4" t="s">
        <v>38</v>
      </c>
      <c r="C218" s="5"/>
    </row>
    <row r="219" spans="1:3" outlineLevel="3">
      <c r="A219" s="31"/>
      <c r="B219" s="30" t="s">
        <v>267</v>
      </c>
      <c r="C219" s="32"/>
    </row>
    <row r="220" spans="1:3" outlineLevel="3">
      <c r="A220" s="31"/>
      <c r="B220" s="30" t="s">
        <v>268</v>
      </c>
      <c r="C220" s="32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1"/>
      <c r="B222" s="30" t="s">
        <v>269</v>
      </c>
      <c r="C222" s="32"/>
    </row>
    <row r="223" spans="1:3" outlineLevel="3">
      <c r="A223" s="31"/>
      <c r="B223" s="30" t="s">
        <v>270</v>
      </c>
      <c r="C223" s="32"/>
    </row>
    <row r="224" spans="1:3" outlineLevel="3">
      <c r="A224" s="31"/>
      <c r="B224" s="30" t="s">
        <v>271</v>
      </c>
      <c r="C224" s="32"/>
    </row>
    <row r="225" spans="1:8" outlineLevel="3">
      <c r="A225" s="31"/>
      <c r="B225" s="30" t="s">
        <v>272</v>
      </c>
      <c r="C225" s="32"/>
    </row>
    <row r="226" spans="1:8" outlineLevel="2">
      <c r="A226" s="6">
        <v>1102</v>
      </c>
      <c r="B226" s="4" t="s">
        <v>466</v>
      </c>
      <c r="C226" s="5">
        <v>0</v>
      </c>
    </row>
    <row r="227" spans="1:8" outlineLevel="2">
      <c r="A227" s="6">
        <v>1102</v>
      </c>
      <c r="B227" s="4" t="s">
        <v>465</v>
      </c>
      <c r="C227" s="5">
        <v>0</v>
      </c>
    </row>
    <row r="228" spans="1:8" outlineLevel="2">
      <c r="A228" s="6">
        <v>1102</v>
      </c>
      <c r="B228" s="4" t="s">
        <v>467</v>
      </c>
      <c r="C228" s="5">
        <v>0</v>
      </c>
    </row>
    <row r="229" spans="1:8">
      <c r="A229" s="162" t="s">
        <v>283</v>
      </c>
      <c r="B229" s="163"/>
      <c r="C229" s="35">
        <f>C230+C334+C372</f>
        <v>0</v>
      </c>
      <c r="E229" s="41" t="s">
        <v>606</v>
      </c>
      <c r="F229" s="43"/>
      <c r="G229" s="44"/>
      <c r="H229" s="42" t="b">
        <f>AND(F229=G229)</f>
        <v>1</v>
      </c>
    </row>
    <row r="230" spans="1:8" outlineLevel="1">
      <c r="A230" s="156" t="s">
        <v>284</v>
      </c>
      <c r="B230" s="157"/>
      <c r="C230" s="34">
        <f>C231+C232+C233+C234+C237+C238+C243+C246+C247+C252+C257+BE290516+C261+C262+C263+C266+C267+C268+C272+C278+C281+C282+C285+C288+C289+C294+C297+C298+C299+C302+C305+C306+C309+C310+C311+C312+C319+C333</f>
        <v>0</v>
      </c>
    </row>
    <row r="231" spans="1:8" outlineLevel="2">
      <c r="A231" s="6">
        <v>2201</v>
      </c>
      <c r="B231" s="36" t="s">
        <v>285</v>
      </c>
      <c r="C231" s="5">
        <v>0</v>
      </c>
    </row>
    <row r="232" spans="1:8" outlineLevel="2">
      <c r="A232" s="6">
        <v>2201</v>
      </c>
      <c r="B232" s="4" t="s">
        <v>40</v>
      </c>
      <c r="C232" s="5"/>
    </row>
    <row r="233" spans="1:8" outlineLevel="2">
      <c r="A233" s="6">
        <v>2201</v>
      </c>
      <c r="B233" s="4" t="s">
        <v>41</v>
      </c>
      <c r="C233" s="5"/>
    </row>
    <row r="234" spans="1:8" outlineLevel="2">
      <c r="A234" s="6">
        <v>2201</v>
      </c>
      <c r="B234" s="4" t="s">
        <v>286</v>
      </c>
      <c r="C234" s="5">
        <f>SUM(C235:C236)</f>
        <v>0</v>
      </c>
    </row>
    <row r="235" spans="1:8" outlineLevel="3">
      <c r="A235" s="31"/>
      <c r="B235" s="30" t="s">
        <v>287</v>
      </c>
      <c r="C235" s="32"/>
    </row>
    <row r="236" spans="1:8" outlineLevel="3">
      <c r="A236" s="31"/>
      <c r="B236" s="30" t="s">
        <v>288</v>
      </c>
      <c r="C236" s="32"/>
    </row>
    <row r="237" spans="1:8" outlineLevel="2">
      <c r="A237" s="6">
        <v>2201</v>
      </c>
      <c r="B237" s="4" t="s">
        <v>289</v>
      </c>
      <c r="C237" s="5"/>
    </row>
    <row r="238" spans="1:8" outlineLevel="2">
      <c r="A238" s="6">
        <v>2201</v>
      </c>
      <c r="B238" s="4" t="s">
        <v>290</v>
      </c>
      <c r="C238" s="5">
        <f>SUM(C239:C242)</f>
        <v>0</v>
      </c>
    </row>
    <row r="239" spans="1:8" outlineLevel="3">
      <c r="A239" s="31"/>
      <c r="B239" s="30" t="s">
        <v>291</v>
      </c>
      <c r="C239" s="32"/>
    </row>
    <row r="240" spans="1:8" outlineLevel="3">
      <c r="A240" s="31"/>
      <c r="B240" s="30" t="s">
        <v>292</v>
      </c>
      <c r="C240" s="32">
        <v>0</v>
      </c>
    </row>
    <row r="241" spans="1:3" outlineLevel="3">
      <c r="A241" s="31"/>
      <c r="B241" s="30" t="s">
        <v>293</v>
      </c>
      <c r="C241" s="32">
        <v>0</v>
      </c>
    </row>
    <row r="242" spans="1:3" outlineLevel="3">
      <c r="A242" s="31"/>
      <c r="B242" s="30" t="s">
        <v>294</v>
      </c>
      <c r="C242" s="32">
        <v>0</v>
      </c>
    </row>
    <row r="243" spans="1:3" outlineLevel="2">
      <c r="A243" s="6">
        <v>2201</v>
      </c>
      <c r="B243" s="4" t="s">
        <v>295</v>
      </c>
      <c r="C243" s="5">
        <f>SUM(C244:C245)</f>
        <v>0</v>
      </c>
    </row>
    <row r="244" spans="1:3" outlineLevel="3">
      <c r="A244" s="31"/>
      <c r="B244" s="30" t="s">
        <v>42</v>
      </c>
      <c r="C244" s="32"/>
    </row>
    <row r="245" spans="1:3" outlineLevel="3">
      <c r="A245" s="31"/>
      <c r="B245" s="30" t="s">
        <v>296</v>
      </c>
      <c r="C245" s="32">
        <v>0</v>
      </c>
    </row>
    <row r="246" spans="1:3" outlineLevel="2">
      <c r="A246" s="6">
        <v>2201</v>
      </c>
      <c r="B246" s="4" t="s">
        <v>297</v>
      </c>
      <c r="C246" s="5"/>
    </row>
    <row r="247" spans="1:3" outlineLevel="2">
      <c r="A247" s="6">
        <v>2201</v>
      </c>
      <c r="B247" s="4" t="s">
        <v>298</v>
      </c>
      <c r="C247" s="5">
        <f>SUM(C248:C251)</f>
        <v>0</v>
      </c>
    </row>
    <row r="248" spans="1:3" outlineLevel="3">
      <c r="A248" s="31"/>
      <c r="B248" s="30" t="s">
        <v>299</v>
      </c>
      <c r="C248" s="32"/>
    </row>
    <row r="249" spans="1:3" outlineLevel="3">
      <c r="A249" s="31"/>
      <c r="B249" s="30" t="s">
        <v>300</v>
      </c>
      <c r="C249" s="32"/>
    </row>
    <row r="250" spans="1:3" outlineLevel="3">
      <c r="A250" s="31"/>
      <c r="B250" s="30" t="s">
        <v>301</v>
      </c>
      <c r="C250" s="32"/>
    </row>
    <row r="251" spans="1:3" outlineLevel="3">
      <c r="A251" s="31"/>
      <c r="B251" s="30" t="s">
        <v>302</v>
      </c>
      <c r="C251" s="32"/>
    </row>
    <row r="252" spans="1:3" outlineLevel="2">
      <c r="A252" s="6">
        <v>2201</v>
      </c>
      <c r="B252" s="4" t="s">
        <v>303</v>
      </c>
      <c r="C252" s="5">
        <f>SUM(C253:C256)</f>
        <v>0</v>
      </c>
    </row>
    <row r="253" spans="1:3" outlineLevel="3">
      <c r="A253" s="31"/>
      <c r="B253" s="30" t="s">
        <v>304</v>
      </c>
      <c r="C253" s="32"/>
    </row>
    <row r="254" spans="1:3" outlineLevel="3">
      <c r="A254" s="31"/>
      <c r="B254" s="30" t="s">
        <v>305</v>
      </c>
      <c r="C254" s="32"/>
    </row>
    <row r="255" spans="1:3" outlineLevel="3">
      <c r="A255" s="31"/>
      <c r="B255" s="30" t="s">
        <v>306</v>
      </c>
      <c r="C255" s="32"/>
    </row>
    <row r="256" spans="1:3" outlineLevel="3">
      <c r="A256" s="31"/>
      <c r="B256" s="30" t="s">
        <v>307</v>
      </c>
      <c r="C256" s="32"/>
    </row>
    <row r="257" spans="1:3" outlineLevel="2">
      <c r="A257" s="6">
        <v>2201</v>
      </c>
      <c r="B257" s="4" t="s">
        <v>43</v>
      </c>
      <c r="C257" s="5"/>
    </row>
    <row r="258" spans="1:3" outlineLevel="2" collapsed="1">
      <c r="A258" s="6">
        <v>2201</v>
      </c>
      <c r="B258" s="4" t="s">
        <v>308</v>
      </c>
      <c r="C258" s="5">
        <f>SUM(C259:C260)</f>
        <v>0</v>
      </c>
    </row>
    <row r="259" spans="1:3" outlineLevel="3">
      <c r="A259" s="31"/>
      <c r="B259" s="30" t="s">
        <v>309</v>
      </c>
      <c r="C259" s="32">
        <v>0</v>
      </c>
    </row>
    <row r="260" spans="1:3" outlineLevel="3">
      <c r="A260" s="31"/>
      <c r="B260" s="30" t="s">
        <v>310</v>
      </c>
      <c r="C260" s="32">
        <v>0</v>
      </c>
    </row>
    <row r="261" spans="1:3" outlineLevel="2">
      <c r="A261" s="6">
        <v>2201</v>
      </c>
      <c r="B261" s="4" t="s">
        <v>44</v>
      </c>
      <c r="C261" s="5"/>
    </row>
    <row r="262" spans="1:3" outlineLevel="2">
      <c r="A262" s="6">
        <v>2201</v>
      </c>
      <c r="B262" s="4" t="s">
        <v>45</v>
      </c>
      <c r="C262" s="5"/>
    </row>
    <row r="263" spans="1:3" outlineLevel="2" collapsed="1">
      <c r="A263" s="6">
        <v>2201</v>
      </c>
      <c r="B263" s="4" t="s">
        <v>311</v>
      </c>
      <c r="C263" s="5">
        <f>SUM(C264:C265)</f>
        <v>0</v>
      </c>
    </row>
    <row r="264" spans="1:3" outlineLevel="3">
      <c r="A264" s="31"/>
      <c r="B264" s="30" t="s">
        <v>312</v>
      </c>
      <c r="C264" s="32"/>
    </row>
    <row r="265" spans="1:3" outlineLevel="3">
      <c r="A265" s="31"/>
      <c r="B265" s="30" t="s">
        <v>313</v>
      </c>
      <c r="C265" s="32">
        <v>0</v>
      </c>
    </row>
    <row r="266" spans="1:3" outlineLevel="2">
      <c r="A266" s="6">
        <v>2201</v>
      </c>
      <c r="B266" s="4" t="s">
        <v>314</v>
      </c>
      <c r="C266" s="5">
        <v>0</v>
      </c>
    </row>
    <row r="267" spans="1:3" outlineLevel="2" collapsed="1">
      <c r="A267" s="6">
        <v>2201</v>
      </c>
      <c r="B267" s="4" t="s">
        <v>315</v>
      </c>
      <c r="C267" s="5"/>
    </row>
    <row r="268" spans="1:3" outlineLevel="2">
      <c r="A268" s="6">
        <v>2201</v>
      </c>
      <c r="B268" s="4" t="s">
        <v>316</v>
      </c>
      <c r="C268" s="5">
        <f>SUM(C269:C271)</f>
        <v>0</v>
      </c>
    </row>
    <row r="269" spans="1:3" outlineLevel="3">
      <c r="A269" s="31"/>
      <c r="B269" s="30" t="s">
        <v>46</v>
      </c>
      <c r="C269" s="32"/>
    </row>
    <row r="270" spans="1:3" outlineLevel="3">
      <c r="A270" s="31"/>
      <c r="B270" s="30" t="s">
        <v>126</v>
      </c>
      <c r="C270" s="32"/>
    </row>
    <row r="271" spans="1:3" outlineLevel="3">
      <c r="A271" s="31"/>
      <c r="B271" s="30" t="s">
        <v>47</v>
      </c>
      <c r="C271" s="32"/>
    </row>
    <row r="272" spans="1:3" outlineLevel="2">
      <c r="A272" s="6">
        <v>2201</v>
      </c>
      <c r="B272" s="4" t="s">
        <v>127</v>
      </c>
      <c r="C272" s="5">
        <f>SUM(C273:C277)</f>
        <v>0</v>
      </c>
    </row>
    <row r="273" spans="1:3" outlineLevel="3">
      <c r="A273" s="31"/>
      <c r="B273" s="30" t="s">
        <v>317</v>
      </c>
      <c r="C273" s="32"/>
    </row>
    <row r="274" spans="1:3" outlineLevel="3">
      <c r="A274" s="31"/>
      <c r="B274" s="30" t="s">
        <v>318</v>
      </c>
      <c r="C274" s="32"/>
    </row>
    <row r="275" spans="1:3" outlineLevel="3">
      <c r="A275" s="31"/>
      <c r="B275" s="30" t="s">
        <v>319</v>
      </c>
      <c r="C275" s="32"/>
    </row>
    <row r="276" spans="1:3" outlineLevel="3">
      <c r="A276" s="31"/>
      <c r="B276" s="30" t="s">
        <v>320</v>
      </c>
      <c r="C276" s="32"/>
    </row>
    <row r="277" spans="1:3" outlineLevel="3">
      <c r="A277" s="31"/>
      <c r="B277" s="30" t="s">
        <v>321</v>
      </c>
      <c r="C277" s="32"/>
    </row>
    <row r="278" spans="1:3" outlineLevel="2">
      <c r="A278" s="6">
        <v>2201</v>
      </c>
      <c r="B278" s="4" t="s">
        <v>322</v>
      </c>
      <c r="C278" s="5">
        <f>SUM(C279:C280)</f>
        <v>0</v>
      </c>
    </row>
    <row r="279" spans="1:3" outlineLevel="3">
      <c r="A279" s="31"/>
      <c r="B279" s="30" t="s">
        <v>48</v>
      </c>
      <c r="C279" s="32"/>
    </row>
    <row r="280" spans="1:3" outlineLevel="3">
      <c r="A280" s="31"/>
      <c r="B280" s="30" t="s">
        <v>323</v>
      </c>
      <c r="C280" s="32">
        <v>0</v>
      </c>
    </row>
    <row r="281" spans="1:3" outlineLevel="2">
      <c r="A281" s="6">
        <v>2201</v>
      </c>
      <c r="B281" s="4" t="s">
        <v>324</v>
      </c>
      <c r="C281" s="5">
        <v>0</v>
      </c>
    </row>
    <row r="282" spans="1:3" outlineLevel="2" collapsed="1">
      <c r="A282" s="6">
        <v>2201</v>
      </c>
      <c r="B282" s="4" t="s">
        <v>325</v>
      </c>
      <c r="C282" s="5">
        <f>SUM(C283:C284)</f>
        <v>0</v>
      </c>
    </row>
    <row r="283" spans="1:3" outlineLevel="3">
      <c r="A283" s="31"/>
      <c r="B283" s="30" t="s">
        <v>326</v>
      </c>
      <c r="C283" s="32">
        <v>0</v>
      </c>
    </row>
    <row r="284" spans="1:3" outlineLevel="3">
      <c r="A284" s="31"/>
      <c r="B284" s="30" t="s">
        <v>327</v>
      </c>
      <c r="C284" s="32"/>
    </row>
    <row r="285" spans="1:3" outlineLevel="2">
      <c r="A285" s="6">
        <v>2201</v>
      </c>
      <c r="B285" s="4" t="s">
        <v>128</v>
      </c>
      <c r="C285" s="5">
        <f>SUM(C286:C287)</f>
        <v>0</v>
      </c>
    </row>
    <row r="286" spans="1:3" outlineLevel="3">
      <c r="A286" s="31"/>
      <c r="B286" s="30" t="s">
        <v>328</v>
      </c>
      <c r="C286" s="32"/>
    </row>
    <row r="287" spans="1:3" outlineLevel="3">
      <c r="A287" s="31"/>
      <c r="B287" s="30" t="s">
        <v>329</v>
      </c>
      <c r="C287" s="32"/>
    </row>
    <row r="288" spans="1:3" outlineLevel="2">
      <c r="A288" s="6">
        <v>2201</v>
      </c>
      <c r="B288" s="4" t="s">
        <v>330</v>
      </c>
      <c r="C288" s="5">
        <v>0</v>
      </c>
    </row>
    <row r="289" spans="1:3" outlineLevel="2" collapsed="1">
      <c r="A289" s="6">
        <v>2201</v>
      </c>
      <c r="B289" s="4" t="s">
        <v>129</v>
      </c>
      <c r="C289" s="5">
        <f>SUM(C290:C293)</f>
        <v>0</v>
      </c>
    </row>
    <row r="290" spans="1:3" outlineLevel="3">
      <c r="A290" s="31"/>
      <c r="B290" s="30" t="s">
        <v>331</v>
      </c>
      <c r="C290" s="32">
        <v>0</v>
      </c>
    </row>
    <row r="291" spans="1:3" outlineLevel="3">
      <c r="A291" s="31"/>
      <c r="B291" s="30" t="s">
        <v>332</v>
      </c>
      <c r="C291" s="32"/>
    </row>
    <row r="292" spans="1:3" outlineLevel="3">
      <c r="A292" s="31"/>
      <c r="B292" s="30" t="s">
        <v>333</v>
      </c>
      <c r="C292" s="32">
        <v>0</v>
      </c>
    </row>
    <row r="293" spans="1:3" outlineLevel="3">
      <c r="A293" s="31"/>
      <c r="B293" s="30" t="s">
        <v>334</v>
      </c>
      <c r="C293" s="32">
        <v>0</v>
      </c>
    </row>
    <row r="294" spans="1:3" outlineLevel="2">
      <c r="A294" s="6">
        <v>2201</v>
      </c>
      <c r="B294" s="4" t="s">
        <v>335</v>
      </c>
      <c r="C294" s="5">
        <f>SUM(C295:C296)</f>
        <v>0</v>
      </c>
    </row>
    <row r="295" spans="1:3" outlineLevel="3">
      <c r="A295" s="31"/>
      <c r="B295" s="30" t="s">
        <v>336</v>
      </c>
      <c r="C295" s="32"/>
    </row>
    <row r="296" spans="1:3" outlineLevel="3">
      <c r="A296" s="31"/>
      <c r="B296" s="30" t="s">
        <v>337</v>
      </c>
      <c r="C296" s="32"/>
    </row>
    <row r="297" spans="1:3" outlineLevel="2">
      <c r="A297" s="6">
        <v>2201</v>
      </c>
      <c r="B297" s="4" t="s">
        <v>338</v>
      </c>
      <c r="C297" s="5">
        <v>0</v>
      </c>
    </row>
    <row r="298" spans="1:3" outlineLevel="2" collapsed="1">
      <c r="A298" s="6">
        <v>2201</v>
      </c>
      <c r="B298" s="4" t="s">
        <v>339</v>
      </c>
      <c r="C298" s="5">
        <v>0</v>
      </c>
    </row>
    <row r="299" spans="1:3" outlineLevel="2" collapsed="1">
      <c r="A299" s="6">
        <v>2201</v>
      </c>
      <c r="B299" s="4" t="s">
        <v>340</v>
      </c>
      <c r="C299" s="5">
        <f>SUM(C300:C301)</f>
        <v>0</v>
      </c>
    </row>
    <row r="300" spans="1:3" outlineLevel="3" collapsed="1">
      <c r="A300" s="31"/>
      <c r="B300" s="30" t="s">
        <v>49</v>
      </c>
      <c r="C300" s="32"/>
    </row>
    <row r="301" spans="1:3" outlineLevel="3">
      <c r="A301" s="31"/>
      <c r="B301" s="30" t="s">
        <v>50</v>
      </c>
      <c r="C301" s="32"/>
    </row>
    <row r="302" spans="1:3" outlineLevel="2">
      <c r="A302" s="6">
        <v>2201</v>
      </c>
      <c r="B302" s="4" t="s">
        <v>130</v>
      </c>
      <c r="C302" s="5">
        <f>SUM(C303:C304)</f>
        <v>0</v>
      </c>
    </row>
    <row r="303" spans="1:3" outlineLevel="3" collapsed="1">
      <c r="A303" s="31"/>
      <c r="B303" s="30" t="s">
        <v>341</v>
      </c>
      <c r="C303" s="32"/>
    </row>
    <row r="304" spans="1:3" outlineLevel="3">
      <c r="A304" s="31"/>
      <c r="B304" s="30" t="s">
        <v>342</v>
      </c>
      <c r="C304" s="32">
        <v>0</v>
      </c>
    </row>
    <row r="305" spans="1:3" outlineLevel="2">
      <c r="A305" s="6">
        <v>2201</v>
      </c>
      <c r="B305" s="4" t="s">
        <v>131</v>
      </c>
      <c r="C305" s="5"/>
    </row>
    <row r="306" spans="1:3" outlineLevel="2" collapsed="1">
      <c r="A306" s="6">
        <v>2201</v>
      </c>
      <c r="B306" s="4" t="s">
        <v>345</v>
      </c>
      <c r="C306" s="5">
        <f>SUM(C307:C308)</f>
        <v>0</v>
      </c>
    </row>
    <row r="307" spans="1:3" outlineLevel="3" collapsed="1">
      <c r="A307" s="31"/>
      <c r="B307" s="30" t="s">
        <v>343</v>
      </c>
      <c r="C307" s="32">
        <v>0</v>
      </c>
    </row>
    <row r="308" spans="1:3" outlineLevel="3">
      <c r="A308" s="31"/>
      <c r="B308" s="30" t="s">
        <v>344</v>
      </c>
      <c r="C308" s="32">
        <v>0</v>
      </c>
    </row>
    <row r="309" spans="1:3" outlineLevel="2">
      <c r="A309" s="6">
        <v>2201</v>
      </c>
      <c r="B309" s="4" t="s">
        <v>346</v>
      </c>
      <c r="C309" s="5">
        <v>0</v>
      </c>
    </row>
    <row r="310" spans="1:3" outlineLevel="2">
      <c r="A310" s="6">
        <v>2201</v>
      </c>
      <c r="B310" s="4" t="s">
        <v>347</v>
      </c>
      <c r="C310" s="5"/>
    </row>
    <row r="311" spans="1:3" outlineLevel="2" collapsed="1">
      <c r="A311" s="6">
        <v>2201</v>
      </c>
      <c r="B311" s="4" t="s">
        <v>348</v>
      </c>
      <c r="C311" s="5">
        <v>0</v>
      </c>
    </row>
    <row r="312" spans="1:3" outlineLevel="2" collapsed="1">
      <c r="A312" s="6">
        <v>2201</v>
      </c>
      <c r="B312" s="4" t="s">
        <v>132</v>
      </c>
      <c r="C312" s="5">
        <f>SUM(C313:C318)</f>
        <v>0</v>
      </c>
    </row>
    <row r="313" spans="1:3" outlineLevel="3">
      <c r="A313" s="31"/>
      <c r="B313" s="30" t="s">
        <v>349</v>
      </c>
      <c r="C313" s="32"/>
    </row>
    <row r="314" spans="1:3" outlineLevel="3">
      <c r="A314" s="31"/>
      <c r="B314" s="30" t="s">
        <v>350</v>
      </c>
      <c r="C314" s="32"/>
    </row>
    <row r="315" spans="1:3" outlineLevel="3">
      <c r="A315" s="31"/>
      <c r="B315" s="30" t="s">
        <v>351</v>
      </c>
      <c r="C315" s="32"/>
    </row>
    <row r="316" spans="1:3" outlineLevel="3">
      <c r="A316" s="31"/>
      <c r="B316" s="30" t="s">
        <v>352</v>
      </c>
      <c r="C316" s="32"/>
    </row>
    <row r="317" spans="1:3" outlineLevel="3">
      <c r="A317" s="31"/>
      <c r="B317" s="30" t="s">
        <v>353</v>
      </c>
      <c r="C317" s="32"/>
    </row>
    <row r="318" spans="1:3" outlineLevel="3">
      <c r="A318" s="31"/>
      <c r="B318" s="30" t="s">
        <v>354</v>
      </c>
      <c r="C318" s="32">
        <v>0</v>
      </c>
    </row>
    <row r="319" spans="1:3" outlineLevel="2">
      <c r="A319" s="6">
        <v>2201</v>
      </c>
      <c r="B319" s="4" t="s">
        <v>355</v>
      </c>
      <c r="C319" s="5">
        <f>SUM(C320:C332)</f>
        <v>0</v>
      </c>
    </row>
    <row r="320" spans="1:3" outlineLevel="3">
      <c r="A320" s="31"/>
      <c r="B320" s="30" t="s">
        <v>356</v>
      </c>
      <c r="C320" s="32"/>
    </row>
    <row r="321" spans="1:3" outlineLevel="3">
      <c r="A321" s="31"/>
      <c r="B321" s="30" t="s">
        <v>357</v>
      </c>
      <c r="C321" s="32"/>
    </row>
    <row r="322" spans="1:3" outlineLevel="3">
      <c r="A322" s="31"/>
      <c r="B322" s="30" t="s">
        <v>358</v>
      </c>
      <c r="C322" s="32"/>
    </row>
    <row r="323" spans="1:3" outlineLevel="3">
      <c r="A323" s="31"/>
      <c r="B323" s="30" t="s">
        <v>359</v>
      </c>
      <c r="C323" s="32"/>
    </row>
    <row r="324" spans="1:3" outlineLevel="3">
      <c r="A324" s="31"/>
      <c r="B324" s="30" t="s">
        <v>360</v>
      </c>
      <c r="C324" s="32"/>
    </row>
    <row r="325" spans="1:3" outlineLevel="3">
      <c r="A325" s="31"/>
      <c r="B325" s="30" t="s">
        <v>361</v>
      </c>
      <c r="C325" s="32"/>
    </row>
    <row r="326" spans="1:3" outlineLevel="3">
      <c r="A326" s="31"/>
      <c r="B326" s="30" t="s">
        <v>362</v>
      </c>
      <c r="C326" s="32"/>
    </row>
    <row r="327" spans="1:3" outlineLevel="3">
      <c r="A327" s="31"/>
      <c r="B327" s="30" t="s">
        <v>363</v>
      </c>
      <c r="C327" s="32"/>
    </row>
    <row r="328" spans="1:3" outlineLevel="3">
      <c r="A328" s="31"/>
      <c r="B328" s="30" t="s">
        <v>364</v>
      </c>
      <c r="C328" s="32"/>
    </row>
    <row r="329" spans="1:3" outlineLevel="3">
      <c r="A329" s="31"/>
      <c r="B329" s="30" t="s">
        <v>365</v>
      </c>
      <c r="C329" s="32"/>
    </row>
    <row r="330" spans="1:3" outlineLevel="3">
      <c r="A330" s="31"/>
      <c r="B330" s="30" t="s">
        <v>366</v>
      </c>
      <c r="C330" s="32"/>
    </row>
    <row r="331" spans="1:3" outlineLevel="3">
      <c r="A331" s="31"/>
      <c r="B331" s="30" t="s">
        <v>367</v>
      </c>
      <c r="C331" s="32"/>
    </row>
    <row r="332" spans="1:3" outlineLevel="3">
      <c r="A332" s="31"/>
      <c r="B332" s="30" t="s">
        <v>368</v>
      </c>
      <c r="C332" s="32"/>
    </row>
    <row r="333" spans="1:3" ht="15" customHeight="1" outlineLevel="2">
      <c r="A333" s="6">
        <v>2201</v>
      </c>
      <c r="B333" s="4" t="s">
        <v>369</v>
      </c>
      <c r="C333" s="5">
        <v>0</v>
      </c>
    </row>
    <row r="334" spans="1:3" outlineLevel="1">
      <c r="A334" s="156" t="s">
        <v>370</v>
      </c>
      <c r="B334" s="157"/>
      <c r="C334" s="34">
        <f>C335+C344+C345+C349+C352+C353+C358+C364+C367+C370+C371</f>
        <v>0</v>
      </c>
    </row>
    <row r="335" spans="1:3" ht="15" customHeight="1" outlineLevel="2">
      <c r="A335" s="6">
        <v>2202</v>
      </c>
      <c r="B335" s="4" t="s">
        <v>371</v>
      </c>
      <c r="C335" s="5">
        <f>SUM(C336:C339)</f>
        <v>0</v>
      </c>
    </row>
    <row r="336" spans="1:3" ht="15" customHeight="1" outlineLevel="3">
      <c r="A336" s="30"/>
      <c r="B336" s="30" t="s">
        <v>372</v>
      </c>
      <c r="C336" s="32">
        <v>0</v>
      </c>
    </row>
    <row r="337" spans="1:3" ht="15" customHeight="1" outlineLevel="3">
      <c r="A337" s="30"/>
      <c r="B337" s="30" t="s">
        <v>373</v>
      </c>
      <c r="C337" s="32">
        <v>0</v>
      </c>
    </row>
    <row r="338" spans="1:3" ht="15" customHeight="1" outlineLevel="3">
      <c r="A338" s="30"/>
      <c r="B338" s="30" t="s">
        <v>374</v>
      </c>
      <c r="C338" s="32">
        <v>0</v>
      </c>
    </row>
    <row r="339" spans="1:3" ht="15" customHeight="1" outlineLevel="3">
      <c r="A339" s="30"/>
      <c r="B339" s="30" t="s">
        <v>375</v>
      </c>
      <c r="C339" s="32">
        <v>0</v>
      </c>
    </row>
    <row r="340" spans="1:3" ht="15" customHeight="1" outlineLevel="2">
      <c r="A340" s="6">
        <v>2202</v>
      </c>
      <c r="B340" s="4" t="s">
        <v>376</v>
      </c>
      <c r="C340" s="5">
        <f>SUM(C341:C343)</f>
        <v>0</v>
      </c>
    </row>
    <row r="341" spans="1:3" ht="15" customHeight="1" outlineLevel="3">
      <c r="A341" s="30"/>
      <c r="B341" s="30" t="s">
        <v>377</v>
      </c>
      <c r="C341" s="32">
        <v>0</v>
      </c>
    </row>
    <row r="342" spans="1:3" ht="15" customHeight="1" outlineLevel="3">
      <c r="A342" s="30"/>
      <c r="B342" s="30" t="s">
        <v>378</v>
      </c>
      <c r="C342" s="32">
        <v>0</v>
      </c>
    </row>
    <row r="343" spans="1:3" ht="15" customHeight="1" outlineLevel="3">
      <c r="A343" s="30"/>
      <c r="B343" s="30" t="s">
        <v>379</v>
      </c>
      <c r="C343" s="32">
        <v>0</v>
      </c>
    </row>
    <row r="344" spans="1:3" ht="15" customHeight="1" outlineLevel="2">
      <c r="A344" s="6">
        <v>2202</v>
      </c>
      <c r="B344" s="4" t="s">
        <v>51</v>
      </c>
      <c r="C344" s="5"/>
    </row>
    <row r="345" spans="1:3" outlineLevel="2">
      <c r="A345" s="6">
        <v>2202</v>
      </c>
      <c r="B345" s="4" t="s">
        <v>133</v>
      </c>
      <c r="C345" s="5">
        <f>SUM(C346:C348)</f>
        <v>0</v>
      </c>
    </row>
    <row r="346" spans="1:3" ht="15" customHeight="1" outlineLevel="3">
      <c r="A346" s="30"/>
      <c r="B346" s="30" t="s">
        <v>380</v>
      </c>
      <c r="C346" s="32"/>
    </row>
    <row r="347" spans="1:3" ht="15" customHeight="1" outlineLevel="3">
      <c r="A347" s="30"/>
      <c r="B347" s="30" t="s">
        <v>381</v>
      </c>
      <c r="C347" s="32"/>
    </row>
    <row r="348" spans="1:3" ht="15" customHeight="1" outlineLevel="3">
      <c r="A348" s="30"/>
      <c r="B348" s="30" t="s">
        <v>374</v>
      </c>
      <c r="C348" s="32"/>
    </row>
    <row r="349" spans="1:3" outlineLevel="2">
      <c r="A349" s="6">
        <v>2202</v>
      </c>
      <c r="B349" s="4" t="s">
        <v>134</v>
      </c>
      <c r="C349" s="5">
        <f>SUM(C350:C351)</f>
        <v>0</v>
      </c>
    </row>
    <row r="350" spans="1:3" ht="15" customHeight="1" outlineLevel="3">
      <c r="A350" s="30"/>
      <c r="B350" s="30" t="s">
        <v>382</v>
      </c>
      <c r="C350" s="32">
        <v>0</v>
      </c>
    </row>
    <row r="351" spans="1:3" ht="15" customHeight="1" outlineLevel="3">
      <c r="A351" s="30"/>
      <c r="B351" s="30" t="s">
        <v>383</v>
      </c>
      <c r="C351" s="32"/>
    </row>
    <row r="352" spans="1:3" outlineLevel="2">
      <c r="A352" s="6">
        <v>2202</v>
      </c>
      <c r="B352" s="4" t="s">
        <v>384</v>
      </c>
      <c r="C352" s="5">
        <v>0</v>
      </c>
    </row>
    <row r="353" spans="1:3" outlineLevel="2" collapsed="1">
      <c r="A353" s="6">
        <v>2202</v>
      </c>
      <c r="B353" s="4" t="s">
        <v>385</v>
      </c>
      <c r="C353" s="5">
        <f>SUM(C354:C357)</f>
        <v>0</v>
      </c>
    </row>
    <row r="354" spans="1:3" ht="15" customHeight="1" outlineLevel="3">
      <c r="A354" s="30"/>
      <c r="B354" s="30" t="s">
        <v>386</v>
      </c>
      <c r="C354" s="32">
        <v>0</v>
      </c>
    </row>
    <row r="355" spans="1:3" ht="15" customHeight="1" outlineLevel="3">
      <c r="A355" s="30"/>
      <c r="B355" s="30" t="s">
        <v>387</v>
      </c>
      <c r="C355" s="32">
        <v>0</v>
      </c>
    </row>
    <row r="356" spans="1:3" ht="15" customHeight="1" outlineLevel="3">
      <c r="A356" s="30"/>
      <c r="B356" s="30" t="s">
        <v>388</v>
      </c>
      <c r="C356" s="32">
        <v>0</v>
      </c>
    </row>
    <row r="357" spans="1:3" ht="15" customHeight="1" outlineLevel="3">
      <c r="A357" s="30"/>
      <c r="B357" s="30" t="s">
        <v>389</v>
      </c>
      <c r="C357" s="32">
        <v>0</v>
      </c>
    </row>
    <row r="358" spans="1:3" outlineLevel="2">
      <c r="A358" s="6">
        <v>2202</v>
      </c>
      <c r="B358" s="4" t="s">
        <v>390</v>
      </c>
      <c r="C358" s="5">
        <f>SUM(C359:C363)</f>
        <v>0</v>
      </c>
    </row>
    <row r="359" spans="1:3" ht="15" customHeight="1" outlineLevel="3">
      <c r="A359" s="30"/>
      <c r="B359" s="30" t="s">
        <v>391</v>
      </c>
      <c r="C359" s="32">
        <v>0</v>
      </c>
    </row>
    <row r="360" spans="1:3" ht="15" customHeight="1" outlineLevel="3">
      <c r="A360" s="30"/>
      <c r="B360" s="30" t="s">
        <v>392</v>
      </c>
      <c r="C360" s="32">
        <v>0</v>
      </c>
    </row>
    <row r="361" spans="1:3" ht="15" customHeight="1" outlineLevel="3">
      <c r="A361" s="30"/>
      <c r="B361" s="30" t="s">
        <v>393</v>
      </c>
      <c r="C361" s="32">
        <v>0</v>
      </c>
    </row>
    <row r="362" spans="1:3" ht="15" customHeight="1" outlineLevel="3">
      <c r="A362" s="30"/>
      <c r="B362" s="30" t="s">
        <v>394</v>
      </c>
      <c r="C362" s="32">
        <v>0</v>
      </c>
    </row>
    <row r="363" spans="1:3" ht="15" customHeight="1" outlineLevel="3">
      <c r="A363" s="30"/>
      <c r="B363" s="30" t="s">
        <v>395</v>
      </c>
      <c r="C363" s="32"/>
    </row>
    <row r="364" spans="1:3" outlineLevel="2">
      <c r="A364" s="6">
        <v>2202</v>
      </c>
      <c r="B364" s="4" t="s">
        <v>135</v>
      </c>
      <c r="C364" s="5">
        <f>SUM(C365:C366)</f>
        <v>0</v>
      </c>
    </row>
    <row r="365" spans="1:3" ht="15" customHeight="1" outlineLevel="3">
      <c r="A365" s="30"/>
      <c r="B365" s="30" t="s">
        <v>396</v>
      </c>
      <c r="C365" s="32"/>
    </row>
    <row r="366" spans="1:3" ht="15" customHeight="1" outlineLevel="3">
      <c r="A366" s="30"/>
      <c r="B366" s="30" t="s">
        <v>397</v>
      </c>
      <c r="C366" s="32">
        <v>0</v>
      </c>
    </row>
    <row r="367" spans="1:3" outlineLevel="2">
      <c r="A367" s="6">
        <v>2202</v>
      </c>
      <c r="B367" s="4" t="s">
        <v>398</v>
      </c>
      <c r="C367" s="5">
        <f>SUM(C368:C369)</f>
        <v>0</v>
      </c>
    </row>
    <row r="368" spans="1:3" ht="15" customHeight="1" outlineLevel="3">
      <c r="A368" s="30"/>
      <c r="B368" s="30" t="s">
        <v>396</v>
      </c>
      <c r="C368" s="32">
        <v>0</v>
      </c>
    </row>
    <row r="369" spans="1:8" ht="15" customHeight="1" outlineLevel="3">
      <c r="A369" s="30"/>
      <c r="B369" s="30" t="s">
        <v>397</v>
      </c>
      <c r="C369" s="32">
        <v>0</v>
      </c>
    </row>
    <row r="370" spans="1:8" outlineLevel="2">
      <c r="A370" s="6">
        <v>2202</v>
      </c>
      <c r="B370" s="4" t="s">
        <v>399</v>
      </c>
      <c r="C370" s="5">
        <v>0</v>
      </c>
    </row>
    <row r="371" spans="1:8" outlineLevel="2" collapsed="1">
      <c r="A371" s="6">
        <v>2202</v>
      </c>
      <c r="B371" s="4" t="s">
        <v>400</v>
      </c>
      <c r="C371" s="5">
        <v>0</v>
      </c>
    </row>
    <row r="372" spans="1:8" outlineLevel="1">
      <c r="A372" s="156" t="s">
        <v>401</v>
      </c>
      <c r="B372" s="157"/>
      <c r="C372" s="34">
        <v>0</v>
      </c>
    </row>
    <row r="373" spans="1:8">
      <c r="A373" s="164" t="s">
        <v>402</v>
      </c>
      <c r="B373" s="165"/>
      <c r="C373" s="37">
        <f>C374+C394+C399+C412+C418+C428</f>
        <v>0</v>
      </c>
      <c r="E373" s="41" t="s">
        <v>607</v>
      </c>
      <c r="F373" s="43"/>
      <c r="G373" s="44"/>
      <c r="H373" s="42" t="b">
        <f>AND(F373=G373)</f>
        <v>1</v>
      </c>
    </row>
    <row r="374" spans="1:8" outlineLevel="1">
      <c r="A374" s="156" t="s">
        <v>403</v>
      </c>
      <c r="B374" s="157"/>
      <c r="C374" s="34">
        <f>C375+C376+C380+C381+C384+C387+C390+C391+C392+C393</f>
        <v>0</v>
      </c>
    </row>
    <row r="375" spans="1:8" outlineLevel="2">
      <c r="A375" s="6">
        <v>3302</v>
      </c>
      <c r="B375" s="4" t="s">
        <v>404</v>
      </c>
      <c r="C375" s="5">
        <v>0</v>
      </c>
    </row>
    <row r="376" spans="1:8" outlineLevel="2">
      <c r="A376" s="6">
        <v>3302</v>
      </c>
      <c r="B376" s="4" t="s">
        <v>405</v>
      </c>
      <c r="C376" s="5">
        <f>SUM(C377:C379)</f>
        <v>0</v>
      </c>
    </row>
    <row r="377" spans="1:8" ht="15" customHeight="1" outlineLevel="3">
      <c r="A377" s="30"/>
      <c r="B377" s="30" t="s">
        <v>406</v>
      </c>
      <c r="C377" s="32"/>
    </row>
    <row r="378" spans="1:8" ht="15" customHeight="1" outlineLevel="3">
      <c r="A378" s="30"/>
      <c r="B378" s="30" t="s">
        <v>407</v>
      </c>
      <c r="C378" s="32"/>
    </row>
    <row r="379" spans="1:8" ht="15" customHeight="1" outlineLevel="3">
      <c r="A379" s="30"/>
      <c r="B379" s="30" t="s">
        <v>408</v>
      </c>
      <c r="C379" s="32">
        <v>0</v>
      </c>
    </row>
    <row r="380" spans="1:8" outlineLevel="2">
      <c r="A380" s="6">
        <v>3302</v>
      </c>
      <c r="B380" s="4" t="s">
        <v>409</v>
      </c>
      <c r="C380" s="5"/>
    </row>
    <row r="381" spans="1:8" outlineLevel="2">
      <c r="A381" s="6">
        <v>3302</v>
      </c>
      <c r="B381" s="4" t="s">
        <v>410</v>
      </c>
      <c r="C381" s="5">
        <f>SUM(C382:C383)</f>
        <v>0</v>
      </c>
    </row>
    <row r="382" spans="1:8" ht="15" customHeight="1" outlineLevel="3">
      <c r="A382" s="30"/>
      <c r="B382" s="30" t="s">
        <v>411</v>
      </c>
      <c r="C382" s="32">
        <v>0</v>
      </c>
    </row>
    <row r="383" spans="1:8" ht="15" customHeight="1" outlineLevel="3">
      <c r="A383" s="30"/>
      <c r="B383" s="30" t="s">
        <v>412</v>
      </c>
      <c r="C383" s="32">
        <v>0</v>
      </c>
    </row>
    <row r="384" spans="1:8" outlineLevel="2">
      <c r="A384" s="6">
        <v>3302</v>
      </c>
      <c r="B384" s="4" t="s">
        <v>413</v>
      </c>
      <c r="C384" s="5">
        <f>SUM(C385:C386)</f>
        <v>0</v>
      </c>
    </row>
    <row r="385" spans="1:10" ht="15" customHeight="1" outlineLevel="3">
      <c r="A385" s="30"/>
      <c r="B385" s="30" t="s">
        <v>414</v>
      </c>
      <c r="C385" s="32"/>
    </row>
    <row r="386" spans="1:10" ht="15" customHeight="1" outlineLevel="3">
      <c r="A386" s="30"/>
      <c r="B386" s="30" t="s">
        <v>415</v>
      </c>
      <c r="C386" s="32">
        <v>0</v>
      </c>
    </row>
    <row r="387" spans="1:10" outlineLevel="2">
      <c r="A387" s="6">
        <v>3302</v>
      </c>
      <c r="B387" s="4" t="s">
        <v>416</v>
      </c>
      <c r="C387" s="5">
        <f>SUM(C388:C389)</f>
        <v>0</v>
      </c>
    </row>
    <row r="388" spans="1:10" ht="15" customHeight="1" outlineLevel="3">
      <c r="A388" s="30"/>
      <c r="B388" s="30" t="s">
        <v>417</v>
      </c>
      <c r="C388" s="32"/>
    </row>
    <row r="389" spans="1:10" ht="15" customHeight="1" outlineLevel="3">
      <c r="A389" s="30"/>
      <c r="B389" s="30" t="s">
        <v>418</v>
      </c>
      <c r="C389" s="32">
        <v>0</v>
      </c>
    </row>
    <row r="390" spans="1:10" outlineLevel="2">
      <c r="A390" s="6">
        <v>3302</v>
      </c>
      <c r="B390" s="4" t="s">
        <v>419</v>
      </c>
      <c r="C390" s="5"/>
    </row>
    <row r="391" spans="1:10" outlineLevel="2">
      <c r="A391" s="6">
        <v>3302</v>
      </c>
      <c r="B391" s="4" t="s">
        <v>420</v>
      </c>
      <c r="C391" s="5"/>
    </row>
    <row r="392" spans="1:10" outlineLevel="2">
      <c r="A392" s="6">
        <v>3302</v>
      </c>
      <c r="B392" s="4" t="s">
        <v>421</v>
      </c>
      <c r="C392" s="5"/>
    </row>
    <row r="393" spans="1:10" outlineLevel="2">
      <c r="A393" s="6">
        <v>3302</v>
      </c>
      <c r="B393" s="4" t="s">
        <v>422</v>
      </c>
      <c r="C393" s="5">
        <v>0</v>
      </c>
    </row>
    <row r="394" spans="1:10" outlineLevel="1">
      <c r="A394" s="156" t="s">
        <v>423</v>
      </c>
      <c r="B394" s="157"/>
      <c r="C394" s="34">
        <f>SUM(C395:C398)</f>
        <v>0</v>
      </c>
    </row>
    <row r="395" spans="1:10" outlineLevel="2" collapsed="1">
      <c r="A395" s="6">
        <v>3303</v>
      </c>
      <c r="B395" s="4" t="s">
        <v>424</v>
      </c>
      <c r="C395" s="5"/>
    </row>
    <row r="396" spans="1:10" outlineLevel="2">
      <c r="A396" s="6">
        <v>3303</v>
      </c>
      <c r="B396" s="4" t="s">
        <v>425</v>
      </c>
      <c r="C396" s="5"/>
    </row>
    <row r="397" spans="1:10" outlineLevel="2">
      <c r="A397" s="6">
        <v>3303</v>
      </c>
      <c r="B397" s="4" t="s">
        <v>426</v>
      </c>
      <c r="C397" s="5"/>
    </row>
    <row r="398" spans="1:10" outlineLevel="2">
      <c r="A398" s="6">
        <v>3303</v>
      </c>
      <c r="B398" s="4" t="s">
        <v>422</v>
      </c>
      <c r="C398" s="5">
        <v>0</v>
      </c>
    </row>
    <row r="399" spans="1:10" outlineLevel="1">
      <c r="A399" s="156" t="s">
        <v>427</v>
      </c>
      <c r="B399" s="157"/>
      <c r="C399" s="34">
        <f>C400+C401+C402+C403+C407+C408+C409+C410+C411</f>
        <v>0</v>
      </c>
      <c r="J399" s="53"/>
    </row>
    <row r="400" spans="1:10" outlineLevel="2" collapsed="1">
      <c r="A400" s="6">
        <v>3305</v>
      </c>
      <c r="B400" s="4" t="s">
        <v>428</v>
      </c>
      <c r="C400" s="5">
        <v>0</v>
      </c>
    </row>
    <row r="401" spans="1:3" outlineLevel="2">
      <c r="A401" s="6">
        <v>3305</v>
      </c>
      <c r="B401" s="4" t="s">
        <v>429</v>
      </c>
      <c r="C401" s="5">
        <v>0</v>
      </c>
    </row>
    <row r="402" spans="1:3" outlineLevel="2">
      <c r="A402" s="6">
        <v>3305</v>
      </c>
      <c r="B402" s="4" t="s">
        <v>430</v>
      </c>
      <c r="C402" s="5">
        <v>0</v>
      </c>
    </row>
    <row r="403" spans="1:3" outlineLevel="2">
      <c r="A403" s="6">
        <v>3305</v>
      </c>
      <c r="B403" s="4" t="s">
        <v>431</v>
      </c>
      <c r="C403" s="5">
        <f>SUM(C404:C406)</f>
        <v>0</v>
      </c>
    </row>
    <row r="404" spans="1:3" ht="15" customHeight="1" outlineLevel="3">
      <c r="A404" s="31"/>
      <c r="B404" s="30" t="s">
        <v>432</v>
      </c>
      <c r="C404" s="32"/>
    </row>
    <row r="405" spans="1:3" ht="15" customHeight="1" outlineLevel="3">
      <c r="A405" s="31"/>
      <c r="B405" s="30" t="s">
        <v>433</v>
      </c>
      <c r="C405" s="32"/>
    </row>
    <row r="406" spans="1:3" ht="15" customHeight="1" outlineLevel="3">
      <c r="A406" s="31"/>
      <c r="B406" s="30" t="s">
        <v>434</v>
      </c>
      <c r="C406" s="32">
        <v>0</v>
      </c>
    </row>
    <row r="407" spans="1:3" outlineLevel="2">
      <c r="A407" s="6">
        <v>3305</v>
      </c>
      <c r="B407" s="4" t="s">
        <v>435</v>
      </c>
      <c r="C407" s="5">
        <v>0</v>
      </c>
    </row>
    <row r="408" spans="1:3" outlineLevel="2">
      <c r="A408" s="6">
        <v>3305</v>
      </c>
      <c r="B408" s="4" t="s">
        <v>436</v>
      </c>
      <c r="C408" s="5"/>
    </row>
    <row r="409" spans="1:3" outlineLevel="2">
      <c r="A409" s="6">
        <v>3305</v>
      </c>
      <c r="B409" s="4" t="s">
        <v>437</v>
      </c>
      <c r="C409" s="5"/>
    </row>
    <row r="410" spans="1:3" outlineLevel="2">
      <c r="A410" s="6">
        <v>3305</v>
      </c>
      <c r="B410" s="4" t="s">
        <v>438</v>
      </c>
      <c r="C410" s="5"/>
    </row>
    <row r="411" spans="1:3" outlineLevel="2">
      <c r="A411" s="6">
        <v>3305</v>
      </c>
      <c r="B411" s="4" t="s">
        <v>422</v>
      </c>
      <c r="C411" s="5">
        <v>0</v>
      </c>
    </row>
    <row r="412" spans="1:3" outlineLevel="1">
      <c r="A412" s="156" t="s">
        <v>439</v>
      </c>
      <c r="B412" s="157"/>
      <c r="C412" s="34">
        <f>SUM(C413:C417)</f>
        <v>0</v>
      </c>
    </row>
    <row r="413" spans="1:3" outlineLevel="2" collapsed="1">
      <c r="A413" s="6">
        <v>3306</v>
      </c>
      <c r="B413" s="4" t="s">
        <v>440</v>
      </c>
      <c r="C413" s="5">
        <v>0</v>
      </c>
    </row>
    <row r="414" spans="1:3" outlineLevel="2">
      <c r="A414" s="6">
        <v>3306</v>
      </c>
      <c r="B414" s="4" t="s">
        <v>441</v>
      </c>
      <c r="C414" s="5">
        <v>0</v>
      </c>
    </row>
    <row r="415" spans="1:3" outlineLevel="2">
      <c r="A415" s="6">
        <v>3306</v>
      </c>
      <c r="B415" s="4" t="s">
        <v>442</v>
      </c>
      <c r="C415" s="5">
        <v>0</v>
      </c>
    </row>
    <row r="416" spans="1:3" outlineLevel="2">
      <c r="A416" s="6">
        <v>3306</v>
      </c>
      <c r="B416" s="4" t="s">
        <v>443</v>
      </c>
      <c r="C416" s="5">
        <v>0</v>
      </c>
    </row>
    <row r="417" spans="1:3" outlineLevel="2">
      <c r="A417" s="6">
        <v>3306</v>
      </c>
      <c r="B417" s="4" t="s">
        <v>444</v>
      </c>
      <c r="C417" s="5">
        <v>0</v>
      </c>
    </row>
    <row r="418" spans="1:3" outlineLevel="1">
      <c r="A418" s="156" t="s">
        <v>445</v>
      </c>
      <c r="B418" s="157"/>
      <c r="C418" s="34">
        <f>C419+C421+C427</f>
        <v>0</v>
      </c>
    </row>
    <row r="419" spans="1:3" outlineLevel="2" collapsed="1">
      <c r="A419" s="6">
        <v>3307</v>
      </c>
      <c r="B419" s="4" t="s">
        <v>446</v>
      </c>
      <c r="C419" s="5">
        <f>SUM(C420)</f>
        <v>0</v>
      </c>
    </row>
    <row r="420" spans="1:3" ht="15" customHeight="1" outlineLevel="3">
      <c r="A420" s="31"/>
      <c r="B420" s="30" t="s">
        <v>447</v>
      </c>
      <c r="C420" s="32">
        <v>0</v>
      </c>
    </row>
    <row r="421" spans="1:3" outlineLevel="2">
      <c r="A421" s="6">
        <v>3307</v>
      </c>
      <c r="B421" s="4" t="s">
        <v>431</v>
      </c>
      <c r="C421" s="5">
        <f>SUM(C422:C426)</f>
        <v>0</v>
      </c>
    </row>
    <row r="422" spans="1:3" ht="15" customHeight="1" outlineLevel="3">
      <c r="A422" s="31"/>
      <c r="B422" s="30" t="s">
        <v>448</v>
      </c>
      <c r="C422" s="32">
        <v>0</v>
      </c>
    </row>
    <row r="423" spans="1:3" ht="15" customHeight="1" outlineLevel="3">
      <c r="A423" s="31"/>
      <c r="B423" s="30" t="s">
        <v>449</v>
      </c>
      <c r="C423" s="32">
        <v>0</v>
      </c>
    </row>
    <row r="424" spans="1:3" ht="15" customHeight="1" outlineLevel="3">
      <c r="A424" s="31"/>
      <c r="B424" s="30" t="s">
        <v>450</v>
      </c>
      <c r="C424" s="32">
        <v>0</v>
      </c>
    </row>
    <row r="425" spans="1:3" ht="15" customHeight="1" outlineLevel="3">
      <c r="A425" s="31"/>
      <c r="B425" s="30" t="s">
        <v>451</v>
      </c>
      <c r="C425" s="32">
        <v>0</v>
      </c>
    </row>
    <row r="426" spans="1:3" ht="15" customHeight="1" outlineLevel="3">
      <c r="A426" s="31"/>
      <c r="B426" s="30" t="s">
        <v>452</v>
      </c>
      <c r="C426" s="32">
        <v>0</v>
      </c>
    </row>
    <row r="427" spans="1:3" outlineLevel="2">
      <c r="A427" s="6">
        <v>3307</v>
      </c>
      <c r="B427" s="4" t="s">
        <v>453</v>
      </c>
      <c r="C427" s="5">
        <v>0</v>
      </c>
    </row>
    <row r="428" spans="1:3" outlineLevel="1">
      <c r="A428" s="156" t="s">
        <v>454</v>
      </c>
      <c r="B428" s="157"/>
      <c r="C428" s="34">
        <f>SUM(C429:C434)</f>
        <v>0</v>
      </c>
    </row>
    <row r="429" spans="1:3" outlineLevel="2" collapsed="1">
      <c r="A429" s="6">
        <v>3310</v>
      </c>
      <c r="B429" s="4" t="s">
        <v>456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/>
    </row>
    <row r="431" spans="1:3" outlineLevel="2" collapsed="1">
      <c r="A431" s="6">
        <v>3310</v>
      </c>
      <c r="B431" s="4" t="s">
        <v>457</v>
      </c>
      <c r="C431" s="5">
        <v>0</v>
      </c>
    </row>
    <row r="432" spans="1:3" outlineLevel="2" collapsed="1">
      <c r="A432" s="6">
        <v>3310</v>
      </c>
      <c r="B432" s="4" t="s">
        <v>458</v>
      </c>
      <c r="C432" s="5">
        <v>0</v>
      </c>
    </row>
    <row r="433" spans="1:8" outlineLevel="2" collapsed="1">
      <c r="A433" s="6">
        <v>3310</v>
      </c>
      <c r="B433" s="4" t="s">
        <v>455</v>
      </c>
      <c r="C433" s="5">
        <v>0</v>
      </c>
    </row>
    <row r="434" spans="1:8" outlineLevel="2" collapsed="1">
      <c r="A434" s="6">
        <v>3310</v>
      </c>
      <c r="B434" s="4" t="s">
        <v>459</v>
      </c>
      <c r="C434" s="5">
        <f>SUM(C435:C436)</f>
        <v>0</v>
      </c>
    </row>
    <row r="435" spans="1:8" ht="15" customHeight="1" outlineLevel="2">
      <c r="A435" s="31"/>
      <c r="B435" s="30" t="s">
        <v>460</v>
      </c>
      <c r="C435" s="32">
        <v>0</v>
      </c>
    </row>
    <row r="436" spans="1:8" ht="15" customHeight="1" outlineLevel="2">
      <c r="A436" s="31"/>
      <c r="B436" s="30" t="s">
        <v>461</v>
      </c>
      <c r="C436" s="32">
        <v>0</v>
      </c>
    </row>
    <row r="437" spans="1:8">
      <c r="A437" s="166" t="s">
        <v>462</v>
      </c>
      <c r="B437" s="167"/>
      <c r="C437" s="37">
        <f>C438+C439</f>
        <v>0</v>
      </c>
      <c r="E437" s="41" t="s">
        <v>608</v>
      </c>
      <c r="F437" s="43"/>
      <c r="G437" s="44"/>
      <c r="H437" s="42" t="b">
        <f>AND(F437=G437)</f>
        <v>1</v>
      </c>
    </row>
    <row r="438" spans="1:8" outlineLevel="1">
      <c r="A438" s="156" t="s">
        <v>463</v>
      </c>
      <c r="B438" s="157"/>
      <c r="C438" s="34"/>
    </row>
    <row r="439" spans="1:8" outlineLevel="1">
      <c r="A439" s="156" t="s">
        <v>464</v>
      </c>
      <c r="B439" s="157"/>
      <c r="C439" s="34">
        <v>0</v>
      </c>
    </row>
    <row r="440" spans="1:8">
      <c r="A440" s="160" t="s">
        <v>468</v>
      </c>
      <c r="B440" s="161"/>
      <c r="C440" s="38">
        <f>C441</f>
        <v>0</v>
      </c>
      <c r="E440" s="41" t="s">
        <v>59</v>
      </c>
      <c r="F440" s="43"/>
      <c r="G440" s="44"/>
      <c r="H440" s="42" t="b">
        <f>AND(F440=G440)</f>
        <v>1</v>
      </c>
    </row>
    <row r="441" spans="1:8">
      <c r="A441" s="162" t="s">
        <v>469</v>
      </c>
      <c r="B441" s="163"/>
      <c r="C441" s="35">
        <f>C442+C446</f>
        <v>0</v>
      </c>
      <c r="E441" s="41" t="s">
        <v>609</v>
      </c>
      <c r="F441" s="43"/>
      <c r="G441" s="44"/>
      <c r="H441" s="42" t="b">
        <f>AND(F441=G441)</f>
        <v>1</v>
      </c>
    </row>
    <row r="442" spans="1:8" outlineLevel="1">
      <c r="A442" s="156" t="s">
        <v>470</v>
      </c>
      <c r="B442" s="157"/>
      <c r="C442" s="34">
        <f>SUM(C443:C445)</f>
        <v>0</v>
      </c>
    </row>
    <row r="443" spans="1:8" outlineLevel="2" collapsed="1">
      <c r="A443" s="6">
        <v>5500</v>
      </c>
      <c r="B443" s="4" t="s">
        <v>471</v>
      </c>
      <c r="C443" s="5"/>
    </row>
    <row r="444" spans="1:8" outlineLevel="2" collapsed="1">
      <c r="A444" s="6">
        <v>5500</v>
      </c>
      <c r="B444" s="4" t="s">
        <v>472</v>
      </c>
      <c r="C444" s="5">
        <v>0</v>
      </c>
    </row>
    <row r="445" spans="1:8" outlineLevel="2" collapsed="1">
      <c r="A445" s="6">
        <v>5500</v>
      </c>
      <c r="B445" s="4" t="s">
        <v>473</v>
      </c>
      <c r="C445" s="5">
        <v>0</v>
      </c>
    </row>
    <row r="446" spans="1:8" outlineLevel="1">
      <c r="A446" s="156" t="s">
        <v>474</v>
      </c>
      <c r="B446" s="157"/>
      <c r="C446" s="34">
        <f>SUM(C447:C448)</f>
        <v>0</v>
      </c>
    </row>
    <row r="447" spans="1:8" outlineLevel="2" collapsed="1">
      <c r="A447" s="6">
        <v>5501</v>
      </c>
      <c r="B447" s="4" t="s">
        <v>475</v>
      </c>
      <c r="C447" s="5">
        <v>0</v>
      </c>
    </row>
    <row r="448" spans="1:8" ht="15" customHeight="1" outlineLevel="2" collapsed="1">
      <c r="A448" s="6">
        <v>5501</v>
      </c>
      <c r="B448" s="4" t="s">
        <v>476</v>
      </c>
      <c r="C448" s="5">
        <v>0</v>
      </c>
    </row>
    <row r="449" spans="1:8">
      <c r="A449" s="158" t="s">
        <v>62</v>
      </c>
      <c r="B449" s="159"/>
      <c r="C449" s="39">
        <f>C450+C606+C615</f>
        <v>0</v>
      </c>
      <c r="E449" s="41" t="s">
        <v>62</v>
      </c>
      <c r="F449" s="43"/>
      <c r="G449" s="44"/>
      <c r="H449" s="42" t="b">
        <f>AND(F449=G449)</f>
        <v>1</v>
      </c>
    </row>
    <row r="450" spans="1:8">
      <c r="A450" s="160" t="s">
        <v>477</v>
      </c>
      <c r="B450" s="161"/>
      <c r="C450" s="38">
        <f>C451+C528+C532+C535</f>
        <v>0</v>
      </c>
      <c r="E450" s="41" t="s">
        <v>61</v>
      </c>
      <c r="F450" s="43"/>
      <c r="G450" s="44"/>
      <c r="H450" s="42" t="b">
        <f>AND(F450=G450)</f>
        <v>1</v>
      </c>
    </row>
    <row r="451" spans="1:8">
      <c r="A451" s="162" t="s">
        <v>478</v>
      </c>
      <c r="B451" s="163"/>
      <c r="C451" s="40">
        <f>C452+C457+C458+C459+C466+C467+C471+C474+C475+C476+C477+C482+C485+C489+C493+C500+C506+C518</f>
        <v>0</v>
      </c>
      <c r="E451" s="41" t="s">
        <v>610</v>
      </c>
      <c r="F451" s="43"/>
      <c r="G451" s="44"/>
      <c r="H451" s="42" t="b">
        <f>AND(F451=G451)</f>
        <v>1</v>
      </c>
    </row>
    <row r="452" spans="1:8" outlineLevel="1">
      <c r="A452" s="156" t="s">
        <v>479</v>
      </c>
      <c r="B452" s="157"/>
      <c r="C452" s="34">
        <f>SUM(C453:C456)</f>
        <v>0</v>
      </c>
    </row>
    <row r="453" spans="1:8" outlineLevel="2">
      <c r="A453" s="7">
        <v>6600</v>
      </c>
      <c r="B453" s="4" t="s">
        <v>481</v>
      </c>
      <c r="C453" s="5">
        <v>0</v>
      </c>
    </row>
    <row r="454" spans="1:8" outlineLevel="2">
      <c r="A454" s="7">
        <v>6600</v>
      </c>
      <c r="B454" s="4" t="s">
        <v>482</v>
      </c>
      <c r="C454" s="5">
        <v>0</v>
      </c>
    </row>
    <row r="455" spans="1:8" outlineLevel="2">
      <c r="A455" s="7">
        <v>6600</v>
      </c>
      <c r="B455" s="4" t="s">
        <v>483</v>
      </c>
      <c r="C455" s="5">
        <v>0</v>
      </c>
    </row>
    <row r="456" spans="1:8" outlineLevel="2">
      <c r="A456" s="6">
        <v>6600</v>
      </c>
      <c r="B456" s="4" t="s">
        <v>484</v>
      </c>
      <c r="C456" s="5"/>
    </row>
    <row r="457" spans="1:8" outlineLevel="1">
      <c r="A457" s="156" t="s">
        <v>480</v>
      </c>
      <c r="B457" s="157"/>
      <c r="C457" s="33">
        <v>0</v>
      </c>
    </row>
    <row r="458" spans="1:8" outlineLevel="1">
      <c r="A458" s="156" t="s">
        <v>485</v>
      </c>
      <c r="B458" s="157"/>
      <c r="C458" s="34">
        <v>0</v>
      </c>
    </row>
    <row r="459" spans="1:8" outlineLevel="1">
      <c r="A459" s="156" t="s">
        <v>486</v>
      </c>
      <c r="B459" s="157"/>
      <c r="C459" s="34">
        <f>SUM(C460:C465)</f>
        <v>0</v>
      </c>
    </row>
    <row r="460" spans="1:8" outlineLevel="2">
      <c r="A460" s="7">
        <v>6603</v>
      </c>
      <c r="B460" s="4" t="s">
        <v>487</v>
      </c>
      <c r="C460" s="5">
        <v>0</v>
      </c>
    </row>
    <row r="461" spans="1:8" outlineLevel="2">
      <c r="A461" s="7">
        <v>6603</v>
      </c>
      <c r="B461" s="4" t="s">
        <v>488</v>
      </c>
      <c r="C461" s="5">
        <v>0</v>
      </c>
    </row>
    <row r="462" spans="1:8" outlineLevel="2">
      <c r="A462" s="7">
        <v>6603</v>
      </c>
      <c r="B462" s="4" t="s">
        <v>489</v>
      </c>
      <c r="C462" s="5">
        <v>0</v>
      </c>
    </row>
    <row r="463" spans="1:8" outlineLevel="2">
      <c r="A463" s="7">
        <v>6603</v>
      </c>
      <c r="B463" s="4" t="s">
        <v>490</v>
      </c>
      <c r="C463" s="5">
        <v>0</v>
      </c>
    </row>
    <row r="464" spans="1:8" outlineLevel="2">
      <c r="A464" s="7">
        <v>6603</v>
      </c>
      <c r="B464" s="4" t="s">
        <v>491</v>
      </c>
      <c r="C464" s="5">
        <v>0</v>
      </c>
    </row>
    <row r="465" spans="1:3" outlineLevel="2">
      <c r="A465" s="7">
        <v>6603</v>
      </c>
      <c r="B465" s="4" t="s">
        <v>492</v>
      </c>
      <c r="C465" s="5"/>
    </row>
    <row r="466" spans="1:3" outlineLevel="1">
      <c r="A466" s="156" t="s">
        <v>493</v>
      </c>
      <c r="B466" s="157"/>
      <c r="C466" s="34">
        <v>0</v>
      </c>
    </row>
    <row r="467" spans="1:3" outlineLevel="1">
      <c r="A467" s="156" t="s">
        <v>494</v>
      </c>
      <c r="B467" s="157"/>
      <c r="C467" s="34">
        <f>SUM(C468:C470)</f>
        <v>0</v>
      </c>
    </row>
    <row r="468" spans="1:3" outlineLevel="2">
      <c r="A468" s="7">
        <v>6605</v>
      </c>
      <c r="B468" s="4" t="s">
        <v>495</v>
      </c>
      <c r="C468" s="5">
        <v>0</v>
      </c>
    </row>
    <row r="469" spans="1:3" outlineLevel="2">
      <c r="A469" s="7">
        <v>6605</v>
      </c>
      <c r="B469" s="4" t="s">
        <v>496</v>
      </c>
      <c r="C469" s="5">
        <v>0</v>
      </c>
    </row>
    <row r="470" spans="1:3" outlineLevel="2">
      <c r="A470" s="7">
        <v>6605</v>
      </c>
      <c r="B470" s="4" t="s">
        <v>497</v>
      </c>
      <c r="C470" s="5"/>
    </row>
    <row r="471" spans="1:3" outlineLevel="1">
      <c r="A471" s="156" t="s">
        <v>498</v>
      </c>
      <c r="B471" s="157"/>
      <c r="C471" s="34">
        <f>SUM(C472:C473)</f>
        <v>0</v>
      </c>
    </row>
    <row r="472" spans="1:3" outlineLevel="2">
      <c r="A472" s="7">
        <v>6606</v>
      </c>
      <c r="B472" s="4" t="s">
        <v>499</v>
      </c>
      <c r="C472" s="5"/>
    </row>
    <row r="473" spans="1:3" outlineLevel="2">
      <c r="A473" s="7">
        <v>6606</v>
      </c>
      <c r="B473" s="4" t="s">
        <v>500</v>
      </c>
      <c r="C473" s="5">
        <v>0</v>
      </c>
    </row>
    <row r="474" spans="1:3" outlineLevel="1">
      <c r="A474" s="156" t="s">
        <v>501</v>
      </c>
      <c r="B474" s="157"/>
      <c r="C474" s="34">
        <v>0</v>
      </c>
    </row>
    <row r="475" spans="1:3" outlineLevel="1" collapsed="1">
      <c r="A475" s="156" t="s">
        <v>502</v>
      </c>
      <c r="B475" s="157"/>
      <c r="C475" s="34">
        <v>0</v>
      </c>
    </row>
    <row r="476" spans="1:3" outlineLevel="1" collapsed="1">
      <c r="A476" s="156" t="s">
        <v>503</v>
      </c>
      <c r="B476" s="157"/>
      <c r="C476" s="34">
        <v>0</v>
      </c>
    </row>
    <row r="477" spans="1:3" outlineLevel="1">
      <c r="A477" s="156" t="s">
        <v>504</v>
      </c>
      <c r="B477" s="157"/>
      <c r="C477" s="34">
        <f>SUM(C478:C481)</f>
        <v>0</v>
      </c>
    </row>
    <row r="478" spans="1:3" outlineLevel="2">
      <c r="A478" s="7">
        <v>6610</v>
      </c>
      <c r="B478" s="4" t="s">
        <v>505</v>
      </c>
      <c r="C478" s="5">
        <v>0</v>
      </c>
    </row>
    <row r="479" spans="1:3" outlineLevel="2">
      <c r="A479" s="7">
        <v>6610</v>
      </c>
      <c r="B479" s="4" t="s">
        <v>506</v>
      </c>
      <c r="C479" s="5">
        <v>0</v>
      </c>
    </row>
    <row r="480" spans="1:3" outlineLevel="2">
      <c r="A480" s="7">
        <v>6610</v>
      </c>
      <c r="B480" s="4" t="s">
        <v>507</v>
      </c>
      <c r="C480" s="5">
        <v>0</v>
      </c>
    </row>
    <row r="481" spans="1:3" outlineLevel="2">
      <c r="A481" s="7">
        <v>6610</v>
      </c>
      <c r="B481" s="4" t="s">
        <v>508</v>
      </c>
      <c r="C481" s="5">
        <v>0</v>
      </c>
    </row>
    <row r="482" spans="1:3" outlineLevel="1">
      <c r="A482" s="156" t="s">
        <v>511</v>
      </c>
      <c r="B482" s="157"/>
      <c r="C482" s="34">
        <f>SUM(C483:C484)</f>
        <v>0</v>
      </c>
    </row>
    <row r="483" spans="1:3" outlineLevel="2">
      <c r="A483" s="7">
        <v>6611</v>
      </c>
      <c r="B483" s="4" t="s">
        <v>509</v>
      </c>
      <c r="C483" s="5">
        <v>0</v>
      </c>
    </row>
    <row r="484" spans="1:3" outlineLevel="2">
      <c r="A484" s="7">
        <v>6611</v>
      </c>
      <c r="B484" s="4" t="s">
        <v>510</v>
      </c>
      <c r="C484" s="5">
        <v>0</v>
      </c>
    </row>
    <row r="485" spans="1:3" outlineLevel="1">
      <c r="A485" s="156" t="s">
        <v>515</v>
      </c>
      <c r="B485" s="157"/>
      <c r="C485" s="34">
        <f>SUM(C486:C488)</f>
        <v>0</v>
      </c>
    </row>
    <row r="486" spans="1:3" outlineLevel="2">
      <c r="A486" s="7">
        <v>6612</v>
      </c>
      <c r="B486" s="4" t="s">
        <v>512</v>
      </c>
      <c r="C486" s="5">
        <v>0</v>
      </c>
    </row>
    <row r="487" spans="1:3" outlineLevel="2">
      <c r="A487" s="7">
        <v>6612</v>
      </c>
      <c r="B487" s="4" t="s">
        <v>513</v>
      </c>
      <c r="C487" s="5">
        <v>0</v>
      </c>
    </row>
    <row r="488" spans="1:3" outlineLevel="2">
      <c r="A488" s="7">
        <v>6612</v>
      </c>
      <c r="B488" s="4" t="s">
        <v>514</v>
      </c>
      <c r="C488" s="5">
        <v>0</v>
      </c>
    </row>
    <row r="489" spans="1:3" outlineLevel="1">
      <c r="A489" s="156" t="s">
        <v>516</v>
      </c>
      <c r="B489" s="157"/>
      <c r="C489" s="34">
        <f>SUM(C490:C492)</f>
        <v>0</v>
      </c>
    </row>
    <row r="490" spans="1:3" outlineLevel="2">
      <c r="A490" s="7">
        <v>6613</v>
      </c>
      <c r="B490" s="4" t="s">
        <v>517</v>
      </c>
      <c r="C490" s="5">
        <v>0</v>
      </c>
    </row>
    <row r="491" spans="1:3" outlineLevel="2">
      <c r="A491" s="7">
        <v>6613</v>
      </c>
      <c r="B491" s="4" t="s">
        <v>518</v>
      </c>
      <c r="C491" s="5">
        <v>0</v>
      </c>
    </row>
    <row r="492" spans="1:3" outlineLevel="2">
      <c r="A492" s="7">
        <v>6613</v>
      </c>
      <c r="B492" s="4" t="s">
        <v>514</v>
      </c>
      <c r="C492" s="5">
        <v>0</v>
      </c>
    </row>
    <row r="493" spans="1:3" outlineLevel="1">
      <c r="A493" s="156" t="s">
        <v>519</v>
      </c>
      <c r="B493" s="157"/>
      <c r="C493" s="34">
        <f>SUM(C494:C499)</f>
        <v>0</v>
      </c>
    </row>
    <row r="494" spans="1:3" outlineLevel="2">
      <c r="A494" s="7">
        <v>6614</v>
      </c>
      <c r="B494" s="4" t="s">
        <v>520</v>
      </c>
      <c r="C494" s="5">
        <v>0</v>
      </c>
    </row>
    <row r="495" spans="1:3" outlineLevel="2">
      <c r="A495" s="7">
        <v>6614</v>
      </c>
      <c r="B495" s="4" t="s">
        <v>521</v>
      </c>
      <c r="C495" s="5">
        <v>0</v>
      </c>
    </row>
    <row r="496" spans="1:3" outlineLevel="2">
      <c r="A496" s="7">
        <v>6614</v>
      </c>
      <c r="B496" s="4" t="s">
        <v>522</v>
      </c>
      <c r="C496" s="5">
        <v>0</v>
      </c>
    </row>
    <row r="497" spans="1:3" outlineLevel="2">
      <c r="A497" s="7">
        <v>6614</v>
      </c>
      <c r="B497" s="4" t="s">
        <v>523</v>
      </c>
      <c r="C497" s="5">
        <v>0</v>
      </c>
    </row>
    <row r="498" spans="1:3" outlineLevel="2">
      <c r="A498" s="7">
        <v>6614</v>
      </c>
      <c r="B498" s="4" t="s">
        <v>524</v>
      </c>
      <c r="C498" s="5">
        <v>0</v>
      </c>
    </row>
    <row r="499" spans="1:3" outlineLevel="2">
      <c r="A499" s="7">
        <v>6614</v>
      </c>
      <c r="B499" s="4" t="s">
        <v>525</v>
      </c>
      <c r="C499" s="5">
        <v>0</v>
      </c>
    </row>
    <row r="500" spans="1:3" outlineLevel="1">
      <c r="A500" s="156" t="s">
        <v>526</v>
      </c>
      <c r="B500" s="157"/>
      <c r="C500" s="34">
        <f>SUM(C501:C505)</f>
        <v>0</v>
      </c>
    </row>
    <row r="501" spans="1:3" outlineLevel="2">
      <c r="A501" s="7">
        <v>6615</v>
      </c>
      <c r="B501" s="4" t="s">
        <v>527</v>
      </c>
      <c r="C501" s="5">
        <v>0</v>
      </c>
    </row>
    <row r="502" spans="1:3" outlineLevel="2">
      <c r="A502" s="7">
        <v>6615</v>
      </c>
      <c r="B502" s="4" t="s">
        <v>528</v>
      </c>
      <c r="C502" s="5">
        <v>0</v>
      </c>
    </row>
    <row r="503" spans="1:3" outlineLevel="2">
      <c r="A503" s="7">
        <v>6615</v>
      </c>
      <c r="B503" s="4" t="s">
        <v>529</v>
      </c>
      <c r="C503" s="5">
        <v>0</v>
      </c>
    </row>
    <row r="504" spans="1:3" outlineLevel="2">
      <c r="A504" s="7">
        <v>6615</v>
      </c>
      <c r="B504" s="4" t="s">
        <v>530</v>
      </c>
      <c r="C504" s="5">
        <v>0</v>
      </c>
    </row>
    <row r="505" spans="1:3" outlineLevel="2">
      <c r="A505" s="7">
        <v>6615</v>
      </c>
      <c r="B505" s="4" t="s">
        <v>531</v>
      </c>
      <c r="C505" s="5">
        <v>0</v>
      </c>
    </row>
    <row r="506" spans="1:3" outlineLevel="1">
      <c r="A506" s="156" t="s">
        <v>532</v>
      </c>
      <c r="B506" s="157"/>
      <c r="C506" s="34">
        <f>SUM(C507:C517)</f>
        <v>0</v>
      </c>
    </row>
    <row r="507" spans="1:3" outlineLevel="2">
      <c r="A507" s="7">
        <v>6616</v>
      </c>
      <c r="B507" s="4" t="s">
        <v>533</v>
      </c>
      <c r="C507" s="5">
        <v>0</v>
      </c>
    </row>
    <row r="508" spans="1:3" outlineLevel="2">
      <c r="A508" s="7">
        <v>6616</v>
      </c>
      <c r="B508" s="4" t="s">
        <v>534</v>
      </c>
      <c r="C508" s="5">
        <v>0</v>
      </c>
    </row>
    <row r="509" spans="1:3" outlineLevel="2">
      <c r="A509" s="7">
        <v>6616</v>
      </c>
      <c r="B509" s="4" t="s">
        <v>535</v>
      </c>
      <c r="C509" s="5">
        <v>0</v>
      </c>
    </row>
    <row r="510" spans="1:3" outlineLevel="2">
      <c r="A510" s="7">
        <v>6616</v>
      </c>
      <c r="B510" s="4" t="s">
        <v>536</v>
      </c>
      <c r="C510" s="5">
        <v>0</v>
      </c>
    </row>
    <row r="511" spans="1:3" outlineLevel="2">
      <c r="A511" s="7">
        <v>6616</v>
      </c>
      <c r="B511" s="4" t="s">
        <v>537</v>
      </c>
      <c r="C511" s="5">
        <v>0</v>
      </c>
    </row>
    <row r="512" spans="1:3" outlineLevel="2">
      <c r="A512" s="7">
        <v>6616</v>
      </c>
      <c r="B512" s="4" t="s">
        <v>538</v>
      </c>
      <c r="C512" s="5">
        <v>0</v>
      </c>
    </row>
    <row r="513" spans="1:8" outlineLevel="2">
      <c r="A513" s="7">
        <v>6616</v>
      </c>
      <c r="B513" s="4" t="s">
        <v>539</v>
      </c>
      <c r="C513" s="5">
        <v>0</v>
      </c>
    </row>
    <row r="514" spans="1:8" outlineLevel="2">
      <c r="A514" s="7">
        <v>6616</v>
      </c>
      <c r="B514" s="4" t="s">
        <v>540</v>
      </c>
      <c r="C514" s="5">
        <v>0</v>
      </c>
    </row>
    <row r="515" spans="1:8" outlineLevel="2">
      <c r="A515" s="7">
        <v>6616</v>
      </c>
      <c r="B515" s="4" t="s">
        <v>541</v>
      </c>
      <c r="C515" s="5">
        <v>0</v>
      </c>
    </row>
    <row r="516" spans="1:8" outlineLevel="2">
      <c r="A516" s="7">
        <v>6616</v>
      </c>
      <c r="B516" s="4" t="s">
        <v>542</v>
      </c>
      <c r="C516" s="5">
        <v>0</v>
      </c>
    </row>
    <row r="517" spans="1:8" outlineLevel="2">
      <c r="A517" s="7">
        <v>6616</v>
      </c>
      <c r="B517" s="4" t="s">
        <v>543</v>
      </c>
      <c r="C517" s="5">
        <v>0</v>
      </c>
    </row>
    <row r="518" spans="1:8" outlineLevel="1">
      <c r="A518" s="156" t="s">
        <v>544</v>
      </c>
      <c r="B518" s="157"/>
      <c r="C518" s="34">
        <f>SUM(C519:C527)</f>
        <v>0</v>
      </c>
    </row>
    <row r="519" spans="1:8" outlineLevel="2">
      <c r="A519" s="7">
        <v>6617</v>
      </c>
      <c r="B519" s="4" t="s">
        <v>545</v>
      </c>
      <c r="C519" s="5">
        <v>0</v>
      </c>
    </row>
    <row r="520" spans="1:8" outlineLevel="2">
      <c r="A520" s="7">
        <v>6617</v>
      </c>
      <c r="B520" s="4" t="s">
        <v>546</v>
      </c>
      <c r="C520" s="5">
        <v>0</v>
      </c>
    </row>
    <row r="521" spans="1:8" outlineLevel="2">
      <c r="A521" s="7">
        <v>6617</v>
      </c>
      <c r="B521" s="4" t="s">
        <v>547</v>
      </c>
      <c r="C521" s="5">
        <v>0</v>
      </c>
    </row>
    <row r="522" spans="1:8" outlineLevel="2">
      <c r="A522" s="7">
        <v>6617</v>
      </c>
      <c r="B522" s="4" t="s">
        <v>548</v>
      </c>
      <c r="C522" s="5">
        <v>0</v>
      </c>
    </row>
    <row r="523" spans="1:8" outlineLevel="2">
      <c r="A523" s="7">
        <v>6617</v>
      </c>
      <c r="B523" s="4" t="s">
        <v>549</v>
      </c>
      <c r="C523" s="5">
        <v>0</v>
      </c>
    </row>
    <row r="524" spans="1:8" outlineLevel="2">
      <c r="A524" s="7">
        <v>6617</v>
      </c>
      <c r="B524" s="4" t="s">
        <v>550</v>
      </c>
      <c r="C524" s="5">
        <v>0</v>
      </c>
    </row>
    <row r="525" spans="1:8" outlineLevel="2">
      <c r="A525" s="7">
        <v>6617</v>
      </c>
      <c r="B525" s="4" t="s">
        <v>551</v>
      </c>
      <c r="C525" s="5">
        <v>0</v>
      </c>
    </row>
    <row r="526" spans="1:8" outlineLevel="2">
      <c r="A526" s="7">
        <v>6617</v>
      </c>
      <c r="B526" s="4" t="s">
        <v>552</v>
      </c>
      <c r="C526" s="5">
        <v>0</v>
      </c>
    </row>
    <row r="527" spans="1:8" outlineLevel="2">
      <c r="A527" s="7">
        <v>6617</v>
      </c>
      <c r="B527" s="4" t="s">
        <v>553</v>
      </c>
      <c r="C527" s="5">
        <v>0</v>
      </c>
    </row>
    <row r="528" spans="1:8">
      <c r="A528" s="162" t="s">
        <v>554</v>
      </c>
      <c r="B528" s="163"/>
      <c r="C528" s="40">
        <f>C529+C530+C531</f>
        <v>0</v>
      </c>
      <c r="E528" s="41" t="s">
        <v>611</v>
      </c>
      <c r="F528" s="43"/>
      <c r="G528" s="44"/>
      <c r="H528" s="42" t="b">
        <f>AND(F528=G528)</f>
        <v>1</v>
      </c>
    </row>
    <row r="529" spans="1:8" outlineLevel="1">
      <c r="A529" s="156" t="s">
        <v>555</v>
      </c>
      <c r="B529" s="157"/>
      <c r="C529" s="34">
        <v>0</v>
      </c>
    </row>
    <row r="530" spans="1:8" outlineLevel="1">
      <c r="A530" s="156" t="s">
        <v>556</v>
      </c>
      <c r="B530" s="157"/>
      <c r="C530" s="34">
        <v>0</v>
      </c>
    </row>
    <row r="531" spans="1:8" outlineLevel="1">
      <c r="A531" s="156" t="s">
        <v>557</v>
      </c>
      <c r="B531" s="157"/>
      <c r="C531" s="34">
        <v>0</v>
      </c>
    </row>
    <row r="532" spans="1:8">
      <c r="A532" s="162" t="s">
        <v>558</v>
      </c>
      <c r="B532" s="163"/>
      <c r="C532" s="40">
        <f>C533+C534</f>
        <v>0</v>
      </c>
      <c r="E532" s="41" t="s">
        <v>612</v>
      </c>
      <c r="F532" s="43"/>
      <c r="G532" s="44"/>
      <c r="H532" s="42" t="b">
        <f>AND(F532=G532)</f>
        <v>1</v>
      </c>
    </row>
    <row r="533" spans="1:8" outlineLevel="1">
      <c r="A533" s="156" t="s">
        <v>559</v>
      </c>
      <c r="B533" s="157"/>
      <c r="C533" s="34">
        <v>0</v>
      </c>
    </row>
    <row r="534" spans="1:8" outlineLevel="1">
      <c r="A534" s="156" t="s">
        <v>560</v>
      </c>
      <c r="B534" s="157"/>
      <c r="C534" s="34">
        <v>0</v>
      </c>
    </row>
    <row r="535" spans="1:8">
      <c r="A535" s="162" t="s">
        <v>561</v>
      </c>
      <c r="B535" s="163"/>
      <c r="C535" s="40">
        <f>C536+C541+C542+C543+C550+C551+C555+C558+C559+C560+C561+C566+C569+C573+C577+C584+C590+C602+C603+C604+C605</f>
        <v>0</v>
      </c>
      <c r="E535" s="41" t="s">
        <v>613</v>
      </c>
      <c r="F535" s="43"/>
      <c r="G535" s="44"/>
      <c r="H535" s="42" t="b">
        <f>AND(F535=G535)</f>
        <v>1</v>
      </c>
    </row>
    <row r="536" spans="1:8" outlineLevel="1">
      <c r="A536" s="156" t="s">
        <v>562</v>
      </c>
      <c r="B536" s="157"/>
      <c r="C536" s="34">
        <f>SUM(C537:C540)</f>
        <v>0</v>
      </c>
    </row>
    <row r="537" spans="1:8" outlineLevel="2">
      <c r="A537" s="7">
        <v>9600</v>
      </c>
      <c r="B537" s="4" t="s">
        <v>481</v>
      </c>
      <c r="C537" s="5">
        <v>0</v>
      </c>
    </row>
    <row r="538" spans="1:8" outlineLevel="2">
      <c r="A538" s="7">
        <v>9600</v>
      </c>
      <c r="B538" s="4" t="s">
        <v>482</v>
      </c>
      <c r="C538" s="5">
        <v>0</v>
      </c>
    </row>
    <row r="539" spans="1:8" outlineLevel="2">
      <c r="A539" s="7">
        <v>9600</v>
      </c>
      <c r="B539" s="4" t="s">
        <v>483</v>
      </c>
      <c r="C539" s="5">
        <v>0</v>
      </c>
    </row>
    <row r="540" spans="1:8" outlineLevel="2">
      <c r="A540" s="7">
        <v>9600</v>
      </c>
      <c r="B540" s="4" t="s">
        <v>484</v>
      </c>
      <c r="C540" s="5">
        <v>0</v>
      </c>
    </row>
    <row r="541" spans="1:8" outlineLevel="1">
      <c r="A541" s="156" t="s">
        <v>563</v>
      </c>
      <c r="B541" s="157"/>
      <c r="C541" s="33">
        <v>0</v>
      </c>
    </row>
    <row r="542" spans="1:8" outlineLevel="1">
      <c r="A542" s="156" t="s">
        <v>564</v>
      </c>
      <c r="B542" s="157"/>
      <c r="C542" s="34">
        <v>0</v>
      </c>
    </row>
    <row r="543" spans="1:8" outlineLevel="1">
      <c r="A543" s="156" t="s">
        <v>565</v>
      </c>
      <c r="B543" s="157"/>
      <c r="C543" s="34">
        <f>SUM(C544:C549)</f>
        <v>0</v>
      </c>
    </row>
    <row r="544" spans="1:8" outlineLevel="2">
      <c r="A544" s="7">
        <v>9603</v>
      </c>
      <c r="B544" s="4" t="s">
        <v>487</v>
      </c>
      <c r="C544" s="5">
        <v>0</v>
      </c>
    </row>
    <row r="545" spans="1:3" outlineLevel="2">
      <c r="A545" s="7">
        <v>9603</v>
      </c>
      <c r="B545" s="4" t="s">
        <v>488</v>
      </c>
      <c r="C545" s="5">
        <v>0</v>
      </c>
    </row>
    <row r="546" spans="1:3" outlineLevel="2">
      <c r="A546" s="7">
        <v>9603</v>
      </c>
      <c r="B546" s="4" t="s">
        <v>489</v>
      </c>
      <c r="C546" s="5">
        <v>0</v>
      </c>
    </row>
    <row r="547" spans="1:3" outlineLevel="2">
      <c r="A547" s="7">
        <v>9603</v>
      </c>
      <c r="B547" s="4" t="s">
        <v>490</v>
      </c>
      <c r="C547" s="5">
        <v>0</v>
      </c>
    </row>
    <row r="548" spans="1:3" outlineLevel="2">
      <c r="A548" s="7">
        <v>9603</v>
      </c>
      <c r="B548" s="4" t="s">
        <v>491</v>
      </c>
      <c r="C548" s="5">
        <v>0</v>
      </c>
    </row>
    <row r="549" spans="1:3" outlineLevel="2">
      <c r="A549" s="7">
        <v>9603</v>
      </c>
      <c r="B549" s="4" t="s">
        <v>492</v>
      </c>
      <c r="C549" s="5">
        <v>0</v>
      </c>
    </row>
    <row r="550" spans="1:3" outlineLevel="1">
      <c r="A550" s="156" t="s">
        <v>566</v>
      </c>
      <c r="B550" s="157"/>
      <c r="C550" s="34">
        <v>0</v>
      </c>
    </row>
    <row r="551" spans="1:3" outlineLevel="1">
      <c r="A551" s="156" t="s">
        <v>567</v>
      </c>
      <c r="B551" s="157"/>
      <c r="C551" s="34">
        <f>SUM(C552:C554)</f>
        <v>0</v>
      </c>
    </row>
    <row r="552" spans="1:3" outlineLevel="2">
      <c r="A552" s="7">
        <v>9605</v>
      </c>
      <c r="B552" s="4" t="s">
        <v>495</v>
      </c>
      <c r="C552" s="5">
        <v>0</v>
      </c>
    </row>
    <row r="553" spans="1:3" outlineLevel="2">
      <c r="A553" s="7">
        <v>9605</v>
      </c>
      <c r="B553" s="4" t="s">
        <v>496</v>
      </c>
      <c r="C553" s="5">
        <v>0</v>
      </c>
    </row>
    <row r="554" spans="1:3" outlineLevel="2">
      <c r="A554" s="7">
        <v>9605</v>
      </c>
      <c r="B554" s="4" t="s">
        <v>497</v>
      </c>
      <c r="C554" s="5">
        <v>0</v>
      </c>
    </row>
    <row r="555" spans="1:3" outlineLevel="1">
      <c r="A555" s="156" t="s">
        <v>568</v>
      </c>
      <c r="B555" s="157"/>
      <c r="C555" s="34">
        <f>SUM(C556:C557)</f>
        <v>0</v>
      </c>
    </row>
    <row r="556" spans="1:3" outlineLevel="2">
      <c r="A556" s="7">
        <v>9606</v>
      </c>
      <c r="B556" s="4" t="s">
        <v>499</v>
      </c>
      <c r="C556" s="5">
        <v>0</v>
      </c>
    </row>
    <row r="557" spans="1:3" outlineLevel="2">
      <c r="A557" s="7">
        <v>9606</v>
      </c>
      <c r="B557" s="4" t="s">
        <v>500</v>
      </c>
      <c r="C557" s="5">
        <v>0</v>
      </c>
    </row>
    <row r="558" spans="1:3" outlineLevel="1">
      <c r="A558" s="156" t="s">
        <v>569</v>
      </c>
      <c r="B558" s="157"/>
      <c r="C558" s="34">
        <v>0</v>
      </c>
    </row>
    <row r="559" spans="1:3" outlineLevel="1" collapsed="1">
      <c r="A559" s="156" t="s">
        <v>570</v>
      </c>
      <c r="B559" s="157"/>
      <c r="C559" s="34">
        <v>0</v>
      </c>
    </row>
    <row r="560" spans="1:3" outlineLevel="1" collapsed="1">
      <c r="A560" s="156" t="s">
        <v>571</v>
      </c>
      <c r="B560" s="157"/>
      <c r="C560" s="34">
        <v>0</v>
      </c>
    </row>
    <row r="561" spans="1:3" outlineLevel="1">
      <c r="A561" s="156" t="s">
        <v>572</v>
      </c>
      <c r="B561" s="157"/>
      <c r="C561" s="34">
        <f>SUM(C562:C565)</f>
        <v>0</v>
      </c>
    </row>
    <row r="562" spans="1:3" outlineLevel="2">
      <c r="A562" s="7">
        <v>9610</v>
      </c>
      <c r="B562" s="4" t="s">
        <v>505</v>
      </c>
      <c r="C562" s="5">
        <v>0</v>
      </c>
    </row>
    <row r="563" spans="1:3" outlineLevel="2">
      <c r="A563" s="7">
        <v>9610</v>
      </c>
      <c r="B563" s="4" t="s">
        <v>506</v>
      </c>
      <c r="C563" s="5">
        <v>0</v>
      </c>
    </row>
    <row r="564" spans="1:3" outlineLevel="2">
      <c r="A564" s="7">
        <v>9610</v>
      </c>
      <c r="B564" s="4" t="s">
        <v>507</v>
      </c>
      <c r="C564" s="5">
        <v>0</v>
      </c>
    </row>
    <row r="565" spans="1:3" outlineLevel="2">
      <c r="A565" s="7">
        <v>9610</v>
      </c>
      <c r="B565" s="4" t="s">
        <v>508</v>
      </c>
      <c r="C565" s="5">
        <v>0</v>
      </c>
    </row>
    <row r="566" spans="1:3" outlineLevel="1">
      <c r="A566" s="156" t="s">
        <v>573</v>
      </c>
      <c r="B566" s="157"/>
      <c r="C566" s="34">
        <f>SUM(C567:C568)</f>
        <v>0</v>
      </c>
    </row>
    <row r="567" spans="1:3" outlineLevel="2">
      <c r="A567" s="7">
        <v>9611</v>
      </c>
      <c r="B567" s="4" t="s">
        <v>509</v>
      </c>
      <c r="C567" s="5">
        <v>0</v>
      </c>
    </row>
    <row r="568" spans="1:3" outlineLevel="2">
      <c r="A568" s="7">
        <v>9611</v>
      </c>
      <c r="B568" s="4" t="s">
        <v>510</v>
      </c>
      <c r="C568" s="5">
        <v>0</v>
      </c>
    </row>
    <row r="569" spans="1:3" outlineLevel="1">
      <c r="A569" s="156" t="s">
        <v>574</v>
      </c>
      <c r="B569" s="157"/>
      <c r="C569" s="34">
        <f>SUM(C570:C572)</f>
        <v>0</v>
      </c>
    </row>
    <row r="570" spans="1:3" outlineLevel="2">
      <c r="A570" s="7">
        <v>9612</v>
      </c>
      <c r="B570" s="4" t="s">
        <v>512</v>
      </c>
      <c r="C570" s="5">
        <v>0</v>
      </c>
    </row>
    <row r="571" spans="1:3" outlineLevel="2">
      <c r="A571" s="7">
        <v>9612</v>
      </c>
      <c r="B571" s="4" t="s">
        <v>513</v>
      </c>
      <c r="C571" s="5">
        <v>0</v>
      </c>
    </row>
    <row r="572" spans="1:3" outlineLevel="2">
      <c r="A572" s="7">
        <v>9612</v>
      </c>
      <c r="B572" s="4" t="s">
        <v>514</v>
      </c>
      <c r="C572" s="5">
        <v>0</v>
      </c>
    </row>
    <row r="573" spans="1:3" outlineLevel="1">
      <c r="A573" s="156" t="s">
        <v>575</v>
      </c>
      <c r="B573" s="157"/>
      <c r="C573" s="34">
        <f>SUM(C574:C576)</f>
        <v>0</v>
      </c>
    </row>
    <row r="574" spans="1:3" outlineLevel="2">
      <c r="A574" s="7">
        <v>9613</v>
      </c>
      <c r="B574" s="4" t="s">
        <v>517</v>
      </c>
      <c r="C574" s="5">
        <v>0</v>
      </c>
    </row>
    <row r="575" spans="1:3" outlineLevel="2">
      <c r="A575" s="7">
        <v>9613</v>
      </c>
      <c r="B575" s="4" t="s">
        <v>518</v>
      </c>
      <c r="C575" s="5">
        <v>0</v>
      </c>
    </row>
    <row r="576" spans="1:3" outlineLevel="2">
      <c r="A576" s="7">
        <v>9613</v>
      </c>
      <c r="B576" s="4" t="s">
        <v>514</v>
      </c>
      <c r="C576" s="5">
        <v>0</v>
      </c>
    </row>
    <row r="577" spans="1:3" outlineLevel="1">
      <c r="A577" s="156" t="s">
        <v>576</v>
      </c>
      <c r="B577" s="157"/>
      <c r="C577" s="34">
        <f>SUM(C578:C583)</f>
        <v>0</v>
      </c>
    </row>
    <row r="578" spans="1:3" outlineLevel="2">
      <c r="A578" s="7">
        <v>9614</v>
      </c>
      <c r="B578" s="4" t="s">
        <v>520</v>
      </c>
      <c r="C578" s="5">
        <v>0</v>
      </c>
    </row>
    <row r="579" spans="1:3" outlineLevel="2">
      <c r="A579" s="7">
        <v>9614</v>
      </c>
      <c r="B579" s="4" t="s">
        <v>521</v>
      </c>
      <c r="C579" s="5">
        <v>0</v>
      </c>
    </row>
    <row r="580" spans="1:3" outlineLevel="2">
      <c r="A580" s="7">
        <v>9614</v>
      </c>
      <c r="B580" s="4" t="s">
        <v>522</v>
      </c>
      <c r="C580" s="5">
        <v>0</v>
      </c>
    </row>
    <row r="581" spans="1:3" outlineLevel="2">
      <c r="A581" s="7">
        <v>9614</v>
      </c>
      <c r="B581" s="4" t="s">
        <v>523</v>
      </c>
      <c r="C581" s="5">
        <v>0</v>
      </c>
    </row>
    <row r="582" spans="1:3" outlineLevel="2">
      <c r="A582" s="7">
        <v>9614</v>
      </c>
      <c r="B582" s="4" t="s">
        <v>524</v>
      </c>
      <c r="C582" s="5">
        <v>0</v>
      </c>
    </row>
    <row r="583" spans="1:3" outlineLevel="2">
      <c r="A583" s="7">
        <v>9614</v>
      </c>
      <c r="B583" s="4" t="s">
        <v>525</v>
      </c>
      <c r="C583" s="5">
        <v>0</v>
      </c>
    </row>
    <row r="584" spans="1:3" outlineLevel="1">
      <c r="A584" s="156" t="s">
        <v>577</v>
      </c>
      <c r="B584" s="157"/>
      <c r="C584" s="34">
        <f>SUM(C585:C589)</f>
        <v>0</v>
      </c>
    </row>
    <row r="585" spans="1:3" outlineLevel="2">
      <c r="A585" s="7">
        <v>9615</v>
      </c>
      <c r="B585" s="4" t="s">
        <v>527</v>
      </c>
      <c r="C585" s="5">
        <v>0</v>
      </c>
    </row>
    <row r="586" spans="1:3" outlineLevel="2">
      <c r="A586" s="7">
        <v>9615</v>
      </c>
      <c r="B586" s="4" t="s">
        <v>528</v>
      </c>
      <c r="C586" s="5">
        <v>0</v>
      </c>
    </row>
    <row r="587" spans="1:3" outlineLevel="2">
      <c r="A587" s="7">
        <v>9615</v>
      </c>
      <c r="B587" s="4" t="s">
        <v>529</v>
      </c>
      <c r="C587" s="5">
        <v>0</v>
      </c>
    </row>
    <row r="588" spans="1:3" outlineLevel="2">
      <c r="A588" s="7">
        <v>9615</v>
      </c>
      <c r="B588" s="4" t="s">
        <v>530</v>
      </c>
      <c r="C588" s="5">
        <v>0</v>
      </c>
    </row>
    <row r="589" spans="1:3" outlineLevel="2">
      <c r="A589" s="7">
        <v>9615</v>
      </c>
      <c r="B589" s="4" t="s">
        <v>531</v>
      </c>
      <c r="C589" s="5">
        <v>0</v>
      </c>
    </row>
    <row r="590" spans="1:3" outlineLevel="1">
      <c r="A590" s="156" t="s">
        <v>578</v>
      </c>
      <c r="B590" s="157"/>
      <c r="C590" s="34">
        <f>SUM(C591:C601)</f>
        <v>0</v>
      </c>
    </row>
    <row r="591" spans="1:3" outlineLevel="2">
      <c r="A591" s="7">
        <v>9616</v>
      </c>
      <c r="B591" s="4" t="s">
        <v>533</v>
      </c>
      <c r="C591" s="5">
        <v>0</v>
      </c>
    </row>
    <row r="592" spans="1:3" outlineLevel="2">
      <c r="A592" s="7">
        <v>9616</v>
      </c>
      <c r="B592" s="4" t="s">
        <v>534</v>
      </c>
      <c r="C592" s="5">
        <v>0</v>
      </c>
    </row>
    <row r="593" spans="1:8" outlineLevel="2">
      <c r="A593" s="7">
        <v>9616</v>
      </c>
      <c r="B593" s="4" t="s">
        <v>535</v>
      </c>
      <c r="C593" s="5">
        <v>0</v>
      </c>
    </row>
    <row r="594" spans="1:8" outlineLevel="2">
      <c r="A594" s="7">
        <v>9616</v>
      </c>
      <c r="B594" s="4" t="s">
        <v>536</v>
      </c>
      <c r="C594" s="5">
        <v>0</v>
      </c>
    </row>
    <row r="595" spans="1:8" outlineLevel="2">
      <c r="A595" s="7">
        <v>9616</v>
      </c>
      <c r="B595" s="4" t="s">
        <v>537</v>
      </c>
      <c r="C595" s="5">
        <v>0</v>
      </c>
    </row>
    <row r="596" spans="1:8" outlineLevel="2">
      <c r="A596" s="7">
        <v>9616</v>
      </c>
      <c r="B596" s="4" t="s">
        <v>538</v>
      </c>
      <c r="C596" s="5">
        <v>0</v>
      </c>
    </row>
    <row r="597" spans="1:8" outlineLevel="2">
      <c r="A597" s="7">
        <v>9616</v>
      </c>
      <c r="B597" s="4" t="s">
        <v>539</v>
      </c>
      <c r="C597" s="5">
        <v>0</v>
      </c>
    </row>
    <row r="598" spans="1:8" outlineLevel="2">
      <c r="A598" s="7">
        <v>9616</v>
      </c>
      <c r="B598" s="4" t="s">
        <v>540</v>
      </c>
      <c r="C598" s="5">
        <v>0</v>
      </c>
    </row>
    <row r="599" spans="1:8" outlineLevel="2">
      <c r="A599" s="7">
        <v>9616</v>
      </c>
      <c r="B599" s="4" t="s">
        <v>541</v>
      </c>
      <c r="C599" s="5">
        <v>0</v>
      </c>
    </row>
    <row r="600" spans="1:8" outlineLevel="2">
      <c r="A600" s="7">
        <v>9616</v>
      </c>
      <c r="B600" s="4" t="s">
        <v>542</v>
      </c>
      <c r="C600" s="5">
        <v>0</v>
      </c>
    </row>
    <row r="601" spans="1:8" outlineLevel="2">
      <c r="A601" s="7">
        <v>9616</v>
      </c>
      <c r="B601" s="4" t="s">
        <v>543</v>
      </c>
      <c r="C601" s="5">
        <v>0</v>
      </c>
    </row>
    <row r="602" spans="1:8" outlineLevel="1">
      <c r="A602" s="156" t="s">
        <v>579</v>
      </c>
      <c r="B602" s="157"/>
      <c r="C602" s="34">
        <f>SUM(C616:C624)</f>
        <v>0</v>
      </c>
    </row>
    <row r="603" spans="1:8" outlineLevel="1">
      <c r="A603" s="156" t="s">
        <v>580</v>
      </c>
      <c r="B603" s="157"/>
      <c r="C603" s="34">
        <v>0</v>
      </c>
    </row>
    <row r="604" spans="1:8" outlineLevel="1">
      <c r="A604" s="156" t="s">
        <v>581</v>
      </c>
      <c r="B604" s="157"/>
      <c r="C604" s="34">
        <v>0</v>
      </c>
    </row>
    <row r="605" spans="1:8" outlineLevel="1">
      <c r="A605" s="156" t="s">
        <v>582</v>
      </c>
      <c r="B605" s="157"/>
      <c r="C605" s="34">
        <v>0</v>
      </c>
    </row>
    <row r="606" spans="1:8">
      <c r="A606" s="160" t="s">
        <v>583</v>
      </c>
      <c r="B606" s="161"/>
      <c r="C606" s="38">
        <f>C607</f>
        <v>0</v>
      </c>
      <c r="E606" s="41" t="s">
        <v>66</v>
      </c>
      <c r="F606" s="43"/>
      <c r="G606" s="44"/>
      <c r="H606" s="42" t="b">
        <f>AND(F606=G606)</f>
        <v>1</v>
      </c>
    </row>
    <row r="607" spans="1:8">
      <c r="A607" s="162" t="s">
        <v>584</v>
      </c>
      <c r="B607" s="163"/>
      <c r="C607" s="35">
        <f>C608+C612</f>
        <v>0</v>
      </c>
      <c r="E607" s="41" t="s">
        <v>614</v>
      </c>
      <c r="F607" s="43"/>
      <c r="G607" s="44"/>
      <c r="H607" s="42" t="b">
        <f>AND(F607=G607)</f>
        <v>1</v>
      </c>
    </row>
    <row r="608" spans="1:8" outlineLevel="1" collapsed="1">
      <c r="A608" s="7">
        <v>10950</v>
      </c>
      <c r="B608" s="4" t="s">
        <v>585</v>
      </c>
      <c r="C608" s="5">
        <f>SUM(C609:C611)</f>
        <v>0</v>
      </c>
    </row>
    <row r="609" spans="1:8" ht="15" customHeight="1" outlineLevel="2">
      <c r="A609" s="31"/>
      <c r="B609" s="30" t="s">
        <v>586</v>
      </c>
      <c r="C609" s="32"/>
    </row>
    <row r="610" spans="1:8" ht="15" customHeight="1" outlineLevel="2">
      <c r="A610" s="31"/>
      <c r="B610" s="30" t="s">
        <v>587</v>
      </c>
      <c r="C610" s="32">
        <v>0</v>
      </c>
    </row>
    <row r="611" spans="1:8" ht="15" customHeight="1" outlineLevel="2">
      <c r="A611" s="31"/>
      <c r="B611" s="30" t="s">
        <v>588</v>
      </c>
      <c r="C611" s="32">
        <v>0</v>
      </c>
    </row>
    <row r="612" spans="1:8" outlineLevel="1">
      <c r="A612" s="7">
        <v>10951</v>
      </c>
      <c r="B612" s="4" t="s">
        <v>589</v>
      </c>
      <c r="C612" s="5">
        <f>SUM(C613:C614)</f>
        <v>0</v>
      </c>
    </row>
    <row r="613" spans="1:8" ht="15" customHeight="1" outlineLevel="1">
      <c r="A613" s="31"/>
      <c r="B613" s="30" t="s">
        <v>590</v>
      </c>
      <c r="C613" s="32">
        <v>0</v>
      </c>
    </row>
    <row r="614" spans="1:8" ht="15" customHeight="1" outlineLevel="1">
      <c r="A614" s="31"/>
      <c r="B614" s="30" t="s">
        <v>591</v>
      </c>
      <c r="C614" s="32">
        <v>0</v>
      </c>
    </row>
    <row r="615" spans="1:8">
      <c r="A615" s="160" t="s">
        <v>592</v>
      </c>
      <c r="B615" s="161"/>
      <c r="C615" s="38">
        <f>C616</f>
        <v>0</v>
      </c>
      <c r="E615" s="41" t="s">
        <v>229</v>
      </c>
      <c r="F615" s="43"/>
      <c r="G615" s="44"/>
      <c r="H615" s="42" t="b">
        <f>AND(F615=G615)</f>
        <v>1</v>
      </c>
    </row>
    <row r="616" spans="1:8">
      <c r="A616" s="162" t="s">
        <v>603</v>
      </c>
      <c r="B616" s="163"/>
      <c r="C616" s="35">
        <f>C617+C621</f>
        <v>0</v>
      </c>
      <c r="E616" s="41" t="s">
        <v>615</v>
      </c>
      <c r="F616" s="43"/>
      <c r="G616" s="44"/>
      <c r="H616" s="42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114:H116 H123 H146:H149 H140:H141 H137 H134 H129:H130">
      <formula1>C115+C230</formula1>
    </dataValidation>
    <dataValidation type="custom" allowBlank="1" showInputMessage="1" showErrorMessage="1" sqref="H373">
      <formula1>C374+C485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custom" allowBlank="1" showInputMessage="1" showErrorMessage="1" sqref="H449">
      <formula1>C149+C264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rightToLeft="1" workbookViewId="0">
      <selection activeCell="D10" sqref="D10"/>
    </sheetView>
  </sheetViews>
  <sheetFormatPr baseColWidth="10" defaultRowHeight="15"/>
  <cols>
    <col min="1" max="1" width="40.5703125" bestFit="1" customWidth="1"/>
    <col min="2" max="2" width="10.7109375" bestFit="1" customWidth="1"/>
  </cols>
  <sheetData>
    <row r="1" spans="1:2">
      <c r="A1" s="178" t="s">
        <v>107</v>
      </c>
      <c r="B1" s="178"/>
    </row>
    <row r="2" spans="1:2">
      <c r="A2" s="10" t="s">
        <v>108</v>
      </c>
      <c r="B2" s="12"/>
    </row>
    <row r="3" spans="1:2">
      <c r="A3" s="10" t="s">
        <v>109</v>
      </c>
      <c r="B3" s="12"/>
    </row>
    <row r="4" spans="1:2">
      <c r="A4" s="10" t="s">
        <v>110</v>
      </c>
      <c r="B4" s="12"/>
    </row>
    <row r="5" spans="1:2">
      <c r="A5" s="10" t="s">
        <v>111</v>
      </c>
      <c r="B5" s="12"/>
    </row>
    <row r="6" spans="1:2">
      <c r="A6" s="178" t="s">
        <v>112</v>
      </c>
      <c r="B6" s="178"/>
    </row>
    <row r="7" spans="1:2">
      <c r="A7" s="10" t="s">
        <v>108</v>
      </c>
      <c r="B7" s="12"/>
    </row>
    <row r="8" spans="1:2">
      <c r="A8" s="10" t="s">
        <v>113</v>
      </c>
      <c r="B8" s="12"/>
    </row>
    <row r="9" spans="1:2">
      <c r="A9" s="10" t="s">
        <v>110</v>
      </c>
      <c r="B9" s="12"/>
    </row>
    <row r="10" spans="1:2">
      <c r="A10" s="10" t="s">
        <v>111</v>
      </c>
      <c r="B10" s="12"/>
    </row>
    <row r="11" spans="1:2">
      <c r="A11" s="178" t="s">
        <v>114</v>
      </c>
      <c r="B11" s="178"/>
    </row>
    <row r="12" spans="1:2">
      <c r="A12" s="10"/>
      <c r="B12" s="12"/>
    </row>
    <row r="13" spans="1:2">
      <c r="A13" s="10"/>
      <c r="B13" s="12"/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>
      <selection activeCell="C8" sqref="C8"/>
    </sheetView>
  </sheetViews>
  <sheetFormatPr baseColWidth="10" defaultRowHeight="15"/>
  <cols>
    <col min="1" max="1" width="24.28515625" customWidth="1"/>
    <col min="2" max="2" width="19.42578125" customWidth="1"/>
    <col min="3" max="3" width="28.5703125" customWidth="1"/>
  </cols>
  <sheetData>
    <row r="1" spans="1:3">
      <c r="A1" s="144" t="s">
        <v>920</v>
      </c>
      <c r="B1" s="144" t="s">
        <v>921</v>
      </c>
      <c r="C1" s="142" t="s">
        <v>922</v>
      </c>
    </row>
    <row r="2" spans="1:3">
      <c r="A2" s="143"/>
      <c r="B2" s="143"/>
      <c r="C2" s="143"/>
    </row>
    <row r="3" spans="1:3">
      <c r="A3" s="143"/>
      <c r="B3" s="10"/>
      <c r="C3" s="143"/>
    </row>
    <row r="4" spans="1:3">
      <c r="A4" s="143"/>
      <c r="B4" s="10"/>
      <c r="C4" s="143"/>
    </row>
    <row r="5" spans="1:3">
      <c r="A5" s="143"/>
      <c r="B5" s="10"/>
      <c r="C5" s="143"/>
    </row>
    <row r="6" spans="1:3">
      <c r="A6" s="143"/>
      <c r="B6" s="10"/>
      <c r="C6" s="143"/>
    </row>
    <row r="7" spans="1:3">
      <c r="A7" s="143"/>
      <c r="B7" s="10"/>
      <c r="C7" s="143"/>
    </row>
    <row r="8" spans="1:3">
      <c r="A8" s="143"/>
      <c r="B8" s="10"/>
      <c r="C8" s="143"/>
    </row>
    <row r="9" spans="1:3">
      <c r="A9" s="143"/>
      <c r="B9" s="10"/>
      <c r="C9" s="143"/>
    </row>
    <row r="10" spans="1:3">
      <c r="A10" s="143"/>
      <c r="B10" s="10"/>
      <c r="C10" s="143"/>
    </row>
    <row r="11" spans="1:3">
      <c r="A11" s="143"/>
      <c r="B11" s="10"/>
      <c r="C11" s="143"/>
    </row>
    <row r="12" spans="1:3">
      <c r="A12" s="143"/>
      <c r="B12" s="10"/>
      <c r="C12" s="143"/>
    </row>
    <row r="13" spans="1:3">
      <c r="A13" s="143"/>
      <c r="B13" s="10"/>
      <c r="C13" s="143"/>
    </row>
    <row r="14" spans="1:3">
      <c r="A14" s="143"/>
      <c r="B14" s="10"/>
      <c r="C14" s="143"/>
    </row>
    <row r="15" spans="1:3">
      <c r="A15" s="143"/>
      <c r="B15" s="10"/>
      <c r="C15" s="143"/>
    </row>
    <row r="16" spans="1:3">
      <c r="A16" s="143"/>
      <c r="B16" s="10"/>
      <c r="C16" s="143"/>
    </row>
    <row r="17" spans="1:3">
      <c r="A17" s="143"/>
      <c r="B17" s="10"/>
      <c r="C17" s="143"/>
    </row>
    <row r="18" spans="1:3">
      <c r="A18" s="143"/>
      <c r="B18" s="10"/>
      <c r="C18" s="143"/>
    </row>
    <row r="19" spans="1:3">
      <c r="A19" s="143"/>
      <c r="B19" s="10"/>
      <c r="C19" s="143"/>
    </row>
  </sheetData>
  <conditionalFormatting sqref="A1 A2:B2 A3:A19 B1:C19">
    <cfRule type="cellIs" dxfId="13" priority="2" operator="equal">
      <formula>0</formula>
    </cfRule>
  </conditionalFormatting>
  <conditionalFormatting sqref="A2:A19">
    <cfRule type="cellIs" dxfId="12" priority="1" operator="equal">
      <formula>0</formula>
    </cfRule>
  </conditionalFormatting>
  <dataValidations count="1">
    <dataValidation type="list" allowBlank="1" showInputMessage="1" showErrorMessage="1" sqref="B3:B19">
      <formula1>$G$3:$G$4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9"/>
  <sheetViews>
    <sheetView rightToLeft="1" workbookViewId="0">
      <selection activeCell="J20" sqref="J20"/>
    </sheetView>
  </sheetViews>
  <sheetFormatPr baseColWidth="10" defaultColWidth="9.140625" defaultRowHeight="15"/>
  <cols>
    <col min="1" max="1" width="30.42578125" style="10" customWidth="1"/>
    <col min="2" max="2" width="10.5703125" style="10" customWidth="1"/>
    <col min="3" max="3" width="10.28515625" style="10" customWidth="1"/>
    <col min="4" max="4" width="29.42578125" style="143" customWidth="1"/>
  </cols>
  <sheetData>
    <row r="1" spans="1:4">
      <c r="A1" s="119" t="s">
        <v>920</v>
      </c>
      <c r="B1" s="119" t="s">
        <v>921</v>
      </c>
      <c r="C1" s="119" t="s">
        <v>923</v>
      </c>
      <c r="D1" s="142" t="s">
        <v>922</v>
      </c>
    </row>
    <row r="2" spans="1:4" ht="15.75">
      <c r="A2" s="13" t="s">
        <v>715</v>
      </c>
    </row>
    <row r="3" spans="1:4" ht="15.75">
      <c r="A3" s="13" t="s">
        <v>716</v>
      </c>
    </row>
    <row r="4" spans="1:4" ht="15.75">
      <c r="A4" s="13" t="s">
        <v>717</v>
      </c>
    </row>
    <row r="5" spans="1:4" ht="15.75">
      <c r="A5" s="13" t="s">
        <v>718</v>
      </c>
    </row>
    <row r="6" spans="1:4" ht="15.75">
      <c r="A6" s="13" t="s">
        <v>719</v>
      </c>
    </row>
    <row r="7" spans="1:4" ht="15.75">
      <c r="A7" s="13" t="s">
        <v>720</v>
      </c>
    </row>
    <row r="8" spans="1:4" ht="15.75">
      <c r="A8" s="13" t="s">
        <v>721</v>
      </c>
    </row>
    <row r="9" spans="1:4" ht="15.75">
      <c r="A9" s="13" t="s">
        <v>722</v>
      </c>
    </row>
    <row r="10" spans="1:4" ht="15.75">
      <c r="A10" s="13" t="s">
        <v>723</v>
      </c>
    </row>
    <row r="11" spans="1:4" ht="15.75">
      <c r="A11" s="13" t="s">
        <v>724</v>
      </c>
    </row>
    <row r="12" spans="1:4" ht="15.75">
      <c r="A12" s="13" t="s">
        <v>725</v>
      </c>
    </row>
    <row r="13" spans="1:4" ht="15.75">
      <c r="A13" s="13" t="s">
        <v>726</v>
      </c>
    </row>
    <row r="14" spans="1:4" ht="15.75">
      <c r="A14" s="13" t="s">
        <v>727</v>
      </c>
    </row>
    <row r="15" spans="1:4" ht="15.75">
      <c r="A15" s="13" t="s">
        <v>728</v>
      </c>
      <c r="D15" s="10" t="s">
        <v>729</v>
      </c>
    </row>
    <row r="16" spans="1:4" ht="15.75">
      <c r="A16" s="13" t="s">
        <v>728</v>
      </c>
      <c r="D16" s="10" t="s">
        <v>729</v>
      </c>
    </row>
    <row r="17" spans="1:4" ht="15.75">
      <c r="A17" s="13" t="s">
        <v>728</v>
      </c>
      <c r="D17" s="10" t="s">
        <v>729</v>
      </c>
    </row>
    <row r="18" spans="1:4" ht="15.75">
      <c r="A18" s="13" t="s">
        <v>730</v>
      </c>
    </row>
    <row r="19" spans="1:4" ht="15.75">
      <c r="A19" s="13" t="s">
        <v>731</v>
      </c>
    </row>
    <row r="20" spans="1:4" ht="15.75">
      <c r="A20" s="13"/>
    </row>
    <row r="21" spans="1:4" ht="15.75">
      <c r="A21" s="13"/>
    </row>
    <row r="22" spans="1:4" ht="15.75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20:B1048576 C1:C1048576 D1:D14 D18:D1048576 A1:B1">
    <cfRule type="cellIs" dxfId="11" priority="2" operator="equal">
      <formula>0</formula>
    </cfRule>
  </conditionalFormatting>
  <conditionalFormatting sqref="B1:B1048576">
    <cfRule type="cellIs" dxfId="10" priority="1" operator="equal">
      <formula>0</formula>
    </cfRule>
  </conditionalFormatting>
  <dataValidations count="2">
    <dataValidation type="list" allowBlank="1" showInputMessage="1" showErrorMessage="1" sqref="C2:C1048576">
      <formula1>$G$3:$G$4</formula1>
    </dataValidation>
    <dataValidation type="list" allowBlank="1" showInputMessage="1" showErrorMessage="1" sqref="B2:B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5"/>
  <sheetViews>
    <sheetView rightToLeft="1" workbookViewId="0">
      <selection activeCell="D21" sqref="D21"/>
    </sheetView>
  </sheetViews>
  <sheetFormatPr baseColWidth="10" defaultColWidth="9.140625" defaultRowHeight="15"/>
  <cols>
    <col min="1" max="1" width="22.5703125" style="128" customWidth="1"/>
    <col min="2" max="2" width="28.28515625" style="128" customWidth="1"/>
    <col min="3" max="3" width="15" style="128" customWidth="1"/>
    <col min="4" max="4" width="15.28515625" style="128" customWidth="1"/>
  </cols>
  <sheetData>
    <row r="1" spans="1:4">
      <c r="A1" s="119" t="s">
        <v>869</v>
      </c>
      <c r="B1" s="119" t="s">
        <v>870</v>
      </c>
      <c r="C1" s="119" t="s">
        <v>871</v>
      </c>
      <c r="D1" s="119" t="s">
        <v>872</v>
      </c>
    </row>
    <row r="2" spans="1:4">
      <c r="A2" s="15" t="s">
        <v>115</v>
      </c>
      <c r="B2" s="14" t="s">
        <v>68</v>
      </c>
      <c r="C2" s="65" t="s">
        <v>829</v>
      </c>
      <c r="D2" s="111"/>
    </row>
    <row r="3" spans="1:4">
      <c r="A3" s="121"/>
      <c r="B3" s="127"/>
      <c r="C3" s="65" t="s">
        <v>830</v>
      </c>
      <c r="D3" s="111"/>
    </row>
    <row r="4" spans="1:4">
      <c r="A4" s="121"/>
      <c r="B4" s="127"/>
      <c r="C4" s="10" t="s">
        <v>831</v>
      </c>
      <c r="D4" s="111"/>
    </row>
    <row r="5" spans="1:4">
      <c r="A5" s="121"/>
      <c r="B5" s="121"/>
      <c r="C5" s="111"/>
      <c r="D5" s="121"/>
    </row>
    <row r="6" spans="1:4">
      <c r="A6" s="121"/>
      <c r="B6" s="14" t="s">
        <v>99</v>
      </c>
      <c r="C6" s="65" t="s">
        <v>820</v>
      </c>
      <c r="D6" s="111"/>
    </row>
    <row r="7" spans="1:4">
      <c r="A7" s="121"/>
      <c r="B7" s="127"/>
      <c r="C7" s="65" t="s">
        <v>821</v>
      </c>
      <c r="D7" s="111"/>
    </row>
    <row r="8" spans="1:4">
      <c r="A8" s="121"/>
      <c r="B8" s="127"/>
      <c r="C8" s="10" t="s">
        <v>822</v>
      </c>
      <c r="D8" s="111"/>
    </row>
    <row r="9" spans="1:4">
      <c r="A9" s="121"/>
      <c r="B9" s="127"/>
      <c r="C9" s="10" t="s">
        <v>817</v>
      </c>
      <c r="D9" s="111"/>
    </row>
    <row r="10" spans="1:4">
      <c r="A10" s="121"/>
      <c r="B10" s="121"/>
      <c r="C10" s="111"/>
      <c r="D10" s="111"/>
    </row>
    <row r="11" spans="1:4">
      <c r="A11" s="121"/>
      <c r="B11" s="14" t="s">
        <v>824</v>
      </c>
      <c r="C11" s="65" t="s">
        <v>825</v>
      </c>
      <c r="D11" s="111"/>
    </row>
    <row r="12" spans="1:4">
      <c r="A12" s="121"/>
      <c r="B12" s="127"/>
      <c r="C12" s="65" t="s">
        <v>826</v>
      </c>
      <c r="D12" s="111"/>
    </row>
    <row r="13" spans="1:4">
      <c r="A13" s="121"/>
      <c r="B13" s="127"/>
      <c r="C13" s="65" t="s">
        <v>827</v>
      </c>
      <c r="D13" s="111"/>
    </row>
    <row r="14" spans="1:4">
      <c r="A14" s="121"/>
      <c r="B14" s="127"/>
      <c r="C14" s="65" t="s">
        <v>828</v>
      </c>
      <c r="D14" s="111"/>
    </row>
    <row r="15" spans="1:4">
      <c r="A15" s="121"/>
      <c r="B15" s="121"/>
      <c r="C15" s="111"/>
      <c r="D15" s="111"/>
    </row>
    <row r="16" spans="1:4">
      <c r="A16" s="121"/>
      <c r="B16" s="14" t="s">
        <v>819</v>
      </c>
      <c r="C16" s="65" t="s">
        <v>696</v>
      </c>
      <c r="D16" s="111"/>
    </row>
    <row r="17" spans="1:4">
      <c r="A17" s="111"/>
      <c r="B17" s="129"/>
      <c r="C17" s="65" t="s">
        <v>818</v>
      </c>
      <c r="D17" s="111"/>
    </row>
    <row r="18" spans="1:4">
      <c r="A18" s="111"/>
      <c r="B18" s="129"/>
      <c r="C18" s="65" t="s">
        <v>823</v>
      </c>
      <c r="D18" s="111"/>
    </row>
    <row r="19" spans="1:4">
      <c r="A19" s="111"/>
      <c r="B19" s="111"/>
      <c r="C19" s="111"/>
      <c r="D19" s="111"/>
    </row>
    <row r="20" spans="1:4">
      <c r="A20" s="41" t="s">
        <v>116</v>
      </c>
      <c r="B20" s="111"/>
      <c r="C20" s="111"/>
      <c r="D20" s="111"/>
    </row>
    <row r="21" spans="1:4">
      <c r="A21" s="41" t="s">
        <v>816</v>
      </c>
      <c r="B21" s="111"/>
      <c r="C21" s="111"/>
      <c r="D21" s="11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</sheetData>
  <protectedRanges>
    <protectedRange password="CC3D" sqref="A5:D5 C2:D2 A3:B4 D3:D4 A10:D10 A6 C6:D6 A7:B9 D7:D9 A15:D15 A11 C11:D11 A12:B14 D12:D14 A16 C19:D21 A17:B19 D16:D18 B20:B21" name="Range1"/>
  </protectedRanges>
  <conditionalFormatting sqref="B3:B5 C5 B7:B10 C10 B12:B15 C19:C21 D2:D21 C15 B17:B21 A3:A19">
    <cfRule type="cellIs" dxfId="9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2"/>
  <sheetViews>
    <sheetView rightToLeft="1" workbookViewId="0">
      <selection activeCell="S26" sqref="S26"/>
    </sheetView>
  </sheetViews>
  <sheetFormatPr baseColWidth="10" defaultColWidth="9.140625" defaultRowHeight="15"/>
  <cols>
    <col min="1" max="1" width="21.42578125" customWidth="1"/>
  </cols>
  <sheetData>
    <row r="1" spans="1:1">
      <c r="A1" s="10" t="s">
        <v>667</v>
      </c>
    </row>
    <row r="2" spans="1:1">
      <c r="A2" s="10" t="s">
        <v>668</v>
      </c>
    </row>
    <row r="3" spans="1:1">
      <c r="A3" s="10" t="s">
        <v>669</v>
      </c>
    </row>
    <row r="4" spans="1:1">
      <c r="A4" s="10" t="s">
        <v>670</v>
      </c>
    </row>
    <row r="5" spans="1:1">
      <c r="A5" s="10" t="s">
        <v>671</v>
      </c>
    </row>
    <row r="6" spans="1:1">
      <c r="A6" s="10" t="s">
        <v>672</v>
      </c>
    </row>
    <row r="7" spans="1:1">
      <c r="A7" s="10" t="s">
        <v>673</v>
      </c>
    </row>
    <row r="8" spans="1:1">
      <c r="A8" s="10" t="s">
        <v>674</v>
      </c>
    </row>
    <row r="9" spans="1:1">
      <c r="A9" s="10" t="s">
        <v>675</v>
      </c>
    </row>
    <row r="10" spans="1:1">
      <c r="A10" s="10" t="s">
        <v>676</v>
      </c>
    </row>
    <row r="11" spans="1:1">
      <c r="A11" s="10" t="s">
        <v>677</v>
      </c>
    </row>
    <row r="12" spans="1:1">
      <c r="A12" s="10" t="s">
        <v>678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8"/>
  <sheetViews>
    <sheetView rightToLeft="1"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I8" sqref="AI8"/>
    </sheetView>
  </sheetViews>
  <sheetFormatPr baseColWidth="10" defaultColWidth="9.140625" defaultRowHeight="15"/>
  <cols>
    <col min="1" max="1" width="4" style="66" bestFit="1" customWidth="1"/>
    <col min="2" max="2" width="26.42578125" style="10" bestFit="1" customWidth="1"/>
    <col min="3" max="3" width="39.2851562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1" bestFit="1" customWidth="1"/>
    <col min="14" max="14" width="15.140625" style="61" customWidth="1"/>
    <col min="15" max="15" width="19" style="61" customWidth="1"/>
    <col min="16" max="16" width="14" style="61" bestFit="1" customWidth="1"/>
    <col min="17" max="17" width="16.5703125" style="61" bestFit="1" customWidth="1"/>
    <col min="18" max="18" width="14" style="61" bestFit="1" customWidth="1"/>
    <col min="19" max="19" width="14.140625" style="61" bestFit="1" customWidth="1"/>
    <col min="20" max="20" width="15.140625" style="61" customWidth="1"/>
    <col min="21" max="21" width="19" style="61" customWidth="1"/>
    <col min="22" max="22" width="14" style="61" bestFit="1" customWidth="1"/>
    <col min="23" max="23" width="16.5703125" style="61" bestFit="1" customWidth="1"/>
    <col min="24" max="24" width="14" style="61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2" bestFit="1" customWidth="1"/>
    <col min="34" max="34" width="16.5703125" style="12" bestFit="1" customWidth="1"/>
    <col min="35" max="35" width="66.85546875" style="10" customWidth="1"/>
    <col min="43" max="43" width="9.140625" style="57" customWidth="1"/>
    <col min="44" max="44" width="11.85546875" style="57" customWidth="1"/>
    <col min="45" max="45" width="26.28515625" style="58" customWidth="1"/>
    <col min="46" max="46" width="9.140625" style="57" customWidth="1"/>
    <col min="47" max="47" width="10.140625" style="57" bestFit="1" customWidth="1"/>
  </cols>
  <sheetData>
    <row r="1" spans="1:47">
      <c r="B1" s="185" t="s">
        <v>617</v>
      </c>
      <c r="C1" s="187" t="s">
        <v>618</v>
      </c>
      <c r="D1" s="187" t="s">
        <v>619</v>
      </c>
      <c r="E1" s="187" t="s">
        <v>620</v>
      </c>
      <c r="F1" s="187" t="s">
        <v>621</v>
      </c>
      <c r="G1" s="187" t="s">
        <v>622</v>
      </c>
      <c r="H1" s="187" t="s">
        <v>623</v>
      </c>
      <c r="I1" s="187" t="s">
        <v>624</v>
      </c>
      <c r="J1" s="187" t="s">
        <v>625</v>
      </c>
      <c r="K1" s="187" t="s">
        <v>626</v>
      </c>
      <c r="L1" s="187" t="s">
        <v>627</v>
      </c>
      <c r="M1" s="183" t="s">
        <v>848</v>
      </c>
      <c r="N1" s="191" t="s">
        <v>628</v>
      </c>
      <c r="O1" s="191"/>
      <c r="P1" s="191"/>
      <c r="Q1" s="191"/>
      <c r="R1" s="191"/>
      <c r="S1" s="183" t="s">
        <v>849</v>
      </c>
      <c r="T1" s="191" t="s">
        <v>628</v>
      </c>
      <c r="U1" s="191"/>
      <c r="V1" s="191"/>
      <c r="W1" s="191"/>
      <c r="X1" s="191"/>
      <c r="Y1" s="192" t="s">
        <v>629</v>
      </c>
      <c r="Z1" s="192" t="s">
        <v>630</v>
      </c>
      <c r="AA1" s="192" t="s">
        <v>631</v>
      </c>
      <c r="AB1" s="192" t="s">
        <v>632</v>
      </c>
      <c r="AC1" s="192" t="s">
        <v>633</v>
      </c>
      <c r="AD1" s="192" t="s">
        <v>634</v>
      </c>
      <c r="AE1" s="194" t="s">
        <v>635</v>
      </c>
      <c r="AF1" s="196" t="s">
        <v>636</v>
      </c>
      <c r="AG1" s="198" t="s">
        <v>637</v>
      </c>
      <c r="AH1" s="200" t="s">
        <v>638</v>
      </c>
      <c r="AI1" s="189" t="s">
        <v>639</v>
      </c>
      <c r="AQ1" s="55"/>
      <c r="AR1" s="55"/>
      <c r="AS1" s="56"/>
      <c r="AT1" s="55"/>
      <c r="AU1" s="55"/>
    </row>
    <row r="2" spans="1:47" ht="26.25" thickBot="1">
      <c r="B2" s="186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4"/>
      <c r="N2" s="67" t="s">
        <v>640</v>
      </c>
      <c r="O2" s="67" t="s">
        <v>641</v>
      </c>
      <c r="P2" s="67" t="s">
        <v>642</v>
      </c>
      <c r="Q2" s="67" t="s">
        <v>643</v>
      </c>
      <c r="R2" s="67" t="s">
        <v>644</v>
      </c>
      <c r="S2" s="184"/>
      <c r="T2" s="67" t="s">
        <v>640</v>
      </c>
      <c r="U2" s="67" t="s">
        <v>641</v>
      </c>
      <c r="V2" s="67" t="s">
        <v>642</v>
      </c>
      <c r="W2" s="67" t="s">
        <v>643</v>
      </c>
      <c r="X2" s="67" t="s">
        <v>644</v>
      </c>
      <c r="Y2" s="193"/>
      <c r="Z2" s="193"/>
      <c r="AA2" s="193"/>
      <c r="AB2" s="193"/>
      <c r="AC2" s="193"/>
      <c r="AD2" s="193"/>
      <c r="AE2" s="195"/>
      <c r="AF2" s="197"/>
      <c r="AG2" s="199"/>
      <c r="AH2" s="201"/>
      <c r="AI2" s="190"/>
      <c r="AS2" s="58" t="s">
        <v>645</v>
      </c>
    </row>
    <row r="3" spans="1:47" s="76" customFormat="1" ht="21">
      <c r="A3" s="68">
        <v>1</v>
      </c>
      <c r="B3" s="69"/>
      <c r="C3" s="70"/>
      <c r="D3" s="69"/>
      <c r="E3" s="69"/>
      <c r="F3" s="69"/>
      <c r="G3" s="69"/>
      <c r="H3" s="69"/>
      <c r="I3" s="69"/>
      <c r="J3" s="69"/>
      <c r="K3" s="69"/>
      <c r="L3" s="69"/>
      <c r="M3" s="60">
        <f t="shared" ref="M3:M66" si="0">N3+O3+P3+Q3+R3</f>
        <v>0</v>
      </c>
      <c r="N3" s="71"/>
      <c r="O3" s="71"/>
      <c r="P3" s="71"/>
      <c r="Q3" s="71"/>
      <c r="R3" s="71"/>
      <c r="S3" s="60">
        <f t="shared" ref="S3:S66" si="1">T3+U3+V3+W3+X3</f>
        <v>0</v>
      </c>
      <c r="T3" s="71"/>
      <c r="U3" s="71"/>
      <c r="V3" s="71"/>
      <c r="W3" s="71"/>
      <c r="X3" s="71"/>
      <c r="Y3" s="72"/>
      <c r="Z3" s="72"/>
      <c r="AA3" s="72"/>
      <c r="AB3" s="72"/>
      <c r="AC3" s="72"/>
      <c r="AD3" s="72"/>
      <c r="AE3" s="73"/>
      <c r="AF3" s="73"/>
      <c r="AG3" s="74"/>
      <c r="AH3" s="75"/>
      <c r="AI3" s="75"/>
      <c r="AQ3" s="77" t="s">
        <v>646</v>
      </c>
      <c r="AR3" s="77"/>
      <c r="AS3" s="78" t="s">
        <v>647</v>
      </c>
      <c r="AT3" s="77" t="s">
        <v>648</v>
      </c>
      <c r="AU3" s="77" t="s">
        <v>649</v>
      </c>
    </row>
    <row r="4" spans="1:47" s="76" customFormat="1" ht="21">
      <c r="A4" s="68">
        <f>A3+1</f>
        <v>2</v>
      </c>
      <c r="B4" s="59"/>
      <c r="C4" s="10"/>
      <c r="D4" s="59"/>
      <c r="E4" s="59"/>
      <c r="F4" s="59"/>
      <c r="G4" s="59"/>
      <c r="H4" s="59"/>
      <c r="I4" s="59"/>
      <c r="J4" s="59"/>
      <c r="K4" s="59"/>
      <c r="L4" s="59"/>
      <c r="M4" s="60">
        <f t="shared" si="0"/>
        <v>0</v>
      </c>
      <c r="N4" s="61"/>
      <c r="O4" s="61"/>
      <c r="P4" s="60"/>
      <c r="Q4" s="60"/>
      <c r="R4" s="60"/>
      <c r="S4" s="60">
        <f t="shared" si="1"/>
        <v>0</v>
      </c>
      <c r="T4" s="61"/>
      <c r="U4" s="61"/>
      <c r="V4" s="60"/>
      <c r="W4" s="60"/>
      <c r="X4" s="60"/>
      <c r="Y4" s="12"/>
      <c r="Z4" s="12"/>
      <c r="AA4" s="12"/>
      <c r="AB4" s="12"/>
      <c r="AC4" s="12"/>
      <c r="AD4" s="12"/>
      <c r="AE4" s="10"/>
      <c r="AF4" s="10"/>
      <c r="AG4" s="62"/>
      <c r="AH4" s="12"/>
      <c r="AI4" s="10"/>
      <c r="AQ4" s="77" t="s">
        <v>650</v>
      </c>
      <c r="AR4" s="77" t="s">
        <v>640</v>
      </c>
      <c r="AS4" s="78" t="s">
        <v>651</v>
      </c>
      <c r="AT4" s="77" t="s">
        <v>652</v>
      </c>
      <c r="AU4" s="77" t="s">
        <v>653</v>
      </c>
    </row>
    <row r="5" spans="1:47" s="76" customFormat="1" ht="21">
      <c r="A5" s="68">
        <f t="shared" ref="A5:A68" si="2">A4+1</f>
        <v>3</v>
      </c>
      <c r="B5" s="59"/>
      <c r="C5" s="10"/>
      <c r="D5" s="59"/>
      <c r="E5" s="59"/>
      <c r="F5" s="59"/>
      <c r="G5" s="59"/>
      <c r="H5" s="59"/>
      <c r="I5" s="59"/>
      <c r="J5" s="59"/>
      <c r="K5" s="59"/>
      <c r="L5" s="59"/>
      <c r="M5" s="60">
        <f t="shared" si="0"/>
        <v>0</v>
      </c>
      <c r="N5" s="61"/>
      <c r="O5" s="61"/>
      <c r="P5" s="60"/>
      <c r="Q5" s="60"/>
      <c r="R5" s="60"/>
      <c r="S5" s="60">
        <f t="shared" si="1"/>
        <v>0</v>
      </c>
      <c r="T5" s="61"/>
      <c r="U5" s="61"/>
      <c r="V5" s="60"/>
      <c r="W5" s="60"/>
      <c r="X5" s="60"/>
      <c r="Y5" s="63"/>
      <c r="Z5" s="63"/>
      <c r="AA5" s="63"/>
      <c r="AB5" s="63"/>
      <c r="AC5" s="12"/>
      <c r="AD5" s="12"/>
      <c r="AE5" s="10"/>
      <c r="AF5" s="10"/>
      <c r="AG5" s="62"/>
      <c r="AH5" s="12"/>
      <c r="AI5" s="10"/>
      <c r="AQ5" s="77"/>
      <c r="AR5" s="77" t="s">
        <v>641</v>
      </c>
      <c r="AS5" s="78" t="s">
        <v>654</v>
      </c>
      <c r="AT5" s="77" t="s">
        <v>655</v>
      </c>
      <c r="AU5" s="77" t="s">
        <v>656</v>
      </c>
    </row>
    <row r="6" spans="1:47" s="76" customFormat="1" ht="21">
      <c r="A6" s="68">
        <f t="shared" si="2"/>
        <v>4</v>
      </c>
      <c r="B6" s="59"/>
      <c r="C6" s="10"/>
      <c r="D6" s="59"/>
      <c r="E6" s="59"/>
      <c r="F6" s="59"/>
      <c r="G6" s="59"/>
      <c r="H6" s="59"/>
      <c r="I6" s="59"/>
      <c r="J6" s="59"/>
      <c r="K6" s="59"/>
      <c r="L6" s="59"/>
      <c r="M6" s="60">
        <f t="shared" si="0"/>
        <v>0</v>
      </c>
      <c r="N6" s="61"/>
      <c r="O6" s="61"/>
      <c r="P6" s="61"/>
      <c r="Q6" s="61"/>
      <c r="R6" s="61"/>
      <c r="S6" s="60">
        <f t="shared" si="1"/>
        <v>0</v>
      </c>
      <c r="T6" s="61"/>
      <c r="U6" s="61"/>
      <c r="V6" s="61"/>
      <c r="W6" s="61"/>
      <c r="X6" s="61"/>
      <c r="Y6" s="12"/>
      <c r="Z6" s="12"/>
      <c r="AA6" s="12"/>
      <c r="AB6" s="12"/>
      <c r="AC6" s="12"/>
      <c r="AD6" s="12"/>
      <c r="AE6" s="10"/>
      <c r="AF6" s="10"/>
      <c r="AG6" s="62"/>
      <c r="AH6" s="12"/>
      <c r="AI6" s="10"/>
      <c r="AQ6" s="77"/>
      <c r="AR6" s="77" t="s">
        <v>657</v>
      </c>
      <c r="AS6" s="78" t="s">
        <v>658</v>
      </c>
      <c r="AT6" s="77"/>
      <c r="AU6" s="77" t="s">
        <v>659</v>
      </c>
    </row>
    <row r="7" spans="1:47" s="76" customFormat="1" ht="21">
      <c r="A7" s="68">
        <f t="shared" si="2"/>
        <v>5</v>
      </c>
      <c r="B7" s="64"/>
      <c r="C7" s="10"/>
      <c r="D7" s="64"/>
      <c r="E7" s="64"/>
      <c r="F7" s="59"/>
      <c r="G7" s="59"/>
      <c r="H7" s="59"/>
      <c r="I7" s="59"/>
      <c r="J7" s="59"/>
      <c r="K7" s="59"/>
      <c r="L7" s="59"/>
      <c r="M7" s="60">
        <f t="shared" si="0"/>
        <v>0</v>
      </c>
      <c r="N7" s="61"/>
      <c r="O7" s="61"/>
      <c r="P7" s="61"/>
      <c r="Q7" s="61"/>
      <c r="R7" s="61"/>
      <c r="S7" s="60">
        <f t="shared" si="1"/>
        <v>0</v>
      </c>
      <c r="T7" s="61"/>
      <c r="U7" s="61"/>
      <c r="V7" s="61"/>
      <c r="W7" s="61"/>
      <c r="X7" s="61"/>
      <c r="Y7" s="12"/>
      <c r="Z7" s="12"/>
      <c r="AA7" s="12"/>
      <c r="AB7" s="12"/>
      <c r="AC7" s="12"/>
      <c r="AD7" s="12"/>
      <c r="AE7" s="10"/>
      <c r="AF7" s="10"/>
      <c r="AG7" s="62"/>
      <c r="AH7" s="12"/>
      <c r="AI7" s="10"/>
      <c r="AQ7" s="77"/>
      <c r="AR7" s="77" t="s">
        <v>660</v>
      </c>
      <c r="AS7" s="78" t="s">
        <v>661</v>
      </c>
      <c r="AT7" s="77"/>
      <c r="AU7" s="77" t="s">
        <v>662</v>
      </c>
    </row>
    <row r="8" spans="1:47" s="76" customFormat="1" ht="21">
      <c r="A8" s="68">
        <f t="shared" si="2"/>
        <v>6</v>
      </c>
      <c r="B8" s="59"/>
      <c r="C8" s="10"/>
      <c r="D8" s="59"/>
      <c r="E8" s="59"/>
      <c r="F8" s="59"/>
      <c r="G8" s="59"/>
      <c r="H8" s="59"/>
      <c r="I8" s="59"/>
      <c r="J8" s="59"/>
      <c r="K8" s="59"/>
      <c r="L8" s="59"/>
      <c r="M8" s="60">
        <f t="shared" si="0"/>
        <v>0</v>
      </c>
      <c r="N8" s="61"/>
      <c r="O8" s="61"/>
      <c r="P8" s="61"/>
      <c r="Q8" s="61"/>
      <c r="R8" s="61"/>
      <c r="S8" s="60">
        <f t="shared" si="1"/>
        <v>0</v>
      </c>
      <c r="T8" s="61"/>
      <c r="U8" s="61"/>
      <c r="V8" s="61"/>
      <c r="W8" s="61"/>
      <c r="X8" s="61"/>
      <c r="Y8" s="63"/>
      <c r="Z8" s="63"/>
      <c r="AA8" s="63"/>
      <c r="AB8" s="63"/>
      <c r="AC8" s="63"/>
      <c r="AD8" s="12"/>
      <c r="AE8" s="10"/>
      <c r="AF8" s="10"/>
      <c r="AG8" s="62"/>
      <c r="AH8" s="12"/>
      <c r="AI8" s="10"/>
      <c r="AQ8" s="77"/>
      <c r="AR8" s="77"/>
      <c r="AS8" s="78" t="s">
        <v>663</v>
      </c>
      <c r="AT8" s="77"/>
      <c r="AU8" s="77"/>
    </row>
    <row r="9" spans="1:47" s="76" customFormat="1" ht="21">
      <c r="A9" s="68">
        <f t="shared" si="2"/>
        <v>7</v>
      </c>
      <c r="B9" s="59"/>
      <c r="C9" s="10"/>
      <c r="D9" s="59"/>
      <c r="E9" s="59"/>
      <c r="F9" s="59"/>
      <c r="G9" s="59"/>
      <c r="H9" s="59"/>
      <c r="I9" s="59"/>
      <c r="J9" s="59"/>
      <c r="K9" s="59"/>
      <c r="L9" s="59"/>
      <c r="M9" s="60">
        <f t="shared" si="0"/>
        <v>0</v>
      </c>
      <c r="N9" s="61"/>
      <c r="O9" s="61"/>
      <c r="P9" s="61"/>
      <c r="Q9" s="61"/>
      <c r="R9" s="61"/>
      <c r="S9" s="60">
        <f t="shared" si="1"/>
        <v>0</v>
      </c>
      <c r="T9" s="61"/>
      <c r="U9" s="61"/>
      <c r="V9" s="61"/>
      <c r="W9" s="61"/>
      <c r="X9" s="61"/>
      <c r="Y9" s="63"/>
      <c r="Z9" s="63"/>
      <c r="AA9" s="63"/>
      <c r="AB9" s="63"/>
      <c r="AC9" s="63"/>
      <c r="AD9" s="12"/>
      <c r="AE9" s="10"/>
      <c r="AF9" s="10"/>
      <c r="AG9" s="62"/>
      <c r="AH9" s="12"/>
      <c r="AI9" s="10"/>
      <c r="AQ9" s="77"/>
      <c r="AR9" s="77"/>
      <c r="AS9" s="78" t="s">
        <v>664</v>
      </c>
      <c r="AT9" s="77"/>
      <c r="AU9" s="77"/>
    </row>
    <row r="10" spans="1:47" s="76" customFormat="1" ht="21">
      <c r="A10" s="68">
        <f t="shared" si="2"/>
        <v>8</v>
      </c>
      <c r="B10" s="59"/>
      <c r="C10" s="10"/>
      <c r="D10" s="59"/>
      <c r="E10" s="59"/>
      <c r="F10" s="59"/>
      <c r="G10" s="59"/>
      <c r="H10" s="59"/>
      <c r="I10" s="59"/>
      <c r="J10" s="59"/>
      <c r="K10" s="59"/>
      <c r="L10" s="59"/>
      <c r="M10" s="60">
        <f t="shared" si="0"/>
        <v>0</v>
      </c>
      <c r="N10" s="61"/>
      <c r="O10" s="61"/>
      <c r="P10" s="61"/>
      <c r="Q10" s="61"/>
      <c r="R10" s="61"/>
      <c r="S10" s="60">
        <f t="shared" si="1"/>
        <v>0</v>
      </c>
      <c r="T10" s="61"/>
      <c r="U10" s="61"/>
      <c r="V10" s="61"/>
      <c r="W10" s="61"/>
      <c r="X10" s="61"/>
      <c r="Y10" s="12"/>
      <c r="Z10" s="12"/>
      <c r="AA10" s="12"/>
      <c r="AB10" s="12"/>
      <c r="AC10" s="12"/>
      <c r="AD10" s="12"/>
      <c r="AE10" s="10"/>
      <c r="AF10" s="10"/>
      <c r="AG10" s="62"/>
      <c r="AH10" s="12"/>
      <c r="AI10" s="10"/>
      <c r="AQ10" s="77"/>
      <c r="AR10" s="77"/>
      <c r="AS10" s="78" t="s">
        <v>665</v>
      </c>
      <c r="AT10" s="77"/>
      <c r="AU10" s="77"/>
    </row>
    <row r="11" spans="1:47" s="76" customFormat="1" ht="21">
      <c r="A11" s="68">
        <f t="shared" si="2"/>
        <v>9</v>
      </c>
      <c r="B11" s="59"/>
      <c r="C11" s="10"/>
      <c r="D11" s="59"/>
      <c r="E11" s="59"/>
      <c r="F11" s="59"/>
      <c r="G11" s="59"/>
      <c r="H11" s="59"/>
      <c r="I11" s="59"/>
      <c r="J11" s="59"/>
      <c r="K11" s="59"/>
      <c r="L11" s="59"/>
      <c r="M11" s="60">
        <f t="shared" si="0"/>
        <v>0</v>
      </c>
      <c r="N11" s="61"/>
      <c r="O11" s="61"/>
      <c r="P11" s="61"/>
      <c r="Q11" s="61"/>
      <c r="R11" s="61"/>
      <c r="S11" s="60">
        <f t="shared" si="1"/>
        <v>0</v>
      </c>
      <c r="T11" s="61"/>
      <c r="U11" s="61"/>
      <c r="V11" s="61"/>
      <c r="W11" s="61"/>
      <c r="X11" s="61"/>
      <c r="Y11" s="12"/>
      <c r="Z11" s="12"/>
      <c r="AA11" s="12"/>
      <c r="AB11" s="12"/>
      <c r="AC11" s="12"/>
      <c r="AD11" s="12"/>
      <c r="AE11" s="10"/>
      <c r="AF11" s="10"/>
      <c r="AG11" s="62"/>
      <c r="AH11" s="12"/>
      <c r="AI11" s="10"/>
      <c r="AQ11" s="77"/>
      <c r="AR11" s="77"/>
      <c r="AS11" s="78" t="s">
        <v>666</v>
      </c>
      <c r="AT11" s="77"/>
      <c r="AU11" s="77"/>
    </row>
    <row r="12" spans="1:47" s="76" customFormat="1" ht="21">
      <c r="A12" s="68">
        <f t="shared" si="2"/>
        <v>10</v>
      </c>
      <c r="B12" s="59"/>
      <c r="C12" s="10"/>
      <c r="D12" s="59"/>
      <c r="E12" s="59"/>
      <c r="F12" s="59"/>
      <c r="G12" s="59"/>
      <c r="H12" s="59"/>
      <c r="I12" s="59"/>
      <c r="J12" s="59"/>
      <c r="K12" s="59"/>
      <c r="L12" s="59"/>
      <c r="M12" s="60">
        <f t="shared" si="0"/>
        <v>0</v>
      </c>
      <c r="N12" s="61"/>
      <c r="O12" s="61"/>
      <c r="P12" s="61"/>
      <c r="Q12" s="61"/>
      <c r="R12" s="61"/>
      <c r="S12" s="60">
        <f t="shared" si="1"/>
        <v>0</v>
      </c>
      <c r="T12" s="61"/>
      <c r="U12" s="61"/>
      <c r="V12" s="61"/>
      <c r="W12" s="61"/>
      <c r="X12" s="61"/>
      <c r="Y12" s="12"/>
      <c r="Z12" s="12"/>
      <c r="AA12" s="12"/>
      <c r="AB12" s="12"/>
      <c r="AC12" s="12"/>
      <c r="AD12" s="12"/>
      <c r="AE12" s="10"/>
      <c r="AF12" s="10"/>
      <c r="AG12" s="62"/>
      <c r="AH12" s="12"/>
      <c r="AI12" s="10"/>
      <c r="AQ12" s="77"/>
      <c r="AR12" s="77"/>
      <c r="AS12" s="78"/>
      <c r="AT12" s="77"/>
      <c r="AU12" s="77"/>
    </row>
    <row r="13" spans="1:47" s="76" customFormat="1" ht="21">
      <c r="A13" s="68">
        <f t="shared" si="2"/>
        <v>11</v>
      </c>
      <c r="B13" s="59"/>
      <c r="C13" s="10"/>
      <c r="D13" s="59"/>
      <c r="E13" s="59"/>
      <c r="F13" s="59"/>
      <c r="G13" s="59"/>
      <c r="H13" s="59"/>
      <c r="I13" s="59"/>
      <c r="J13" s="59"/>
      <c r="K13" s="59"/>
      <c r="L13" s="59"/>
      <c r="M13" s="60">
        <f t="shared" si="0"/>
        <v>0</v>
      </c>
      <c r="N13" s="61"/>
      <c r="O13" s="61"/>
      <c r="P13" s="61"/>
      <c r="Q13" s="61"/>
      <c r="R13" s="61"/>
      <c r="S13" s="60">
        <f t="shared" si="1"/>
        <v>0</v>
      </c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0"/>
      <c r="AF13" s="10"/>
      <c r="AG13" s="62"/>
      <c r="AH13" s="12"/>
      <c r="AI13" s="10"/>
      <c r="AQ13" s="77"/>
      <c r="AR13" s="77"/>
      <c r="AS13" s="78"/>
      <c r="AT13" s="77"/>
      <c r="AU13" s="77"/>
    </row>
    <row r="14" spans="1:47" s="76" customFormat="1" ht="21">
      <c r="A14" s="68">
        <f t="shared" si="2"/>
        <v>12</v>
      </c>
      <c r="B14" s="59"/>
      <c r="C14" s="10"/>
      <c r="D14" s="59"/>
      <c r="E14" s="59"/>
      <c r="F14" s="59"/>
      <c r="G14" s="59"/>
      <c r="H14" s="59"/>
      <c r="I14" s="59"/>
      <c r="J14" s="59"/>
      <c r="K14" s="59"/>
      <c r="L14" s="59"/>
      <c r="M14" s="60">
        <f t="shared" si="0"/>
        <v>0</v>
      </c>
      <c r="N14" s="61"/>
      <c r="O14" s="61"/>
      <c r="P14" s="61"/>
      <c r="Q14" s="61"/>
      <c r="R14" s="61"/>
      <c r="S14" s="60">
        <f t="shared" si="1"/>
        <v>0</v>
      </c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0"/>
      <c r="AF14" s="10"/>
      <c r="AG14" s="62"/>
      <c r="AH14" s="12"/>
      <c r="AI14" s="10"/>
      <c r="AQ14" s="77"/>
      <c r="AR14" s="77"/>
      <c r="AS14" s="78"/>
      <c r="AT14" s="77"/>
      <c r="AU14" s="77"/>
    </row>
    <row r="15" spans="1:47" s="76" customFormat="1" ht="21">
      <c r="A15" s="68">
        <f t="shared" si="2"/>
        <v>13</v>
      </c>
      <c r="B15" s="59"/>
      <c r="C15" s="10"/>
      <c r="D15" s="59"/>
      <c r="E15" s="59"/>
      <c r="F15" s="10"/>
      <c r="G15" s="59"/>
      <c r="H15" s="59"/>
      <c r="I15" s="59"/>
      <c r="J15" s="59"/>
      <c r="K15" s="59"/>
      <c r="L15" s="59"/>
      <c r="M15" s="60">
        <f t="shared" si="0"/>
        <v>0</v>
      </c>
      <c r="N15" s="61"/>
      <c r="O15" s="61"/>
      <c r="P15" s="61"/>
      <c r="Q15" s="61"/>
      <c r="R15" s="61"/>
      <c r="S15" s="60">
        <f t="shared" si="1"/>
        <v>0</v>
      </c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0"/>
      <c r="AF15" s="10"/>
      <c r="AG15" s="62"/>
      <c r="AH15" s="12"/>
      <c r="AI15" s="10"/>
      <c r="AQ15" s="77"/>
      <c r="AR15" s="77"/>
      <c r="AS15" s="78"/>
      <c r="AT15" s="77"/>
      <c r="AU15" s="77"/>
    </row>
    <row r="16" spans="1:47" s="76" customFormat="1" ht="21">
      <c r="A16" s="68">
        <f t="shared" si="2"/>
        <v>14</v>
      </c>
      <c r="B16" s="10"/>
      <c r="C16" s="10"/>
      <c r="D16" s="59"/>
      <c r="E16" s="10"/>
      <c r="F16" s="10"/>
      <c r="G16" s="10"/>
      <c r="H16" s="59"/>
      <c r="I16" s="59"/>
      <c r="J16" s="59"/>
      <c r="K16" s="59"/>
      <c r="L16" s="59"/>
      <c r="M16" s="60">
        <f t="shared" si="0"/>
        <v>0</v>
      </c>
      <c r="N16" s="61"/>
      <c r="O16" s="61"/>
      <c r="P16" s="61"/>
      <c r="Q16" s="61"/>
      <c r="R16" s="61"/>
      <c r="S16" s="60">
        <f t="shared" si="1"/>
        <v>0</v>
      </c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0"/>
      <c r="AF16" s="10"/>
      <c r="AG16" s="62"/>
      <c r="AH16" s="12"/>
      <c r="AI16" s="10"/>
      <c r="AQ16" s="77"/>
      <c r="AR16" s="77"/>
      <c r="AS16" s="78"/>
      <c r="AT16" s="77"/>
      <c r="AU16" s="77"/>
    </row>
    <row r="17" spans="1:47" s="76" customFormat="1" ht="21">
      <c r="A17" s="68">
        <f t="shared" si="2"/>
        <v>15</v>
      </c>
      <c r="B17" s="10"/>
      <c r="C17" s="10"/>
      <c r="D17" s="10"/>
      <c r="E17" s="10"/>
      <c r="F17" s="10"/>
      <c r="G17" s="10"/>
      <c r="H17" s="59"/>
      <c r="I17" s="59"/>
      <c r="J17" s="59"/>
      <c r="K17" s="59"/>
      <c r="L17" s="59"/>
      <c r="M17" s="60">
        <f t="shared" si="0"/>
        <v>0</v>
      </c>
      <c r="N17" s="61"/>
      <c r="O17" s="61"/>
      <c r="P17" s="61"/>
      <c r="Q17" s="61"/>
      <c r="R17" s="61"/>
      <c r="S17" s="60">
        <f t="shared" si="1"/>
        <v>0</v>
      </c>
      <c r="T17" s="61"/>
      <c r="U17" s="61"/>
      <c r="V17" s="61"/>
      <c r="W17" s="61"/>
      <c r="X17" s="61"/>
      <c r="Y17" s="12"/>
      <c r="Z17" s="12"/>
      <c r="AA17" s="12"/>
      <c r="AB17" s="12"/>
      <c r="AC17" s="12"/>
      <c r="AD17" s="12"/>
      <c r="AE17" s="10"/>
      <c r="AF17" s="10"/>
      <c r="AG17" s="62"/>
      <c r="AH17" s="12"/>
      <c r="AI17" s="10"/>
      <c r="AQ17" s="77"/>
      <c r="AR17" s="77"/>
      <c r="AS17" s="77"/>
    </row>
    <row r="18" spans="1:47" s="76" customFormat="1" ht="21">
      <c r="A18" s="68">
        <f t="shared" si="2"/>
        <v>16</v>
      </c>
      <c r="B18" s="10"/>
      <c r="C18" s="10"/>
      <c r="D18" s="10"/>
      <c r="E18" s="10"/>
      <c r="F18" s="10"/>
      <c r="G18" s="10"/>
      <c r="H18" s="59"/>
      <c r="I18" s="59"/>
      <c r="J18" s="59"/>
      <c r="K18" s="59"/>
      <c r="L18" s="59"/>
      <c r="M18" s="60">
        <f t="shared" si="0"/>
        <v>0</v>
      </c>
      <c r="N18" s="61"/>
      <c r="O18" s="61"/>
      <c r="P18" s="61"/>
      <c r="Q18" s="61"/>
      <c r="R18" s="61"/>
      <c r="S18" s="60">
        <f t="shared" si="1"/>
        <v>0</v>
      </c>
      <c r="T18" s="61"/>
      <c r="U18" s="61"/>
      <c r="V18" s="61"/>
      <c r="W18" s="61"/>
      <c r="X18" s="61"/>
      <c r="Y18" s="12"/>
      <c r="Z18" s="12"/>
      <c r="AA18" s="12"/>
      <c r="AB18" s="12"/>
      <c r="AC18" s="12"/>
      <c r="AD18" s="12"/>
      <c r="AE18" s="10"/>
      <c r="AF18" s="10"/>
      <c r="AG18" s="62"/>
      <c r="AH18" s="12"/>
      <c r="AI18" s="10"/>
      <c r="AQ18" s="77"/>
      <c r="AR18" s="77"/>
      <c r="AS18" s="77"/>
    </row>
    <row r="19" spans="1:47" s="76" customFormat="1" ht="21">
      <c r="A19" s="68">
        <f t="shared" si="2"/>
        <v>17</v>
      </c>
      <c r="B19" s="10"/>
      <c r="C19" s="10"/>
      <c r="D19" s="10"/>
      <c r="E19" s="10"/>
      <c r="F19" s="10"/>
      <c r="G19" s="10"/>
      <c r="H19" s="59"/>
      <c r="I19" s="59"/>
      <c r="J19" s="59"/>
      <c r="K19" s="59"/>
      <c r="L19" s="59"/>
      <c r="M19" s="60">
        <f t="shared" si="0"/>
        <v>0</v>
      </c>
      <c r="N19" s="61"/>
      <c r="O19" s="61"/>
      <c r="P19" s="61"/>
      <c r="Q19" s="61"/>
      <c r="R19" s="61"/>
      <c r="S19" s="60">
        <f t="shared" si="1"/>
        <v>0</v>
      </c>
      <c r="T19" s="61"/>
      <c r="U19" s="61"/>
      <c r="V19" s="61"/>
      <c r="W19" s="61"/>
      <c r="X19" s="61"/>
      <c r="Y19" s="12"/>
      <c r="Z19" s="12"/>
      <c r="AA19" s="12"/>
      <c r="AB19" s="12"/>
      <c r="AC19" s="12"/>
      <c r="AD19" s="12"/>
      <c r="AE19" s="10"/>
      <c r="AF19" s="10"/>
      <c r="AG19" s="62"/>
      <c r="AH19" s="12"/>
      <c r="AI19" s="10"/>
      <c r="AQ19" s="77"/>
      <c r="AR19" s="77"/>
      <c r="AS19" s="77"/>
    </row>
    <row r="20" spans="1:47" s="76" customFormat="1" ht="26.25">
      <c r="A20" s="68">
        <f t="shared" si="2"/>
        <v>18</v>
      </c>
      <c r="B20" s="79"/>
      <c r="C20" s="79"/>
      <c r="D20" s="79"/>
      <c r="E20" s="79"/>
      <c r="F20" s="79"/>
      <c r="G20" s="79"/>
      <c r="H20" s="80"/>
      <c r="I20" s="80"/>
      <c r="J20" s="80"/>
      <c r="K20" s="80"/>
      <c r="L20" s="80"/>
      <c r="M20" s="60">
        <f t="shared" si="0"/>
        <v>0</v>
      </c>
      <c r="N20" s="81"/>
      <c r="O20" s="81"/>
      <c r="P20" s="81"/>
      <c r="Q20" s="81"/>
      <c r="R20" s="81"/>
      <c r="S20" s="60">
        <f t="shared" si="1"/>
        <v>0</v>
      </c>
      <c r="T20" s="81"/>
      <c r="U20" s="81"/>
      <c r="V20" s="81"/>
      <c r="W20" s="81"/>
      <c r="X20" s="81"/>
      <c r="Y20" s="82"/>
      <c r="Z20" s="82"/>
      <c r="AA20" s="82"/>
      <c r="AB20" s="82"/>
      <c r="AC20" s="82"/>
      <c r="AD20" s="82"/>
      <c r="AE20" s="79"/>
      <c r="AF20" s="79"/>
      <c r="AG20" s="83"/>
      <c r="AH20" s="82"/>
      <c r="AI20" s="84"/>
      <c r="AQ20" s="77"/>
      <c r="AR20" s="77"/>
      <c r="AS20" s="77"/>
    </row>
    <row r="21" spans="1:47" s="76" customFormat="1" ht="26.25">
      <c r="A21" s="68">
        <f t="shared" si="2"/>
        <v>19</v>
      </c>
      <c r="B21" s="79"/>
      <c r="C21" s="79"/>
      <c r="D21" s="79"/>
      <c r="E21" s="79"/>
      <c r="F21" s="79"/>
      <c r="G21" s="79"/>
      <c r="H21" s="80"/>
      <c r="I21" s="80"/>
      <c r="J21" s="80"/>
      <c r="K21" s="80"/>
      <c r="L21" s="80"/>
      <c r="M21" s="60">
        <f t="shared" si="0"/>
        <v>0</v>
      </c>
      <c r="N21" s="81"/>
      <c r="O21" s="81"/>
      <c r="P21" s="81"/>
      <c r="Q21" s="81"/>
      <c r="R21" s="81"/>
      <c r="S21" s="60">
        <f t="shared" si="1"/>
        <v>0</v>
      </c>
      <c r="T21" s="81"/>
      <c r="U21" s="81"/>
      <c r="V21" s="81"/>
      <c r="W21" s="81"/>
      <c r="X21" s="81"/>
      <c r="Y21" s="82"/>
      <c r="Z21" s="82"/>
      <c r="AA21" s="82"/>
      <c r="AB21" s="82"/>
      <c r="AC21" s="82"/>
      <c r="AD21" s="82"/>
      <c r="AE21" s="79"/>
      <c r="AF21" s="79"/>
      <c r="AG21" s="83"/>
      <c r="AH21" s="82"/>
      <c r="AI21" s="84"/>
      <c r="AQ21" s="77"/>
      <c r="AR21" s="77"/>
      <c r="AS21" s="77"/>
    </row>
    <row r="22" spans="1:47" s="76" customFormat="1" ht="26.25">
      <c r="A22" s="68">
        <f t="shared" si="2"/>
        <v>20</v>
      </c>
      <c r="B22" s="79"/>
      <c r="C22" s="79"/>
      <c r="D22" s="79"/>
      <c r="E22" s="79"/>
      <c r="F22" s="79"/>
      <c r="G22" s="79"/>
      <c r="H22" s="80"/>
      <c r="I22" s="80"/>
      <c r="J22" s="80"/>
      <c r="K22" s="80"/>
      <c r="L22" s="80"/>
      <c r="M22" s="60">
        <f t="shared" si="0"/>
        <v>0</v>
      </c>
      <c r="N22" s="81"/>
      <c r="O22" s="81"/>
      <c r="P22" s="81"/>
      <c r="Q22" s="81"/>
      <c r="R22" s="81"/>
      <c r="S22" s="60">
        <f t="shared" si="1"/>
        <v>0</v>
      </c>
      <c r="T22" s="81"/>
      <c r="U22" s="81"/>
      <c r="V22" s="81"/>
      <c r="W22" s="81"/>
      <c r="X22" s="81"/>
      <c r="Y22" s="82"/>
      <c r="Z22" s="82"/>
      <c r="AA22" s="82"/>
      <c r="AB22" s="82"/>
      <c r="AC22" s="82"/>
      <c r="AD22" s="82"/>
      <c r="AE22" s="79"/>
      <c r="AF22" s="79"/>
      <c r="AG22" s="83"/>
      <c r="AH22" s="82"/>
      <c r="AI22" s="84"/>
      <c r="AQ22" s="77"/>
      <c r="AR22" s="77"/>
      <c r="AS22" s="77"/>
    </row>
    <row r="23" spans="1:47">
      <c r="A23" s="68">
        <f t="shared" si="2"/>
        <v>21</v>
      </c>
      <c r="H23" s="59"/>
      <c r="I23" s="59"/>
      <c r="J23" s="59"/>
      <c r="K23" s="59"/>
      <c r="L23" s="59"/>
      <c r="M23" s="60">
        <f t="shared" si="0"/>
        <v>0</v>
      </c>
      <c r="S23" s="60">
        <f t="shared" si="1"/>
        <v>0</v>
      </c>
      <c r="AS23" s="57"/>
      <c r="AT23"/>
      <c r="AU23"/>
    </row>
    <row r="24" spans="1:47">
      <c r="A24" s="68">
        <f t="shared" si="2"/>
        <v>22</v>
      </c>
      <c r="H24" s="59"/>
      <c r="I24" s="59"/>
      <c r="J24" s="59"/>
      <c r="K24" s="59"/>
      <c r="L24" s="59"/>
      <c r="M24" s="60">
        <f t="shared" si="0"/>
        <v>0</v>
      </c>
      <c r="S24" s="60">
        <f t="shared" si="1"/>
        <v>0</v>
      </c>
      <c r="AS24" s="57"/>
      <c r="AT24"/>
      <c r="AU24"/>
    </row>
    <row r="25" spans="1:47">
      <c r="A25" s="68">
        <f t="shared" si="2"/>
        <v>23</v>
      </c>
      <c r="H25" s="59"/>
      <c r="I25" s="59"/>
      <c r="J25" s="59"/>
      <c r="K25" s="59"/>
      <c r="L25" s="59"/>
      <c r="M25" s="60">
        <f t="shared" si="0"/>
        <v>0</v>
      </c>
      <c r="S25" s="60">
        <f t="shared" si="1"/>
        <v>0</v>
      </c>
      <c r="AS25" s="57"/>
      <c r="AT25"/>
      <c r="AU25"/>
    </row>
    <row r="26" spans="1:47">
      <c r="A26" s="68">
        <f t="shared" si="2"/>
        <v>24</v>
      </c>
      <c r="H26" s="59"/>
      <c r="I26" s="59"/>
      <c r="J26" s="59"/>
      <c r="K26" s="59"/>
      <c r="L26" s="59"/>
      <c r="M26" s="60">
        <f t="shared" si="0"/>
        <v>0</v>
      </c>
      <c r="S26" s="60">
        <f t="shared" si="1"/>
        <v>0</v>
      </c>
      <c r="AS26" s="57"/>
      <c r="AT26"/>
      <c r="AU26"/>
    </row>
    <row r="27" spans="1:47">
      <c r="A27" s="68">
        <f t="shared" si="2"/>
        <v>25</v>
      </c>
      <c r="H27" s="59"/>
      <c r="I27" s="59"/>
      <c r="J27" s="59"/>
      <c r="K27" s="59"/>
      <c r="L27" s="59"/>
      <c r="M27" s="60">
        <f t="shared" si="0"/>
        <v>0</v>
      </c>
      <c r="S27" s="60">
        <f t="shared" si="1"/>
        <v>0</v>
      </c>
      <c r="AS27" s="57"/>
      <c r="AT27"/>
      <c r="AU27"/>
    </row>
    <row r="28" spans="1:47">
      <c r="A28" s="68">
        <f t="shared" si="2"/>
        <v>26</v>
      </c>
      <c r="H28" s="59"/>
      <c r="I28" s="59"/>
      <c r="J28" s="59"/>
      <c r="K28" s="59"/>
      <c r="L28" s="59"/>
      <c r="M28" s="60">
        <f t="shared" si="0"/>
        <v>0</v>
      </c>
      <c r="S28" s="60">
        <f t="shared" si="1"/>
        <v>0</v>
      </c>
      <c r="AS28" s="57"/>
      <c r="AT28"/>
      <c r="AU28"/>
    </row>
    <row r="29" spans="1:47">
      <c r="A29" s="68">
        <f t="shared" si="2"/>
        <v>27</v>
      </c>
      <c r="H29" s="59"/>
      <c r="I29" s="59"/>
      <c r="J29" s="59"/>
      <c r="K29" s="59"/>
      <c r="L29" s="59"/>
      <c r="M29" s="60">
        <f t="shared" si="0"/>
        <v>0</v>
      </c>
      <c r="S29" s="60">
        <f t="shared" si="1"/>
        <v>0</v>
      </c>
      <c r="AS29" s="57"/>
      <c r="AT29"/>
      <c r="AU29"/>
    </row>
    <row r="30" spans="1:47">
      <c r="A30" s="68">
        <f t="shared" si="2"/>
        <v>28</v>
      </c>
      <c r="H30" s="59"/>
      <c r="I30" s="59"/>
      <c r="J30" s="59"/>
      <c r="K30" s="59"/>
      <c r="L30" s="59"/>
      <c r="M30" s="60">
        <f t="shared" si="0"/>
        <v>0</v>
      </c>
      <c r="S30" s="60">
        <f t="shared" si="1"/>
        <v>0</v>
      </c>
      <c r="AS30" s="57"/>
      <c r="AT30"/>
      <c r="AU30"/>
    </row>
    <row r="31" spans="1:47">
      <c r="A31" s="68">
        <f t="shared" si="2"/>
        <v>29</v>
      </c>
      <c r="H31" s="59"/>
      <c r="I31" s="59"/>
      <c r="J31" s="59"/>
      <c r="K31" s="59"/>
      <c r="L31" s="59"/>
      <c r="M31" s="60">
        <f t="shared" si="0"/>
        <v>0</v>
      </c>
      <c r="S31" s="60">
        <f t="shared" si="1"/>
        <v>0</v>
      </c>
      <c r="AS31" s="57"/>
      <c r="AT31"/>
      <c r="AU31"/>
    </row>
    <row r="32" spans="1:47">
      <c r="A32" s="68">
        <f t="shared" si="2"/>
        <v>30</v>
      </c>
      <c r="H32" s="59"/>
      <c r="I32" s="59"/>
      <c r="J32" s="59"/>
      <c r="K32" s="59"/>
      <c r="L32" s="59"/>
      <c r="M32" s="60">
        <f t="shared" si="0"/>
        <v>0</v>
      </c>
      <c r="S32" s="60">
        <f t="shared" si="1"/>
        <v>0</v>
      </c>
      <c r="AS32" s="57"/>
      <c r="AT32"/>
      <c r="AU32"/>
    </row>
    <row r="33" spans="1:47">
      <c r="A33" s="68">
        <f t="shared" si="2"/>
        <v>31</v>
      </c>
      <c r="H33" s="59"/>
      <c r="I33" s="59"/>
      <c r="J33" s="59"/>
      <c r="K33" s="59"/>
      <c r="L33" s="59"/>
      <c r="M33" s="60">
        <f t="shared" si="0"/>
        <v>0</v>
      </c>
      <c r="S33" s="60">
        <f t="shared" si="1"/>
        <v>0</v>
      </c>
      <c r="AS33" s="57"/>
      <c r="AT33"/>
      <c r="AU33"/>
    </row>
    <row r="34" spans="1:47">
      <c r="A34" s="68">
        <f t="shared" si="2"/>
        <v>32</v>
      </c>
      <c r="H34" s="59"/>
      <c r="I34" s="59"/>
      <c r="J34" s="59"/>
      <c r="K34" s="59"/>
      <c r="L34" s="59"/>
      <c r="M34" s="60">
        <f t="shared" si="0"/>
        <v>0</v>
      </c>
      <c r="S34" s="60">
        <f t="shared" si="1"/>
        <v>0</v>
      </c>
      <c r="AS34" s="57"/>
      <c r="AT34"/>
      <c r="AU34"/>
    </row>
    <row r="35" spans="1:47">
      <c r="A35" s="68">
        <f t="shared" si="2"/>
        <v>33</v>
      </c>
      <c r="H35" s="59"/>
      <c r="I35" s="59"/>
      <c r="J35" s="59"/>
      <c r="K35" s="59"/>
      <c r="L35" s="59"/>
      <c r="M35" s="60">
        <f t="shared" si="0"/>
        <v>0</v>
      </c>
      <c r="S35" s="60">
        <f t="shared" si="1"/>
        <v>0</v>
      </c>
      <c r="AS35" s="57"/>
      <c r="AT35"/>
      <c r="AU35"/>
    </row>
    <row r="36" spans="1:47">
      <c r="A36" s="68">
        <f t="shared" si="2"/>
        <v>34</v>
      </c>
      <c r="H36" s="59"/>
      <c r="I36" s="59"/>
      <c r="J36" s="59"/>
      <c r="K36" s="59"/>
      <c r="L36" s="59"/>
      <c r="M36" s="60">
        <f t="shared" si="0"/>
        <v>0</v>
      </c>
      <c r="S36" s="60">
        <f t="shared" si="1"/>
        <v>0</v>
      </c>
      <c r="AS36" s="57"/>
      <c r="AT36"/>
      <c r="AU36"/>
    </row>
    <row r="37" spans="1:47">
      <c r="A37" s="68">
        <f t="shared" si="2"/>
        <v>35</v>
      </c>
      <c r="H37" s="59"/>
      <c r="I37" s="59"/>
      <c r="J37" s="59"/>
      <c r="K37" s="59"/>
      <c r="L37" s="59"/>
      <c r="M37" s="60">
        <f t="shared" si="0"/>
        <v>0</v>
      </c>
      <c r="S37" s="60">
        <f t="shared" si="1"/>
        <v>0</v>
      </c>
      <c r="AS37" s="57"/>
      <c r="AT37"/>
      <c r="AU37"/>
    </row>
    <row r="38" spans="1:47">
      <c r="A38" s="68">
        <f t="shared" si="2"/>
        <v>36</v>
      </c>
      <c r="H38" s="59"/>
      <c r="I38" s="59"/>
      <c r="J38" s="59"/>
      <c r="K38" s="59"/>
      <c r="L38" s="59"/>
      <c r="M38" s="60">
        <f t="shared" si="0"/>
        <v>0</v>
      </c>
      <c r="S38" s="60">
        <f t="shared" si="1"/>
        <v>0</v>
      </c>
      <c r="AS38" s="57"/>
      <c r="AT38"/>
      <c r="AU38"/>
    </row>
    <row r="39" spans="1:47">
      <c r="A39" s="68">
        <f t="shared" si="2"/>
        <v>37</v>
      </c>
      <c r="H39" s="59"/>
      <c r="I39" s="59"/>
      <c r="J39" s="59"/>
      <c r="K39" s="59"/>
      <c r="L39" s="59"/>
      <c r="M39" s="60">
        <f t="shared" si="0"/>
        <v>0</v>
      </c>
      <c r="S39" s="60">
        <f t="shared" si="1"/>
        <v>0</v>
      </c>
      <c r="AS39" s="57"/>
      <c r="AT39"/>
      <c r="AU39"/>
    </row>
    <row r="40" spans="1:47">
      <c r="A40" s="68">
        <f t="shared" si="2"/>
        <v>38</v>
      </c>
      <c r="H40" s="59"/>
      <c r="I40" s="59"/>
      <c r="J40" s="59"/>
      <c r="K40" s="59"/>
      <c r="L40" s="59"/>
      <c r="M40" s="60">
        <f t="shared" si="0"/>
        <v>0</v>
      </c>
      <c r="S40" s="60">
        <f t="shared" si="1"/>
        <v>0</v>
      </c>
      <c r="AS40" s="57"/>
      <c r="AT40"/>
      <c r="AU40"/>
    </row>
    <row r="41" spans="1:47">
      <c r="A41" s="68">
        <f t="shared" si="2"/>
        <v>39</v>
      </c>
      <c r="H41" s="59"/>
      <c r="I41" s="59"/>
      <c r="J41" s="59"/>
      <c r="K41" s="59"/>
      <c r="L41" s="59"/>
      <c r="M41" s="60">
        <f t="shared" si="0"/>
        <v>0</v>
      </c>
      <c r="S41" s="60">
        <f t="shared" si="1"/>
        <v>0</v>
      </c>
      <c r="AS41" s="57"/>
      <c r="AT41"/>
      <c r="AU41"/>
    </row>
    <row r="42" spans="1:47">
      <c r="A42" s="68">
        <f t="shared" si="2"/>
        <v>40</v>
      </c>
      <c r="H42" s="59"/>
      <c r="I42" s="59"/>
      <c r="J42" s="59"/>
      <c r="K42" s="59"/>
      <c r="L42" s="59"/>
      <c r="M42" s="60">
        <f t="shared" si="0"/>
        <v>0</v>
      </c>
      <c r="S42" s="60">
        <f t="shared" si="1"/>
        <v>0</v>
      </c>
      <c r="AT42"/>
      <c r="AU42"/>
    </row>
    <row r="43" spans="1:47">
      <c r="A43" s="68">
        <f t="shared" si="2"/>
        <v>41</v>
      </c>
      <c r="H43" s="59"/>
      <c r="I43" s="59"/>
      <c r="J43" s="59"/>
      <c r="K43" s="59"/>
      <c r="L43" s="59"/>
      <c r="M43" s="60">
        <f t="shared" si="0"/>
        <v>0</v>
      </c>
      <c r="S43" s="60">
        <f t="shared" si="1"/>
        <v>0</v>
      </c>
      <c r="AT43"/>
      <c r="AU43"/>
    </row>
    <row r="44" spans="1:47">
      <c r="A44" s="68">
        <f t="shared" si="2"/>
        <v>42</v>
      </c>
      <c r="H44" s="59"/>
      <c r="I44" s="59"/>
      <c r="J44" s="59"/>
      <c r="K44" s="59"/>
      <c r="L44" s="59"/>
      <c r="M44" s="60">
        <f t="shared" si="0"/>
        <v>0</v>
      </c>
      <c r="S44" s="60">
        <f t="shared" si="1"/>
        <v>0</v>
      </c>
      <c r="AT44"/>
      <c r="AU44"/>
    </row>
    <row r="45" spans="1:47">
      <c r="A45" s="68">
        <f t="shared" si="2"/>
        <v>43</v>
      </c>
      <c r="H45" s="59"/>
      <c r="I45" s="59"/>
      <c r="J45" s="59"/>
      <c r="K45" s="59"/>
      <c r="L45" s="59"/>
      <c r="M45" s="60">
        <f t="shared" si="0"/>
        <v>0</v>
      </c>
      <c r="S45" s="60">
        <f t="shared" si="1"/>
        <v>0</v>
      </c>
      <c r="AT45"/>
      <c r="AU45"/>
    </row>
    <row r="46" spans="1:47">
      <c r="A46" s="68">
        <f t="shared" si="2"/>
        <v>44</v>
      </c>
      <c r="H46" s="59"/>
      <c r="I46" s="59"/>
      <c r="J46" s="59"/>
      <c r="K46" s="59"/>
      <c r="L46" s="59"/>
      <c r="M46" s="60">
        <f t="shared" si="0"/>
        <v>0</v>
      </c>
      <c r="S46" s="60">
        <f t="shared" si="1"/>
        <v>0</v>
      </c>
      <c r="AT46"/>
      <c r="AU46"/>
    </row>
    <row r="47" spans="1:47">
      <c r="A47" s="68">
        <f t="shared" si="2"/>
        <v>45</v>
      </c>
      <c r="H47" s="59"/>
      <c r="I47" s="59"/>
      <c r="J47" s="59"/>
      <c r="K47" s="59"/>
      <c r="L47" s="59"/>
      <c r="M47" s="60">
        <f t="shared" si="0"/>
        <v>0</v>
      </c>
      <c r="S47" s="60">
        <f t="shared" si="1"/>
        <v>0</v>
      </c>
      <c r="AT47"/>
      <c r="AU47"/>
    </row>
    <row r="48" spans="1:47">
      <c r="A48" s="68">
        <f t="shared" si="2"/>
        <v>46</v>
      </c>
      <c r="H48" s="59"/>
      <c r="I48" s="59"/>
      <c r="J48" s="59"/>
      <c r="K48" s="59"/>
      <c r="L48" s="59"/>
      <c r="M48" s="60">
        <f t="shared" si="0"/>
        <v>0</v>
      </c>
      <c r="S48" s="60">
        <f t="shared" si="1"/>
        <v>0</v>
      </c>
      <c r="AT48"/>
      <c r="AU48"/>
    </row>
    <row r="49" spans="1:47">
      <c r="A49" s="68">
        <f t="shared" si="2"/>
        <v>47</v>
      </c>
      <c r="H49" s="59"/>
      <c r="I49" s="59"/>
      <c r="J49" s="59"/>
      <c r="K49" s="59"/>
      <c r="L49" s="59"/>
      <c r="M49" s="60">
        <f t="shared" si="0"/>
        <v>0</v>
      </c>
      <c r="S49" s="60">
        <f t="shared" si="1"/>
        <v>0</v>
      </c>
      <c r="AT49"/>
      <c r="AU49"/>
    </row>
    <row r="50" spans="1:47">
      <c r="A50" s="68">
        <f t="shared" si="2"/>
        <v>48</v>
      </c>
      <c r="H50" s="59"/>
      <c r="I50" s="59"/>
      <c r="J50" s="59"/>
      <c r="K50" s="59"/>
      <c r="L50" s="59"/>
      <c r="M50" s="60">
        <f t="shared" si="0"/>
        <v>0</v>
      </c>
      <c r="S50" s="60">
        <f t="shared" si="1"/>
        <v>0</v>
      </c>
      <c r="AT50"/>
      <c r="AU50"/>
    </row>
    <row r="51" spans="1:47">
      <c r="A51" s="68">
        <f t="shared" si="2"/>
        <v>49</v>
      </c>
      <c r="H51" s="59"/>
      <c r="I51" s="59"/>
      <c r="J51" s="59"/>
      <c r="K51" s="59"/>
      <c r="L51" s="59"/>
      <c r="M51" s="60">
        <f t="shared" si="0"/>
        <v>0</v>
      </c>
      <c r="S51" s="60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68">
        <f t="shared" si="2"/>
        <v>50</v>
      </c>
      <c r="H52" s="59"/>
      <c r="I52" s="59"/>
      <c r="J52" s="59"/>
      <c r="K52" s="59"/>
      <c r="L52" s="59"/>
      <c r="M52" s="60">
        <f t="shared" si="0"/>
        <v>0</v>
      </c>
      <c r="S52" s="60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68">
        <f t="shared" si="2"/>
        <v>51</v>
      </c>
      <c r="H53" s="59"/>
      <c r="I53" s="59"/>
      <c r="J53" s="59"/>
      <c r="K53" s="59"/>
      <c r="L53" s="59"/>
      <c r="M53" s="60">
        <f t="shared" si="0"/>
        <v>0</v>
      </c>
      <c r="S53" s="60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68">
        <f t="shared" si="2"/>
        <v>52</v>
      </c>
      <c r="H54" s="59"/>
      <c r="I54" s="59"/>
      <c r="J54" s="59"/>
      <c r="K54" s="59"/>
      <c r="L54" s="59"/>
      <c r="M54" s="60">
        <f t="shared" si="0"/>
        <v>0</v>
      </c>
      <c r="S54" s="60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68">
        <f t="shared" si="2"/>
        <v>53</v>
      </c>
      <c r="H55" s="59"/>
      <c r="I55" s="59"/>
      <c r="J55" s="59"/>
      <c r="K55" s="59"/>
      <c r="L55" s="59"/>
      <c r="M55" s="60">
        <f t="shared" si="0"/>
        <v>0</v>
      </c>
      <c r="S55" s="60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68">
        <f t="shared" si="2"/>
        <v>54</v>
      </c>
      <c r="H56" s="59"/>
      <c r="I56" s="59"/>
      <c r="J56" s="59"/>
      <c r="K56" s="59"/>
      <c r="L56" s="59"/>
      <c r="M56" s="60">
        <f t="shared" si="0"/>
        <v>0</v>
      </c>
      <c r="S56" s="60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68">
        <f t="shared" si="2"/>
        <v>55</v>
      </c>
      <c r="H57" s="59"/>
      <c r="I57" s="59"/>
      <c r="J57" s="59"/>
      <c r="K57" s="59"/>
      <c r="L57" s="59"/>
      <c r="M57" s="60">
        <f t="shared" si="0"/>
        <v>0</v>
      </c>
      <c r="S57" s="60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68">
        <f t="shared" si="2"/>
        <v>56</v>
      </c>
      <c r="H58" s="59"/>
      <c r="I58" s="59"/>
      <c r="J58" s="59"/>
      <c r="K58" s="59"/>
      <c r="L58" s="59"/>
      <c r="M58" s="60">
        <f t="shared" si="0"/>
        <v>0</v>
      </c>
      <c r="S58" s="60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68">
        <f t="shared" si="2"/>
        <v>57</v>
      </c>
      <c r="H59" s="59"/>
      <c r="I59" s="59"/>
      <c r="J59" s="59"/>
      <c r="K59" s="59"/>
      <c r="L59" s="59"/>
      <c r="M59" s="60">
        <f t="shared" si="0"/>
        <v>0</v>
      </c>
      <c r="S59" s="60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68">
        <f t="shared" si="2"/>
        <v>58</v>
      </c>
      <c r="H60" s="59"/>
      <c r="I60" s="59"/>
      <c r="J60" s="59"/>
      <c r="K60" s="59"/>
      <c r="L60" s="59"/>
      <c r="M60" s="60">
        <f t="shared" si="0"/>
        <v>0</v>
      </c>
      <c r="S60" s="60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68">
        <f t="shared" si="2"/>
        <v>59</v>
      </c>
      <c r="H61" s="59"/>
      <c r="I61" s="59"/>
      <c r="J61" s="59"/>
      <c r="K61" s="59"/>
      <c r="L61" s="59"/>
      <c r="M61" s="60">
        <f t="shared" si="0"/>
        <v>0</v>
      </c>
      <c r="S61" s="60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68">
        <f t="shared" si="2"/>
        <v>60</v>
      </c>
      <c r="H62" s="59"/>
      <c r="I62" s="59"/>
      <c r="J62" s="59"/>
      <c r="K62" s="59"/>
      <c r="L62" s="59"/>
      <c r="M62" s="60">
        <f t="shared" si="0"/>
        <v>0</v>
      </c>
      <c r="S62" s="60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68">
        <f t="shared" si="2"/>
        <v>61</v>
      </c>
      <c r="H63" s="59"/>
      <c r="I63" s="59"/>
      <c r="J63" s="59"/>
      <c r="K63" s="59"/>
      <c r="L63" s="59"/>
      <c r="M63" s="60">
        <f t="shared" si="0"/>
        <v>0</v>
      </c>
      <c r="S63" s="60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68">
        <f t="shared" si="2"/>
        <v>62</v>
      </c>
      <c r="H64" s="59"/>
      <c r="I64" s="59"/>
      <c r="J64" s="59"/>
      <c r="K64" s="59"/>
      <c r="L64" s="59"/>
      <c r="M64" s="60">
        <f t="shared" si="0"/>
        <v>0</v>
      </c>
      <c r="S64" s="60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68">
        <f t="shared" si="2"/>
        <v>63</v>
      </c>
      <c r="H65" s="59"/>
      <c r="I65" s="59"/>
      <c r="J65" s="59"/>
      <c r="K65" s="59"/>
      <c r="L65" s="59"/>
      <c r="M65" s="60">
        <f t="shared" si="0"/>
        <v>0</v>
      </c>
      <c r="S65" s="60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68">
        <f t="shared" si="2"/>
        <v>64</v>
      </c>
      <c r="H66" s="59"/>
      <c r="I66" s="59"/>
      <c r="J66" s="59"/>
      <c r="K66" s="59"/>
      <c r="L66" s="59"/>
      <c r="M66" s="60">
        <f t="shared" si="0"/>
        <v>0</v>
      </c>
      <c r="S66" s="60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68">
        <f t="shared" si="2"/>
        <v>65</v>
      </c>
      <c r="H67" s="59"/>
      <c r="I67" s="59"/>
      <c r="J67" s="59"/>
      <c r="K67" s="59"/>
      <c r="L67" s="59"/>
      <c r="M67" s="60">
        <f t="shared" ref="M67:M130" si="3">N67+O67+P67+Q67+R67</f>
        <v>0</v>
      </c>
      <c r="S67" s="60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68">
        <f t="shared" si="2"/>
        <v>66</v>
      </c>
      <c r="H68" s="59"/>
      <c r="I68" s="59"/>
      <c r="J68" s="59"/>
      <c r="K68" s="59"/>
      <c r="L68" s="59"/>
      <c r="M68" s="60">
        <f t="shared" si="3"/>
        <v>0</v>
      </c>
      <c r="S68" s="60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68">
        <f t="shared" ref="A69:A132" si="5">A68+1</f>
        <v>67</v>
      </c>
      <c r="H69" s="59"/>
      <c r="I69" s="59"/>
      <c r="J69" s="59"/>
      <c r="K69" s="59"/>
      <c r="L69" s="59"/>
      <c r="M69" s="60">
        <f t="shared" si="3"/>
        <v>0</v>
      </c>
      <c r="S69" s="60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68">
        <f t="shared" si="5"/>
        <v>68</v>
      </c>
      <c r="H70" s="59"/>
      <c r="I70" s="59"/>
      <c r="J70" s="59"/>
      <c r="K70" s="59"/>
      <c r="L70" s="59"/>
      <c r="M70" s="60">
        <f t="shared" si="3"/>
        <v>0</v>
      </c>
      <c r="S70" s="60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68">
        <f t="shared" si="5"/>
        <v>69</v>
      </c>
      <c r="H71" s="59"/>
      <c r="I71" s="59"/>
      <c r="J71" s="59"/>
      <c r="K71" s="59"/>
      <c r="L71" s="59"/>
      <c r="M71" s="60">
        <f t="shared" si="3"/>
        <v>0</v>
      </c>
      <c r="S71" s="60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68">
        <f t="shared" si="5"/>
        <v>70</v>
      </c>
      <c r="H72" s="59"/>
      <c r="I72" s="59"/>
      <c r="J72" s="59"/>
      <c r="K72" s="59"/>
      <c r="L72" s="59"/>
      <c r="M72" s="60">
        <f t="shared" si="3"/>
        <v>0</v>
      </c>
      <c r="S72" s="60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68">
        <f t="shared" si="5"/>
        <v>71</v>
      </c>
      <c r="H73" s="59"/>
      <c r="I73" s="59"/>
      <c r="J73" s="59"/>
      <c r="K73" s="59"/>
      <c r="L73" s="59"/>
      <c r="M73" s="60">
        <f t="shared" si="3"/>
        <v>0</v>
      </c>
      <c r="S73" s="60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68">
        <f t="shared" si="5"/>
        <v>72</v>
      </c>
      <c r="H74" s="59"/>
      <c r="I74" s="59"/>
      <c r="J74" s="59"/>
      <c r="K74" s="59"/>
      <c r="L74" s="59"/>
      <c r="M74" s="60">
        <f t="shared" si="3"/>
        <v>0</v>
      </c>
      <c r="S74" s="60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68">
        <f t="shared" si="5"/>
        <v>73</v>
      </c>
      <c r="H75" s="59"/>
      <c r="I75" s="59"/>
      <c r="J75" s="59"/>
      <c r="K75" s="59"/>
      <c r="L75" s="59"/>
      <c r="M75" s="60">
        <f t="shared" si="3"/>
        <v>0</v>
      </c>
      <c r="S75" s="60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68">
        <f t="shared" si="5"/>
        <v>74</v>
      </c>
      <c r="H76" s="59"/>
      <c r="I76" s="59"/>
      <c r="J76" s="59"/>
      <c r="K76" s="59"/>
      <c r="L76" s="59"/>
      <c r="M76" s="60">
        <f t="shared" si="3"/>
        <v>0</v>
      </c>
      <c r="S76" s="60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68">
        <f t="shared" si="5"/>
        <v>75</v>
      </c>
      <c r="H77" s="59"/>
      <c r="I77" s="59"/>
      <c r="J77" s="59"/>
      <c r="K77" s="59"/>
      <c r="L77" s="59"/>
      <c r="M77" s="60">
        <f t="shared" si="3"/>
        <v>0</v>
      </c>
      <c r="S77" s="60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68">
        <f t="shared" si="5"/>
        <v>76</v>
      </c>
      <c r="H78" s="59"/>
      <c r="I78" s="59"/>
      <c r="J78" s="59"/>
      <c r="K78" s="59"/>
      <c r="L78" s="59"/>
      <c r="M78" s="60">
        <f t="shared" si="3"/>
        <v>0</v>
      </c>
      <c r="S78" s="60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68">
        <f t="shared" si="5"/>
        <v>77</v>
      </c>
      <c r="H79" s="59"/>
      <c r="I79" s="59"/>
      <c r="J79" s="59"/>
      <c r="K79" s="59"/>
      <c r="L79" s="59"/>
      <c r="M79" s="60">
        <f t="shared" si="3"/>
        <v>0</v>
      </c>
      <c r="S79" s="60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68">
        <f t="shared" si="5"/>
        <v>78</v>
      </c>
      <c r="H80" s="59"/>
      <c r="I80" s="59"/>
      <c r="J80" s="59"/>
      <c r="K80" s="59"/>
      <c r="L80" s="59"/>
      <c r="M80" s="60">
        <f t="shared" si="3"/>
        <v>0</v>
      </c>
      <c r="S80" s="60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68">
        <f t="shared" si="5"/>
        <v>79</v>
      </c>
      <c r="H81" s="59"/>
      <c r="I81" s="59"/>
      <c r="J81" s="59"/>
      <c r="K81" s="59"/>
      <c r="L81" s="59"/>
      <c r="M81" s="60">
        <f t="shared" si="3"/>
        <v>0</v>
      </c>
      <c r="S81" s="60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68">
        <f t="shared" si="5"/>
        <v>80</v>
      </c>
      <c r="H82" s="59"/>
      <c r="I82" s="59"/>
      <c r="J82" s="59"/>
      <c r="K82" s="59"/>
      <c r="L82" s="59"/>
      <c r="M82" s="60">
        <f t="shared" si="3"/>
        <v>0</v>
      </c>
      <c r="S82" s="60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68">
        <f t="shared" si="5"/>
        <v>81</v>
      </c>
      <c r="H83" s="59"/>
      <c r="I83" s="59"/>
      <c r="J83" s="59"/>
      <c r="K83" s="59"/>
      <c r="L83" s="59"/>
      <c r="M83" s="60">
        <f t="shared" si="3"/>
        <v>0</v>
      </c>
      <c r="S83" s="60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68">
        <f t="shared" si="5"/>
        <v>82</v>
      </c>
      <c r="H84" s="59"/>
      <c r="I84" s="59"/>
      <c r="J84" s="59"/>
      <c r="K84" s="59"/>
      <c r="L84" s="59"/>
      <c r="M84" s="60">
        <f t="shared" si="3"/>
        <v>0</v>
      </c>
      <c r="S84" s="60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68">
        <f t="shared" si="5"/>
        <v>83</v>
      </c>
      <c r="H85" s="59"/>
      <c r="I85" s="59"/>
      <c r="J85" s="59"/>
      <c r="K85" s="59"/>
      <c r="L85" s="59"/>
      <c r="M85" s="60">
        <f t="shared" si="3"/>
        <v>0</v>
      </c>
      <c r="S85" s="60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68">
        <f t="shared" si="5"/>
        <v>84</v>
      </c>
      <c r="H86" s="59"/>
      <c r="I86" s="59"/>
      <c r="J86" s="59"/>
      <c r="K86" s="59"/>
      <c r="L86" s="59"/>
      <c r="M86" s="60">
        <f t="shared" si="3"/>
        <v>0</v>
      </c>
      <c r="S86" s="60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68">
        <f t="shared" si="5"/>
        <v>85</v>
      </c>
      <c r="H87" s="59"/>
      <c r="I87" s="59"/>
      <c r="J87" s="59"/>
      <c r="K87" s="59"/>
      <c r="L87" s="59"/>
      <c r="M87" s="60">
        <f t="shared" si="3"/>
        <v>0</v>
      </c>
      <c r="S87" s="60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68">
        <f t="shared" si="5"/>
        <v>86</v>
      </c>
      <c r="H88" s="59"/>
      <c r="I88" s="59"/>
      <c r="J88" s="59"/>
      <c r="K88" s="59"/>
      <c r="L88" s="59"/>
      <c r="M88" s="60">
        <f t="shared" si="3"/>
        <v>0</v>
      </c>
      <c r="S88" s="60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68">
        <f t="shared" si="5"/>
        <v>87</v>
      </c>
      <c r="H89" s="59"/>
      <c r="I89" s="59"/>
      <c r="J89" s="59"/>
      <c r="K89" s="59"/>
      <c r="L89" s="59"/>
      <c r="M89" s="60">
        <f t="shared" si="3"/>
        <v>0</v>
      </c>
      <c r="S89" s="60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68">
        <f t="shared" si="5"/>
        <v>88</v>
      </c>
      <c r="H90" s="59"/>
      <c r="I90" s="59"/>
      <c r="J90" s="59"/>
      <c r="K90" s="59"/>
      <c r="L90" s="59"/>
      <c r="M90" s="60">
        <f t="shared" si="3"/>
        <v>0</v>
      </c>
      <c r="S90" s="60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68">
        <f t="shared" si="5"/>
        <v>89</v>
      </c>
      <c r="H91" s="59"/>
      <c r="I91" s="59"/>
      <c r="J91" s="59"/>
      <c r="K91" s="59"/>
      <c r="L91" s="59"/>
      <c r="M91" s="60">
        <f t="shared" si="3"/>
        <v>0</v>
      </c>
      <c r="S91" s="60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68">
        <f t="shared" si="5"/>
        <v>90</v>
      </c>
      <c r="H92" s="59"/>
      <c r="I92" s="59"/>
      <c r="J92" s="59"/>
      <c r="K92" s="59"/>
      <c r="L92" s="59"/>
      <c r="M92" s="60">
        <f t="shared" si="3"/>
        <v>0</v>
      </c>
      <c r="S92" s="60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68">
        <f t="shared" si="5"/>
        <v>91</v>
      </c>
      <c r="H93" s="59"/>
      <c r="I93" s="59"/>
      <c r="J93" s="59"/>
      <c r="K93" s="59"/>
      <c r="L93" s="59"/>
      <c r="M93" s="60">
        <f t="shared" si="3"/>
        <v>0</v>
      </c>
      <c r="S93" s="60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68">
        <f t="shared" si="5"/>
        <v>92</v>
      </c>
      <c r="H94" s="59"/>
      <c r="I94" s="59"/>
      <c r="J94" s="59"/>
      <c r="K94" s="59"/>
      <c r="L94" s="59"/>
      <c r="M94" s="60">
        <f t="shared" si="3"/>
        <v>0</v>
      </c>
      <c r="S94" s="60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68">
        <f t="shared" si="5"/>
        <v>93</v>
      </c>
      <c r="H95" s="59"/>
      <c r="I95" s="59"/>
      <c r="J95" s="59"/>
      <c r="K95" s="59"/>
      <c r="L95" s="59"/>
      <c r="M95" s="60">
        <f t="shared" si="3"/>
        <v>0</v>
      </c>
      <c r="S95" s="60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68">
        <f t="shared" si="5"/>
        <v>94</v>
      </c>
      <c r="H96" s="59"/>
      <c r="I96" s="59"/>
      <c r="J96" s="59"/>
      <c r="K96" s="59"/>
      <c r="L96" s="59"/>
      <c r="M96" s="60">
        <f t="shared" si="3"/>
        <v>0</v>
      </c>
      <c r="S96" s="60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68">
        <f t="shared" si="5"/>
        <v>95</v>
      </c>
      <c r="H97" s="59"/>
      <c r="I97" s="59"/>
      <c r="J97" s="59"/>
      <c r="K97" s="59"/>
      <c r="L97" s="59"/>
      <c r="M97" s="60">
        <f t="shared" si="3"/>
        <v>0</v>
      </c>
      <c r="S97" s="60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68">
        <f t="shared" si="5"/>
        <v>96</v>
      </c>
      <c r="H98" s="59"/>
      <c r="I98" s="59"/>
      <c r="J98" s="59"/>
      <c r="K98" s="59"/>
      <c r="L98" s="59"/>
      <c r="M98" s="60">
        <f t="shared" si="3"/>
        <v>0</v>
      </c>
      <c r="S98" s="60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68">
        <f t="shared" si="5"/>
        <v>97</v>
      </c>
      <c r="H99" s="59"/>
      <c r="I99" s="59"/>
      <c r="J99" s="59"/>
      <c r="K99" s="59"/>
      <c r="L99" s="59"/>
      <c r="M99" s="60">
        <f t="shared" si="3"/>
        <v>0</v>
      </c>
      <c r="S99" s="60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68">
        <f t="shared" si="5"/>
        <v>98</v>
      </c>
      <c r="H100" s="59"/>
      <c r="I100" s="59"/>
      <c r="J100" s="59"/>
      <c r="K100" s="59"/>
      <c r="L100" s="59"/>
      <c r="M100" s="60">
        <f t="shared" si="3"/>
        <v>0</v>
      </c>
      <c r="S100" s="60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68">
        <f t="shared" si="5"/>
        <v>99</v>
      </c>
      <c r="H101" s="59"/>
      <c r="I101" s="59"/>
      <c r="J101" s="59"/>
      <c r="K101" s="59"/>
      <c r="L101" s="59"/>
      <c r="M101" s="60">
        <f t="shared" si="3"/>
        <v>0</v>
      </c>
      <c r="S101" s="60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68">
        <f t="shared" si="5"/>
        <v>100</v>
      </c>
      <c r="H102" s="59"/>
      <c r="I102" s="59"/>
      <c r="J102" s="59"/>
      <c r="K102" s="59"/>
      <c r="L102" s="59"/>
      <c r="M102" s="60">
        <f t="shared" si="3"/>
        <v>0</v>
      </c>
      <c r="S102" s="60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68">
        <f t="shared" si="5"/>
        <v>101</v>
      </c>
      <c r="H103" s="59"/>
      <c r="I103" s="59"/>
      <c r="J103" s="59"/>
      <c r="K103" s="59"/>
      <c r="L103" s="59"/>
      <c r="M103" s="60">
        <f t="shared" si="3"/>
        <v>0</v>
      </c>
      <c r="S103" s="60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68">
        <f t="shared" si="5"/>
        <v>102</v>
      </c>
      <c r="H104" s="59"/>
      <c r="I104" s="59"/>
      <c r="J104" s="59"/>
      <c r="K104" s="59"/>
      <c r="L104" s="59"/>
      <c r="M104" s="60">
        <f t="shared" si="3"/>
        <v>0</v>
      </c>
      <c r="S104" s="60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68">
        <f t="shared" si="5"/>
        <v>103</v>
      </c>
      <c r="H105" s="59"/>
      <c r="I105" s="59"/>
      <c r="J105" s="59"/>
      <c r="K105" s="59"/>
      <c r="L105" s="59"/>
      <c r="M105" s="60">
        <f t="shared" si="3"/>
        <v>0</v>
      </c>
      <c r="S105" s="60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68">
        <f t="shared" si="5"/>
        <v>104</v>
      </c>
      <c r="H106" s="59"/>
      <c r="I106" s="59"/>
      <c r="J106" s="59"/>
      <c r="K106" s="59"/>
      <c r="L106" s="59"/>
      <c r="M106" s="60">
        <f t="shared" si="3"/>
        <v>0</v>
      </c>
      <c r="S106" s="60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68">
        <f t="shared" si="5"/>
        <v>105</v>
      </c>
      <c r="H107" s="59"/>
      <c r="I107" s="59"/>
      <c r="J107" s="59"/>
      <c r="K107" s="59"/>
      <c r="L107" s="59"/>
      <c r="M107" s="60">
        <f t="shared" si="3"/>
        <v>0</v>
      </c>
      <c r="S107" s="60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68">
        <f t="shared" si="5"/>
        <v>106</v>
      </c>
      <c r="H108" s="59"/>
      <c r="I108" s="59"/>
      <c r="J108" s="59"/>
      <c r="K108" s="59"/>
      <c r="L108" s="59"/>
      <c r="M108" s="60">
        <f t="shared" si="3"/>
        <v>0</v>
      </c>
      <c r="S108" s="60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68">
        <f t="shared" si="5"/>
        <v>107</v>
      </c>
      <c r="H109" s="59"/>
      <c r="I109" s="59"/>
      <c r="J109" s="59"/>
      <c r="K109" s="59"/>
      <c r="L109" s="59"/>
      <c r="M109" s="60">
        <f t="shared" si="3"/>
        <v>0</v>
      </c>
      <c r="S109" s="60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68">
        <f t="shared" si="5"/>
        <v>108</v>
      </c>
      <c r="H110" s="59"/>
      <c r="I110" s="59"/>
      <c r="J110" s="59"/>
      <c r="K110" s="59"/>
      <c r="L110" s="59"/>
      <c r="M110" s="60">
        <f t="shared" si="3"/>
        <v>0</v>
      </c>
      <c r="S110" s="60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68">
        <f t="shared" si="5"/>
        <v>109</v>
      </c>
      <c r="H111" s="59"/>
      <c r="I111" s="59"/>
      <c r="J111" s="59"/>
      <c r="K111" s="59"/>
      <c r="L111" s="59"/>
      <c r="M111" s="60">
        <f t="shared" si="3"/>
        <v>0</v>
      </c>
      <c r="S111" s="60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68">
        <f t="shared" si="5"/>
        <v>110</v>
      </c>
      <c r="H112" s="59"/>
      <c r="I112" s="59"/>
      <c r="J112" s="59"/>
      <c r="K112" s="59"/>
      <c r="L112" s="59"/>
      <c r="M112" s="60">
        <f t="shared" si="3"/>
        <v>0</v>
      </c>
      <c r="S112" s="60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68">
        <f t="shared" si="5"/>
        <v>111</v>
      </c>
      <c r="H113" s="59"/>
      <c r="I113" s="59"/>
      <c r="J113" s="59"/>
      <c r="K113" s="59"/>
      <c r="L113" s="59"/>
      <c r="M113" s="60">
        <f t="shared" si="3"/>
        <v>0</v>
      </c>
      <c r="S113" s="60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68">
        <f t="shared" si="5"/>
        <v>112</v>
      </c>
      <c r="H114" s="59"/>
      <c r="I114" s="59"/>
      <c r="J114" s="59"/>
      <c r="K114" s="59"/>
      <c r="L114" s="59"/>
      <c r="M114" s="60">
        <f t="shared" si="3"/>
        <v>0</v>
      </c>
      <c r="S114" s="60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68">
        <f t="shared" si="5"/>
        <v>113</v>
      </c>
      <c r="H115" s="59"/>
      <c r="I115" s="59"/>
      <c r="J115" s="59"/>
      <c r="K115" s="59"/>
      <c r="L115" s="59"/>
      <c r="M115" s="60">
        <f t="shared" si="3"/>
        <v>0</v>
      </c>
      <c r="S115" s="60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68">
        <f t="shared" si="5"/>
        <v>114</v>
      </c>
      <c r="H116" s="59"/>
      <c r="I116" s="59"/>
      <c r="J116" s="59"/>
      <c r="K116" s="59"/>
      <c r="L116" s="59"/>
      <c r="M116" s="60">
        <f t="shared" si="3"/>
        <v>0</v>
      </c>
      <c r="S116" s="60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68">
        <f t="shared" si="5"/>
        <v>115</v>
      </c>
      <c r="H117" s="59"/>
      <c r="I117" s="59"/>
      <c r="J117" s="59"/>
      <c r="K117" s="59"/>
      <c r="L117" s="59"/>
      <c r="M117" s="60">
        <f t="shared" si="3"/>
        <v>0</v>
      </c>
      <c r="S117" s="60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68">
        <f t="shared" si="5"/>
        <v>116</v>
      </c>
      <c r="H118" s="59"/>
      <c r="I118" s="59"/>
      <c r="J118" s="59"/>
      <c r="K118" s="59"/>
      <c r="L118" s="59"/>
      <c r="M118" s="60">
        <f t="shared" si="3"/>
        <v>0</v>
      </c>
      <c r="S118" s="60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68">
        <f t="shared" si="5"/>
        <v>117</v>
      </c>
      <c r="H119" s="59"/>
      <c r="I119" s="59"/>
      <c r="J119" s="59"/>
      <c r="K119" s="59"/>
      <c r="L119" s="59"/>
      <c r="M119" s="60">
        <f t="shared" si="3"/>
        <v>0</v>
      </c>
      <c r="S119" s="60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68">
        <f t="shared" si="5"/>
        <v>118</v>
      </c>
      <c r="H120" s="59"/>
      <c r="I120" s="59"/>
      <c r="J120" s="59"/>
      <c r="K120" s="59"/>
      <c r="L120" s="59"/>
      <c r="M120" s="60">
        <f t="shared" si="3"/>
        <v>0</v>
      </c>
      <c r="S120" s="60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68">
        <f t="shared" si="5"/>
        <v>119</v>
      </c>
      <c r="H121" s="59"/>
      <c r="I121" s="59"/>
      <c r="J121" s="59"/>
      <c r="K121" s="59"/>
      <c r="L121" s="59"/>
      <c r="M121" s="60">
        <f t="shared" si="3"/>
        <v>0</v>
      </c>
      <c r="S121" s="60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68">
        <f t="shared" si="5"/>
        <v>120</v>
      </c>
      <c r="H122" s="59"/>
      <c r="I122" s="59"/>
      <c r="J122" s="59"/>
      <c r="K122" s="59"/>
      <c r="L122" s="59"/>
      <c r="M122" s="60">
        <f t="shared" si="3"/>
        <v>0</v>
      </c>
      <c r="S122" s="60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68">
        <f t="shared" si="5"/>
        <v>121</v>
      </c>
      <c r="H123" s="59"/>
      <c r="I123" s="59"/>
      <c r="J123" s="59"/>
      <c r="K123" s="59"/>
      <c r="L123" s="59"/>
      <c r="M123" s="60">
        <f t="shared" si="3"/>
        <v>0</v>
      </c>
      <c r="S123" s="60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68">
        <f t="shared" si="5"/>
        <v>122</v>
      </c>
      <c r="H124" s="59"/>
      <c r="I124" s="59"/>
      <c r="J124" s="59"/>
      <c r="K124" s="59"/>
      <c r="L124" s="59"/>
      <c r="M124" s="60">
        <f t="shared" si="3"/>
        <v>0</v>
      </c>
      <c r="S124" s="60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68">
        <f t="shared" si="5"/>
        <v>123</v>
      </c>
      <c r="H125" s="59"/>
      <c r="I125" s="59"/>
      <c r="J125" s="59"/>
      <c r="K125" s="59"/>
      <c r="L125" s="59"/>
      <c r="M125" s="60">
        <f t="shared" si="3"/>
        <v>0</v>
      </c>
      <c r="S125" s="60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68">
        <f t="shared" si="5"/>
        <v>124</v>
      </c>
      <c r="H126" s="59"/>
      <c r="I126" s="59"/>
      <c r="J126" s="59"/>
      <c r="K126" s="59"/>
      <c r="L126" s="59"/>
      <c r="M126" s="60">
        <f t="shared" si="3"/>
        <v>0</v>
      </c>
      <c r="S126" s="60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68">
        <f t="shared" si="5"/>
        <v>125</v>
      </c>
      <c r="H127" s="59"/>
      <c r="I127" s="59"/>
      <c r="J127" s="59"/>
      <c r="K127" s="59"/>
      <c r="L127" s="59"/>
      <c r="M127" s="60">
        <f t="shared" si="3"/>
        <v>0</v>
      </c>
      <c r="S127" s="60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68">
        <f t="shared" si="5"/>
        <v>126</v>
      </c>
      <c r="H128" s="59"/>
      <c r="I128" s="59"/>
      <c r="J128" s="59"/>
      <c r="K128" s="59"/>
      <c r="L128" s="59"/>
      <c r="M128" s="60">
        <f t="shared" si="3"/>
        <v>0</v>
      </c>
      <c r="S128" s="60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68">
        <f t="shared" si="5"/>
        <v>127</v>
      </c>
      <c r="H129" s="59"/>
      <c r="I129" s="59"/>
      <c r="J129" s="59"/>
      <c r="K129" s="59"/>
      <c r="L129" s="59"/>
      <c r="M129" s="60">
        <f t="shared" si="3"/>
        <v>0</v>
      </c>
      <c r="S129" s="60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68">
        <f t="shared" si="5"/>
        <v>128</v>
      </c>
      <c r="H130" s="59"/>
      <c r="I130" s="59"/>
      <c r="J130" s="59"/>
      <c r="K130" s="59"/>
      <c r="L130" s="59"/>
      <c r="M130" s="60">
        <f t="shared" si="3"/>
        <v>0</v>
      </c>
      <c r="S130" s="60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68">
        <f t="shared" si="5"/>
        <v>129</v>
      </c>
      <c r="H131" s="59"/>
      <c r="I131" s="59"/>
      <c r="J131" s="59"/>
      <c r="K131" s="59"/>
      <c r="L131" s="59"/>
      <c r="M131" s="60">
        <f t="shared" ref="M131:M194" si="6">N131+O131+P131+Q131+R131</f>
        <v>0</v>
      </c>
      <c r="S131" s="60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68">
        <f t="shared" si="5"/>
        <v>130</v>
      </c>
      <c r="H132" s="59"/>
      <c r="I132" s="59"/>
      <c r="J132" s="59"/>
      <c r="K132" s="59"/>
      <c r="L132" s="59"/>
      <c r="M132" s="60">
        <f t="shared" si="6"/>
        <v>0</v>
      </c>
      <c r="S132" s="60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68">
        <f t="shared" ref="A133:A196" si="8">A132+1</f>
        <v>131</v>
      </c>
      <c r="H133" s="59"/>
      <c r="I133" s="59"/>
      <c r="J133" s="59"/>
      <c r="K133" s="59"/>
      <c r="L133" s="59"/>
      <c r="M133" s="60">
        <f t="shared" si="6"/>
        <v>0</v>
      </c>
      <c r="S133" s="60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68">
        <f t="shared" si="8"/>
        <v>132</v>
      </c>
      <c r="H134" s="59"/>
      <c r="I134" s="59"/>
      <c r="J134" s="59"/>
      <c r="K134" s="59"/>
      <c r="L134" s="59"/>
      <c r="M134" s="60">
        <f t="shared" si="6"/>
        <v>0</v>
      </c>
      <c r="S134" s="60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68">
        <f t="shared" si="8"/>
        <v>133</v>
      </c>
      <c r="H135" s="59"/>
      <c r="I135" s="59"/>
      <c r="J135" s="59"/>
      <c r="K135" s="59"/>
      <c r="L135" s="59"/>
      <c r="M135" s="60">
        <f t="shared" si="6"/>
        <v>0</v>
      </c>
      <c r="S135" s="60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68">
        <f t="shared" si="8"/>
        <v>134</v>
      </c>
      <c r="H136" s="59"/>
      <c r="I136" s="59"/>
      <c r="J136" s="59"/>
      <c r="K136" s="59"/>
      <c r="L136" s="59"/>
      <c r="M136" s="60">
        <f t="shared" si="6"/>
        <v>0</v>
      </c>
      <c r="S136" s="60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68">
        <f t="shared" si="8"/>
        <v>135</v>
      </c>
      <c r="H137" s="59"/>
      <c r="I137" s="59"/>
      <c r="J137" s="59"/>
      <c r="K137" s="59"/>
      <c r="L137" s="59"/>
      <c r="M137" s="60">
        <f t="shared" si="6"/>
        <v>0</v>
      </c>
      <c r="S137" s="60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68">
        <f t="shared" si="8"/>
        <v>136</v>
      </c>
      <c r="H138" s="59"/>
      <c r="I138" s="59"/>
      <c r="J138" s="59"/>
      <c r="K138" s="59"/>
      <c r="L138" s="59"/>
      <c r="M138" s="60">
        <f t="shared" si="6"/>
        <v>0</v>
      </c>
      <c r="S138" s="60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68">
        <f t="shared" si="8"/>
        <v>137</v>
      </c>
      <c r="H139" s="59"/>
      <c r="I139" s="59"/>
      <c r="J139" s="59"/>
      <c r="K139" s="59"/>
      <c r="L139" s="59"/>
      <c r="M139" s="60">
        <f t="shared" si="6"/>
        <v>0</v>
      </c>
      <c r="S139" s="60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68">
        <f t="shared" si="8"/>
        <v>138</v>
      </c>
      <c r="H140" s="59"/>
      <c r="I140" s="59"/>
      <c r="J140" s="59"/>
      <c r="K140" s="59"/>
      <c r="L140" s="59"/>
      <c r="M140" s="60">
        <f t="shared" si="6"/>
        <v>0</v>
      </c>
      <c r="S140" s="60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68">
        <f t="shared" si="8"/>
        <v>139</v>
      </c>
      <c r="H141" s="59"/>
      <c r="I141" s="59"/>
      <c r="J141" s="59"/>
      <c r="K141" s="59"/>
      <c r="L141" s="59"/>
      <c r="M141" s="60">
        <f t="shared" si="6"/>
        <v>0</v>
      </c>
      <c r="S141" s="60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68">
        <f t="shared" si="8"/>
        <v>140</v>
      </c>
      <c r="H142" s="59"/>
      <c r="I142" s="59"/>
      <c r="J142" s="59"/>
      <c r="K142" s="59"/>
      <c r="L142" s="59"/>
      <c r="M142" s="60">
        <f t="shared" si="6"/>
        <v>0</v>
      </c>
      <c r="S142" s="60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68">
        <f t="shared" si="8"/>
        <v>141</v>
      </c>
      <c r="H143" s="59"/>
      <c r="I143" s="59"/>
      <c r="J143" s="59"/>
      <c r="K143" s="59"/>
      <c r="L143" s="59"/>
      <c r="M143" s="60">
        <f t="shared" si="6"/>
        <v>0</v>
      </c>
      <c r="S143" s="60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68">
        <f t="shared" si="8"/>
        <v>142</v>
      </c>
      <c r="H144" s="59"/>
      <c r="I144" s="59"/>
      <c r="J144" s="59"/>
      <c r="K144" s="59"/>
      <c r="L144" s="59"/>
      <c r="M144" s="60">
        <f t="shared" si="6"/>
        <v>0</v>
      </c>
      <c r="S144" s="60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68">
        <f t="shared" si="8"/>
        <v>143</v>
      </c>
      <c r="H145" s="59"/>
      <c r="I145" s="59"/>
      <c r="J145" s="59"/>
      <c r="K145" s="59"/>
      <c r="L145" s="59"/>
      <c r="M145" s="60">
        <f t="shared" si="6"/>
        <v>0</v>
      </c>
      <c r="S145" s="60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68">
        <f t="shared" si="8"/>
        <v>144</v>
      </c>
      <c r="H146" s="59"/>
      <c r="I146" s="59"/>
      <c r="J146" s="59"/>
      <c r="K146" s="59"/>
      <c r="L146" s="59"/>
      <c r="M146" s="60">
        <f t="shared" si="6"/>
        <v>0</v>
      </c>
      <c r="S146" s="60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68">
        <f t="shared" si="8"/>
        <v>145</v>
      </c>
      <c r="H147" s="59"/>
      <c r="I147" s="59"/>
      <c r="J147" s="59"/>
      <c r="K147" s="59"/>
      <c r="L147" s="59"/>
      <c r="M147" s="60">
        <f t="shared" si="6"/>
        <v>0</v>
      </c>
      <c r="S147" s="60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68">
        <f t="shared" si="8"/>
        <v>146</v>
      </c>
      <c r="H148" s="59"/>
      <c r="I148" s="59"/>
      <c r="J148" s="59"/>
      <c r="K148" s="59"/>
      <c r="L148" s="59"/>
      <c r="M148" s="60">
        <f t="shared" si="6"/>
        <v>0</v>
      </c>
      <c r="S148" s="60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68">
        <f t="shared" si="8"/>
        <v>147</v>
      </c>
      <c r="H149" s="59"/>
      <c r="I149" s="59"/>
      <c r="J149" s="59"/>
      <c r="K149" s="59"/>
      <c r="L149" s="59"/>
      <c r="M149" s="60">
        <f t="shared" si="6"/>
        <v>0</v>
      </c>
      <c r="S149" s="60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68">
        <f t="shared" si="8"/>
        <v>148</v>
      </c>
      <c r="H150" s="59"/>
      <c r="I150" s="59"/>
      <c r="J150" s="59"/>
      <c r="K150" s="59"/>
      <c r="L150" s="59"/>
      <c r="M150" s="60">
        <f t="shared" si="6"/>
        <v>0</v>
      </c>
      <c r="S150" s="60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68">
        <f t="shared" si="8"/>
        <v>149</v>
      </c>
      <c r="H151" s="59"/>
      <c r="I151" s="59"/>
      <c r="J151" s="59"/>
      <c r="K151" s="59"/>
      <c r="L151" s="59"/>
      <c r="M151" s="60">
        <f t="shared" si="6"/>
        <v>0</v>
      </c>
      <c r="S151" s="60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68">
        <f t="shared" si="8"/>
        <v>150</v>
      </c>
      <c r="H152" s="59"/>
      <c r="I152" s="59"/>
      <c r="J152" s="59"/>
      <c r="K152" s="59"/>
      <c r="L152" s="59"/>
      <c r="M152" s="60">
        <f t="shared" si="6"/>
        <v>0</v>
      </c>
      <c r="S152" s="60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68">
        <f t="shared" si="8"/>
        <v>151</v>
      </c>
      <c r="H153" s="59"/>
      <c r="I153" s="59"/>
      <c r="J153" s="59"/>
      <c r="K153" s="59"/>
      <c r="L153" s="59"/>
      <c r="M153" s="60">
        <f t="shared" si="6"/>
        <v>0</v>
      </c>
      <c r="S153" s="60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68">
        <f t="shared" si="8"/>
        <v>152</v>
      </c>
      <c r="H154" s="59"/>
      <c r="I154" s="59"/>
      <c r="J154" s="59"/>
      <c r="K154" s="59"/>
      <c r="L154" s="59"/>
      <c r="M154" s="60">
        <f t="shared" si="6"/>
        <v>0</v>
      </c>
      <c r="S154" s="60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68">
        <f t="shared" si="8"/>
        <v>153</v>
      </c>
      <c r="H155" s="59"/>
      <c r="I155" s="59"/>
      <c r="J155" s="59"/>
      <c r="K155" s="59"/>
      <c r="L155" s="59"/>
      <c r="M155" s="60">
        <f t="shared" si="6"/>
        <v>0</v>
      </c>
      <c r="S155" s="60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68">
        <f t="shared" si="8"/>
        <v>154</v>
      </c>
      <c r="H156" s="59"/>
      <c r="I156" s="59"/>
      <c r="J156" s="59"/>
      <c r="K156" s="59"/>
      <c r="L156" s="59"/>
      <c r="M156" s="60">
        <f t="shared" si="6"/>
        <v>0</v>
      </c>
      <c r="S156" s="60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68">
        <f t="shared" si="8"/>
        <v>155</v>
      </c>
      <c r="H157" s="59"/>
      <c r="I157" s="59"/>
      <c r="J157" s="59"/>
      <c r="K157" s="59"/>
      <c r="L157" s="59"/>
      <c r="M157" s="60">
        <f t="shared" si="6"/>
        <v>0</v>
      </c>
      <c r="S157" s="60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68">
        <f t="shared" si="8"/>
        <v>156</v>
      </c>
      <c r="H158" s="59"/>
      <c r="I158" s="59"/>
      <c r="J158" s="59"/>
      <c r="K158" s="59"/>
      <c r="L158" s="59"/>
      <c r="M158" s="60">
        <f t="shared" si="6"/>
        <v>0</v>
      </c>
      <c r="S158" s="60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68">
        <f t="shared" si="8"/>
        <v>157</v>
      </c>
      <c r="H159" s="59"/>
      <c r="I159" s="59"/>
      <c r="J159" s="59"/>
      <c r="K159" s="59"/>
      <c r="L159" s="59"/>
      <c r="M159" s="60">
        <f t="shared" si="6"/>
        <v>0</v>
      </c>
      <c r="S159" s="60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68">
        <f t="shared" si="8"/>
        <v>158</v>
      </c>
      <c r="H160" s="59"/>
      <c r="I160" s="59"/>
      <c r="J160" s="59"/>
      <c r="K160" s="59"/>
      <c r="L160" s="59"/>
      <c r="M160" s="60">
        <f t="shared" si="6"/>
        <v>0</v>
      </c>
      <c r="S160" s="60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68">
        <f t="shared" si="8"/>
        <v>159</v>
      </c>
      <c r="H161" s="59"/>
      <c r="I161" s="59"/>
      <c r="J161" s="59"/>
      <c r="K161" s="59"/>
      <c r="L161" s="59"/>
      <c r="M161" s="60">
        <f t="shared" si="6"/>
        <v>0</v>
      </c>
      <c r="S161" s="60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68">
        <f t="shared" si="8"/>
        <v>160</v>
      </c>
      <c r="H162" s="59"/>
      <c r="I162" s="59"/>
      <c r="J162" s="59"/>
      <c r="K162" s="59"/>
      <c r="L162" s="59"/>
      <c r="M162" s="60">
        <f t="shared" si="6"/>
        <v>0</v>
      </c>
      <c r="S162" s="60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68">
        <f t="shared" si="8"/>
        <v>161</v>
      </c>
      <c r="H163" s="59"/>
      <c r="I163" s="59"/>
      <c r="J163" s="59"/>
      <c r="K163" s="59"/>
      <c r="L163" s="59"/>
      <c r="M163" s="60">
        <f t="shared" si="6"/>
        <v>0</v>
      </c>
      <c r="S163" s="60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68">
        <f t="shared" si="8"/>
        <v>162</v>
      </c>
      <c r="H164" s="59"/>
      <c r="I164" s="59"/>
      <c r="J164" s="59"/>
      <c r="K164" s="59"/>
      <c r="L164" s="59"/>
      <c r="M164" s="60">
        <f t="shared" si="6"/>
        <v>0</v>
      </c>
      <c r="S164" s="60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68">
        <f t="shared" si="8"/>
        <v>163</v>
      </c>
      <c r="H165" s="59"/>
      <c r="I165" s="59"/>
      <c r="J165" s="59"/>
      <c r="K165" s="59"/>
      <c r="L165" s="59"/>
      <c r="M165" s="60">
        <f t="shared" si="6"/>
        <v>0</v>
      </c>
      <c r="S165" s="60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68">
        <f t="shared" si="8"/>
        <v>164</v>
      </c>
      <c r="H166" s="59"/>
      <c r="I166" s="59"/>
      <c r="J166" s="59"/>
      <c r="K166" s="59"/>
      <c r="L166" s="59"/>
      <c r="M166" s="60">
        <f t="shared" si="6"/>
        <v>0</v>
      </c>
      <c r="S166" s="60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68">
        <f t="shared" si="8"/>
        <v>165</v>
      </c>
      <c r="H167" s="59"/>
      <c r="I167" s="59"/>
      <c r="J167" s="59"/>
      <c r="K167" s="59"/>
      <c r="L167" s="59"/>
      <c r="M167" s="60">
        <f t="shared" si="6"/>
        <v>0</v>
      </c>
      <c r="S167" s="60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68">
        <f t="shared" si="8"/>
        <v>166</v>
      </c>
      <c r="H168" s="59"/>
      <c r="I168" s="59"/>
      <c r="J168" s="59"/>
      <c r="K168" s="59"/>
      <c r="L168" s="59"/>
      <c r="M168" s="60">
        <f t="shared" si="6"/>
        <v>0</v>
      </c>
      <c r="S168" s="60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68">
        <f t="shared" si="8"/>
        <v>167</v>
      </c>
      <c r="H169" s="59"/>
      <c r="I169" s="59"/>
      <c r="J169" s="59"/>
      <c r="K169" s="59"/>
      <c r="L169" s="59"/>
      <c r="M169" s="60">
        <f t="shared" si="6"/>
        <v>0</v>
      </c>
      <c r="S169" s="60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68">
        <f t="shared" si="8"/>
        <v>168</v>
      </c>
      <c r="H170" s="59"/>
      <c r="I170" s="59"/>
      <c r="J170" s="59"/>
      <c r="K170" s="59"/>
      <c r="L170" s="59"/>
      <c r="M170" s="60">
        <f t="shared" si="6"/>
        <v>0</v>
      </c>
      <c r="S170" s="60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68">
        <f t="shared" si="8"/>
        <v>169</v>
      </c>
      <c r="H171" s="59"/>
      <c r="I171" s="59"/>
      <c r="J171" s="59"/>
      <c r="K171" s="59"/>
      <c r="L171" s="59"/>
      <c r="M171" s="60">
        <f t="shared" si="6"/>
        <v>0</v>
      </c>
      <c r="S171" s="60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68">
        <f t="shared" si="8"/>
        <v>170</v>
      </c>
      <c r="H172" s="59"/>
      <c r="I172" s="59"/>
      <c r="J172" s="59"/>
      <c r="K172" s="59"/>
      <c r="L172" s="59"/>
      <c r="M172" s="60">
        <f t="shared" si="6"/>
        <v>0</v>
      </c>
      <c r="S172" s="60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68">
        <f t="shared" si="8"/>
        <v>171</v>
      </c>
      <c r="H173" s="59"/>
      <c r="I173" s="59"/>
      <c r="J173" s="59"/>
      <c r="K173" s="59"/>
      <c r="L173" s="59"/>
      <c r="M173" s="60">
        <f t="shared" si="6"/>
        <v>0</v>
      </c>
      <c r="S173" s="60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68">
        <f t="shared" si="8"/>
        <v>172</v>
      </c>
      <c r="H174" s="59"/>
      <c r="I174" s="59"/>
      <c r="J174" s="59"/>
      <c r="K174" s="59"/>
      <c r="L174" s="59"/>
      <c r="M174" s="60">
        <f t="shared" si="6"/>
        <v>0</v>
      </c>
      <c r="S174" s="60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68">
        <f t="shared" si="8"/>
        <v>173</v>
      </c>
      <c r="H175" s="59"/>
      <c r="I175" s="59"/>
      <c r="J175" s="59"/>
      <c r="K175" s="59"/>
      <c r="L175" s="59"/>
      <c r="M175" s="60">
        <f t="shared" si="6"/>
        <v>0</v>
      </c>
      <c r="S175" s="60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68">
        <f t="shared" si="8"/>
        <v>174</v>
      </c>
      <c r="H176" s="59"/>
      <c r="I176" s="59"/>
      <c r="J176" s="59"/>
      <c r="K176" s="59"/>
      <c r="L176" s="59"/>
      <c r="M176" s="60">
        <f t="shared" si="6"/>
        <v>0</v>
      </c>
      <c r="S176" s="60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68">
        <f t="shared" si="8"/>
        <v>175</v>
      </c>
      <c r="H177" s="59"/>
      <c r="I177" s="59"/>
      <c r="J177" s="59"/>
      <c r="K177" s="59"/>
      <c r="L177" s="59"/>
      <c r="M177" s="60">
        <f t="shared" si="6"/>
        <v>0</v>
      </c>
      <c r="S177" s="60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68">
        <f t="shared" si="8"/>
        <v>176</v>
      </c>
      <c r="H178" s="59"/>
      <c r="I178" s="59"/>
      <c r="J178" s="59"/>
      <c r="K178" s="59"/>
      <c r="L178" s="59"/>
      <c r="M178" s="60">
        <f t="shared" si="6"/>
        <v>0</v>
      </c>
      <c r="S178" s="60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68">
        <f t="shared" si="8"/>
        <v>177</v>
      </c>
      <c r="H179" s="59"/>
      <c r="I179" s="59"/>
      <c r="J179" s="59"/>
      <c r="K179" s="59"/>
      <c r="L179" s="59"/>
      <c r="M179" s="60">
        <f t="shared" si="6"/>
        <v>0</v>
      </c>
      <c r="S179" s="60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68">
        <f t="shared" si="8"/>
        <v>178</v>
      </c>
      <c r="H180" s="59"/>
      <c r="I180" s="59"/>
      <c r="J180" s="59"/>
      <c r="K180" s="59"/>
      <c r="L180" s="59"/>
      <c r="M180" s="60">
        <f t="shared" si="6"/>
        <v>0</v>
      </c>
      <c r="S180" s="60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68">
        <f t="shared" si="8"/>
        <v>179</v>
      </c>
      <c r="H181" s="59"/>
      <c r="I181" s="59"/>
      <c r="J181" s="59"/>
      <c r="K181" s="59"/>
      <c r="L181" s="59"/>
      <c r="M181" s="60">
        <f t="shared" si="6"/>
        <v>0</v>
      </c>
      <c r="S181" s="60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68">
        <f t="shared" si="8"/>
        <v>180</v>
      </c>
      <c r="H182" s="59"/>
      <c r="I182" s="59"/>
      <c r="J182" s="59"/>
      <c r="K182" s="59"/>
      <c r="L182" s="59"/>
      <c r="M182" s="60">
        <f t="shared" si="6"/>
        <v>0</v>
      </c>
      <c r="S182" s="60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68">
        <f t="shared" si="8"/>
        <v>181</v>
      </c>
      <c r="H183" s="59"/>
      <c r="I183" s="59"/>
      <c r="J183" s="59"/>
      <c r="K183" s="59"/>
      <c r="L183" s="59"/>
      <c r="M183" s="60">
        <f t="shared" si="6"/>
        <v>0</v>
      </c>
      <c r="S183" s="60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68">
        <f t="shared" si="8"/>
        <v>182</v>
      </c>
      <c r="H184" s="59"/>
      <c r="I184" s="59"/>
      <c r="J184" s="59"/>
      <c r="K184" s="59"/>
      <c r="L184" s="59"/>
      <c r="M184" s="60">
        <f t="shared" si="6"/>
        <v>0</v>
      </c>
      <c r="S184" s="60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68">
        <f t="shared" si="8"/>
        <v>183</v>
      </c>
      <c r="H185" s="59"/>
      <c r="I185" s="59"/>
      <c r="J185" s="59"/>
      <c r="K185" s="59"/>
      <c r="L185" s="59"/>
      <c r="M185" s="60">
        <f t="shared" si="6"/>
        <v>0</v>
      </c>
      <c r="S185" s="60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68">
        <f t="shared" si="8"/>
        <v>184</v>
      </c>
      <c r="H186" s="59"/>
      <c r="I186" s="59"/>
      <c r="J186" s="59"/>
      <c r="K186" s="59"/>
      <c r="L186" s="59"/>
      <c r="M186" s="60">
        <f t="shared" si="6"/>
        <v>0</v>
      </c>
      <c r="S186" s="60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68">
        <f t="shared" si="8"/>
        <v>185</v>
      </c>
      <c r="H187" s="59"/>
      <c r="I187" s="59"/>
      <c r="J187" s="59"/>
      <c r="K187" s="59"/>
      <c r="L187" s="59"/>
      <c r="M187" s="60">
        <f t="shared" si="6"/>
        <v>0</v>
      </c>
      <c r="S187" s="60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68">
        <f t="shared" si="8"/>
        <v>186</v>
      </c>
      <c r="H188" s="59"/>
      <c r="I188" s="59"/>
      <c r="J188" s="59"/>
      <c r="K188" s="59"/>
      <c r="L188" s="59"/>
      <c r="M188" s="60">
        <f t="shared" si="6"/>
        <v>0</v>
      </c>
      <c r="S188" s="60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68">
        <f t="shared" si="8"/>
        <v>187</v>
      </c>
      <c r="H189" s="59"/>
      <c r="I189" s="59"/>
      <c r="J189" s="59"/>
      <c r="K189" s="59"/>
      <c r="L189" s="59"/>
      <c r="M189" s="60">
        <f t="shared" si="6"/>
        <v>0</v>
      </c>
      <c r="S189" s="60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68">
        <f t="shared" si="8"/>
        <v>188</v>
      </c>
      <c r="H190" s="59"/>
      <c r="I190" s="59"/>
      <c r="J190" s="59"/>
      <c r="K190" s="59"/>
      <c r="L190" s="59"/>
      <c r="M190" s="60">
        <f t="shared" si="6"/>
        <v>0</v>
      </c>
      <c r="S190" s="60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68">
        <f t="shared" si="8"/>
        <v>189</v>
      </c>
      <c r="H191" s="59"/>
      <c r="I191" s="59"/>
      <c r="J191" s="59"/>
      <c r="K191" s="59"/>
      <c r="L191" s="59"/>
      <c r="M191" s="60">
        <f t="shared" si="6"/>
        <v>0</v>
      </c>
      <c r="S191" s="60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68">
        <f t="shared" si="8"/>
        <v>190</v>
      </c>
      <c r="H192" s="59"/>
      <c r="I192" s="59"/>
      <c r="J192" s="59"/>
      <c r="K192" s="59"/>
      <c r="L192" s="59"/>
      <c r="M192" s="60">
        <f t="shared" si="6"/>
        <v>0</v>
      </c>
      <c r="S192" s="60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68">
        <f t="shared" si="8"/>
        <v>191</v>
      </c>
      <c r="H193" s="59"/>
      <c r="I193" s="59"/>
      <c r="J193" s="59"/>
      <c r="K193" s="59"/>
      <c r="L193" s="59"/>
      <c r="M193" s="60">
        <f t="shared" si="6"/>
        <v>0</v>
      </c>
      <c r="S193" s="60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68">
        <f t="shared" si="8"/>
        <v>192</v>
      </c>
      <c r="H194" s="59"/>
      <c r="I194" s="59"/>
      <c r="J194" s="59"/>
      <c r="K194" s="59"/>
      <c r="L194" s="59"/>
      <c r="M194" s="60">
        <f t="shared" si="6"/>
        <v>0</v>
      </c>
      <c r="S194" s="60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68">
        <f t="shared" si="8"/>
        <v>193</v>
      </c>
      <c r="H195" s="59"/>
      <c r="I195" s="59"/>
      <c r="J195" s="59"/>
      <c r="K195" s="59"/>
      <c r="L195" s="59"/>
      <c r="M195" s="60">
        <f t="shared" ref="M195:M258" si="9">N195+O195+P195+Q195+R195</f>
        <v>0</v>
      </c>
      <c r="S195" s="60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68">
        <f t="shared" si="8"/>
        <v>194</v>
      </c>
      <c r="H196" s="59"/>
      <c r="I196" s="59"/>
      <c r="J196" s="59"/>
      <c r="K196" s="59"/>
      <c r="L196" s="59"/>
      <c r="M196" s="60">
        <f t="shared" si="9"/>
        <v>0</v>
      </c>
      <c r="S196" s="60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68">
        <f t="shared" ref="A197:A260" si="11">A196+1</f>
        <v>195</v>
      </c>
      <c r="H197" s="59"/>
      <c r="I197" s="59"/>
      <c r="J197" s="59"/>
      <c r="K197" s="59"/>
      <c r="L197" s="59"/>
      <c r="M197" s="60">
        <f t="shared" si="9"/>
        <v>0</v>
      </c>
      <c r="S197" s="60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68">
        <f t="shared" si="11"/>
        <v>196</v>
      </c>
      <c r="H198" s="59"/>
      <c r="I198" s="59"/>
      <c r="J198" s="59"/>
      <c r="K198" s="59"/>
      <c r="L198" s="59"/>
      <c r="M198" s="60">
        <f t="shared" si="9"/>
        <v>0</v>
      </c>
      <c r="S198" s="60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68">
        <f t="shared" si="11"/>
        <v>197</v>
      </c>
      <c r="H199" s="59"/>
      <c r="I199" s="59"/>
      <c r="J199" s="59"/>
      <c r="K199" s="59"/>
      <c r="L199" s="59"/>
      <c r="M199" s="60">
        <f t="shared" si="9"/>
        <v>0</v>
      </c>
      <c r="S199" s="60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68">
        <f t="shared" si="11"/>
        <v>198</v>
      </c>
      <c r="H200" s="59"/>
      <c r="I200" s="59"/>
      <c r="J200" s="59"/>
      <c r="K200" s="59"/>
      <c r="L200" s="59"/>
      <c r="M200" s="60">
        <f t="shared" si="9"/>
        <v>0</v>
      </c>
      <c r="S200" s="60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68">
        <f t="shared" si="11"/>
        <v>199</v>
      </c>
      <c r="H201" s="59"/>
      <c r="I201" s="59"/>
      <c r="J201" s="59"/>
      <c r="K201" s="59"/>
      <c r="L201" s="59"/>
      <c r="M201" s="60">
        <f t="shared" si="9"/>
        <v>0</v>
      </c>
      <c r="S201" s="60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68">
        <f t="shared" si="11"/>
        <v>200</v>
      </c>
      <c r="H202" s="59"/>
      <c r="I202" s="59"/>
      <c r="J202" s="59"/>
      <c r="K202" s="59"/>
      <c r="L202" s="59"/>
      <c r="M202" s="60">
        <f t="shared" si="9"/>
        <v>0</v>
      </c>
      <c r="S202" s="60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68">
        <f t="shared" si="11"/>
        <v>201</v>
      </c>
      <c r="H203" s="59"/>
      <c r="I203" s="59"/>
      <c r="J203" s="59"/>
      <c r="K203" s="59"/>
      <c r="L203" s="59"/>
      <c r="M203" s="60">
        <f t="shared" si="9"/>
        <v>0</v>
      </c>
      <c r="S203" s="60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68">
        <f t="shared" si="11"/>
        <v>202</v>
      </c>
      <c r="H204" s="59"/>
      <c r="I204" s="59"/>
      <c r="J204" s="59"/>
      <c r="K204" s="59"/>
      <c r="L204" s="59"/>
      <c r="M204" s="60">
        <f t="shared" si="9"/>
        <v>0</v>
      </c>
      <c r="S204" s="60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68">
        <f t="shared" si="11"/>
        <v>203</v>
      </c>
      <c r="H205" s="59"/>
      <c r="I205" s="59"/>
      <c r="J205" s="59"/>
      <c r="K205" s="59"/>
      <c r="L205" s="59"/>
      <c r="M205" s="60">
        <f t="shared" si="9"/>
        <v>0</v>
      </c>
      <c r="S205" s="60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68">
        <f t="shared" si="11"/>
        <v>204</v>
      </c>
      <c r="H206" s="59"/>
      <c r="I206" s="59"/>
      <c r="J206" s="59"/>
      <c r="K206" s="59"/>
      <c r="L206" s="59"/>
      <c r="M206" s="60">
        <f t="shared" si="9"/>
        <v>0</v>
      </c>
      <c r="S206" s="60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68">
        <f t="shared" si="11"/>
        <v>205</v>
      </c>
      <c r="H207" s="59"/>
      <c r="I207" s="59"/>
      <c r="J207" s="59"/>
      <c r="K207" s="59"/>
      <c r="L207" s="59"/>
      <c r="M207" s="60">
        <f t="shared" si="9"/>
        <v>0</v>
      </c>
      <c r="S207" s="60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68">
        <f t="shared" si="11"/>
        <v>206</v>
      </c>
      <c r="H208" s="59"/>
      <c r="I208" s="59"/>
      <c r="J208" s="59"/>
      <c r="K208" s="59"/>
      <c r="L208" s="59"/>
      <c r="M208" s="60">
        <f t="shared" si="9"/>
        <v>0</v>
      </c>
      <c r="S208" s="60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68">
        <f t="shared" si="11"/>
        <v>207</v>
      </c>
      <c r="H209" s="59"/>
      <c r="I209" s="59"/>
      <c r="J209" s="59"/>
      <c r="K209" s="59"/>
      <c r="L209" s="59"/>
      <c r="M209" s="60">
        <f t="shared" si="9"/>
        <v>0</v>
      </c>
      <c r="S209" s="60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68">
        <f t="shared" si="11"/>
        <v>208</v>
      </c>
      <c r="H210" s="59"/>
      <c r="I210" s="59"/>
      <c r="J210" s="59"/>
      <c r="K210" s="59"/>
      <c r="L210" s="59"/>
      <c r="M210" s="60">
        <f t="shared" si="9"/>
        <v>0</v>
      </c>
      <c r="S210" s="60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68">
        <f t="shared" si="11"/>
        <v>209</v>
      </c>
      <c r="H211" s="59"/>
      <c r="I211" s="59"/>
      <c r="J211" s="59"/>
      <c r="K211" s="59"/>
      <c r="L211" s="59"/>
      <c r="M211" s="60">
        <f t="shared" si="9"/>
        <v>0</v>
      </c>
      <c r="S211" s="60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68">
        <f t="shared" si="11"/>
        <v>210</v>
      </c>
      <c r="H212" s="59"/>
      <c r="I212" s="59"/>
      <c r="J212" s="59"/>
      <c r="K212" s="59"/>
      <c r="L212" s="59"/>
      <c r="M212" s="60">
        <f t="shared" si="9"/>
        <v>0</v>
      </c>
      <c r="S212" s="60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68">
        <f t="shared" si="11"/>
        <v>211</v>
      </c>
      <c r="H213" s="59"/>
      <c r="I213" s="59"/>
      <c r="J213" s="59"/>
      <c r="K213" s="59"/>
      <c r="L213" s="59"/>
      <c r="M213" s="60">
        <f t="shared" si="9"/>
        <v>0</v>
      </c>
      <c r="S213" s="60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68">
        <f t="shared" si="11"/>
        <v>212</v>
      </c>
      <c r="H214" s="59"/>
      <c r="I214" s="59"/>
      <c r="J214" s="59"/>
      <c r="K214" s="59"/>
      <c r="L214" s="59"/>
      <c r="M214" s="60">
        <f t="shared" si="9"/>
        <v>0</v>
      </c>
      <c r="S214" s="60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68">
        <f t="shared" si="11"/>
        <v>213</v>
      </c>
      <c r="H215" s="59"/>
      <c r="I215" s="59"/>
      <c r="J215" s="59"/>
      <c r="K215" s="59"/>
      <c r="L215" s="59"/>
      <c r="M215" s="60">
        <f t="shared" si="9"/>
        <v>0</v>
      </c>
      <c r="S215" s="60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68">
        <f t="shared" si="11"/>
        <v>214</v>
      </c>
      <c r="H216" s="59"/>
      <c r="I216" s="59"/>
      <c r="J216" s="59"/>
      <c r="K216" s="59"/>
      <c r="L216" s="59"/>
      <c r="M216" s="60">
        <f t="shared" si="9"/>
        <v>0</v>
      </c>
      <c r="S216" s="60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68">
        <f t="shared" si="11"/>
        <v>215</v>
      </c>
      <c r="H217" s="59"/>
      <c r="I217" s="59"/>
      <c r="J217" s="59"/>
      <c r="K217" s="59"/>
      <c r="L217" s="59"/>
      <c r="M217" s="60">
        <f t="shared" si="9"/>
        <v>0</v>
      </c>
      <c r="S217" s="60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68">
        <f t="shared" si="11"/>
        <v>216</v>
      </c>
      <c r="H218" s="59"/>
      <c r="I218" s="59"/>
      <c r="J218" s="59"/>
      <c r="K218" s="59"/>
      <c r="L218" s="59"/>
      <c r="M218" s="60">
        <f t="shared" si="9"/>
        <v>0</v>
      </c>
      <c r="S218" s="60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68">
        <f t="shared" si="11"/>
        <v>217</v>
      </c>
      <c r="H219" s="59"/>
      <c r="I219" s="59"/>
      <c r="J219" s="59"/>
      <c r="K219" s="59"/>
      <c r="L219" s="59"/>
      <c r="M219" s="60">
        <f t="shared" si="9"/>
        <v>0</v>
      </c>
      <c r="S219" s="60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68">
        <f t="shared" si="11"/>
        <v>218</v>
      </c>
      <c r="H220" s="59"/>
      <c r="I220" s="59"/>
      <c r="J220" s="59"/>
      <c r="K220" s="59"/>
      <c r="L220" s="59"/>
      <c r="M220" s="60">
        <f t="shared" si="9"/>
        <v>0</v>
      </c>
      <c r="S220" s="60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68">
        <f t="shared" si="11"/>
        <v>219</v>
      </c>
      <c r="H221" s="59"/>
      <c r="I221" s="59"/>
      <c r="J221" s="59"/>
      <c r="K221" s="59"/>
      <c r="L221" s="59"/>
      <c r="M221" s="60">
        <f t="shared" si="9"/>
        <v>0</v>
      </c>
      <c r="S221" s="60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68">
        <f t="shared" si="11"/>
        <v>220</v>
      </c>
      <c r="H222" s="59"/>
      <c r="I222" s="59"/>
      <c r="J222" s="59"/>
      <c r="K222" s="59"/>
      <c r="L222" s="59"/>
      <c r="M222" s="60">
        <f t="shared" si="9"/>
        <v>0</v>
      </c>
      <c r="S222" s="60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68">
        <f t="shared" si="11"/>
        <v>221</v>
      </c>
      <c r="H223" s="59"/>
      <c r="I223" s="59"/>
      <c r="J223" s="59"/>
      <c r="K223" s="59"/>
      <c r="L223" s="59"/>
      <c r="M223" s="60">
        <f t="shared" si="9"/>
        <v>0</v>
      </c>
      <c r="S223" s="60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68">
        <f t="shared" si="11"/>
        <v>222</v>
      </c>
      <c r="H224" s="59"/>
      <c r="I224" s="59"/>
      <c r="J224" s="59"/>
      <c r="K224" s="59"/>
      <c r="L224" s="59"/>
      <c r="M224" s="60">
        <f t="shared" si="9"/>
        <v>0</v>
      </c>
      <c r="S224" s="60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68">
        <f t="shared" si="11"/>
        <v>223</v>
      </c>
      <c r="H225" s="59"/>
      <c r="I225" s="59"/>
      <c r="J225" s="59"/>
      <c r="K225" s="59"/>
      <c r="L225" s="59"/>
      <c r="M225" s="60">
        <f t="shared" si="9"/>
        <v>0</v>
      </c>
      <c r="S225" s="60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68">
        <f t="shared" si="11"/>
        <v>224</v>
      </c>
      <c r="H226" s="59"/>
      <c r="I226" s="59"/>
      <c r="J226" s="59"/>
      <c r="K226" s="59"/>
      <c r="L226" s="59"/>
      <c r="M226" s="60">
        <f t="shared" si="9"/>
        <v>0</v>
      </c>
      <c r="S226" s="60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68">
        <f t="shared" si="11"/>
        <v>225</v>
      </c>
      <c r="H227" s="59"/>
      <c r="I227" s="59"/>
      <c r="J227" s="59"/>
      <c r="K227" s="59"/>
      <c r="L227" s="59"/>
      <c r="M227" s="60">
        <f t="shared" si="9"/>
        <v>0</v>
      </c>
      <c r="S227" s="60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68">
        <f t="shared" si="11"/>
        <v>226</v>
      </c>
      <c r="H228" s="59"/>
      <c r="I228" s="59"/>
      <c r="J228" s="59"/>
      <c r="K228" s="59"/>
      <c r="L228" s="59"/>
      <c r="M228" s="60">
        <f t="shared" si="9"/>
        <v>0</v>
      </c>
      <c r="S228" s="60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68">
        <f t="shared" si="11"/>
        <v>227</v>
      </c>
      <c r="H229" s="59"/>
      <c r="I229" s="59"/>
      <c r="J229" s="59"/>
      <c r="K229" s="59"/>
      <c r="L229" s="59"/>
      <c r="M229" s="60">
        <f t="shared" si="9"/>
        <v>0</v>
      </c>
      <c r="S229" s="60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68">
        <f t="shared" si="11"/>
        <v>228</v>
      </c>
      <c r="H230" s="59"/>
      <c r="I230" s="59"/>
      <c r="J230" s="59"/>
      <c r="K230" s="59"/>
      <c r="L230" s="59"/>
      <c r="M230" s="60">
        <f t="shared" si="9"/>
        <v>0</v>
      </c>
      <c r="S230" s="60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68">
        <f t="shared" si="11"/>
        <v>229</v>
      </c>
      <c r="H231" s="59"/>
      <c r="I231" s="59"/>
      <c r="J231" s="59"/>
      <c r="K231" s="59"/>
      <c r="L231" s="59"/>
      <c r="M231" s="60">
        <f t="shared" si="9"/>
        <v>0</v>
      </c>
      <c r="S231" s="60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68">
        <f t="shared" si="11"/>
        <v>230</v>
      </c>
      <c r="H232" s="59"/>
      <c r="I232" s="59"/>
      <c r="J232" s="59"/>
      <c r="K232" s="59"/>
      <c r="L232" s="59"/>
      <c r="M232" s="60">
        <f t="shared" si="9"/>
        <v>0</v>
      </c>
      <c r="S232" s="60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68">
        <f t="shared" si="11"/>
        <v>231</v>
      </c>
      <c r="H233" s="59"/>
      <c r="I233" s="59"/>
      <c r="J233" s="59"/>
      <c r="K233" s="59"/>
      <c r="L233" s="59"/>
      <c r="M233" s="60">
        <f t="shared" si="9"/>
        <v>0</v>
      </c>
      <c r="S233" s="60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68">
        <f t="shared" si="11"/>
        <v>232</v>
      </c>
      <c r="H234" s="59"/>
      <c r="I234" s="59"/>
      <c r="J234" s="59"/>
      <c r="K234" s="59"/>
      <c r="L234" s="59"/>
      <c r="M234" s="60">
        <f t="shared" si="9"/>
        <v>0</v>
      </c>
      <c r="S234" s="60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68">
        <f t="shared" si="11"/>
        <v>233</v>
      </c>
      <c r="H235" s="59"/>
      <c r="I235" s="59"/>
      <c r="J235" s="59"/>
      <c r="K235" s="59"/>
      <c r="L235" s="59"/>
      <c r="M235" s="60">
        <f t="shared" si="9"/>
        <v>0</v>
      </c>
      <c r="S235" s="60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68">
        <f t="shared" si="11"/>
        <v>234</v>
      </c>
      <c r="H236" s="59"/>
      <c r="I236" s="59"/>
      <c r="J236" s="59"/>
      <c r="K236" s="59"/>
      <c r="L236" s="59"/>
      <c r="M236" s="60">
        <f t="shared" si="9"/>
        <v>0</v>
      </c>
      <c r="S236" s="60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68">
        <f t="shared" si="11"/>
        <v>235</v>
      </c>
      <c r="H237" s="59"/>
      <c r="I237" s="59"/>
      <c r="J237" s="59"/>
      <c r="K237" s="59"/>
      <c r="L237" s="59"/>
      <c r="M237" s="60">
        <f t="shared" si="9"/>
        <v>0</v>
      </c>
      <c r="S237" s="60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68">
        <f t="shared" si="11"/>
        <v>236</v>
      </c>
      <c r="H238" s="59"/>
      <c r="I238" s="59"/>
      <c r="J238" s="59"/>
      <c r="K238" s="59"/>
      <c r="L238" s="59"/>
      <c r="M238" s="60">
        <f t="shared" si="9"/>
        <v>0</v>
      </c>
      <c r="S238" s="60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68">
        <f t="shared" si="11"/>
        <v>237</v>
      </c>
      <c r="H239" s="59"/>
      <c r="I239" s="59"/>
      <c r="J239" s="59"/>
      <c r="K239" s="59"/>
      <c r="L239" s="59"/>
      <c r="M239" s="60">
        <f t="shared" si="9"/>
        <v>0</v>
      </c>
      <c r="S239" s="60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68">
        <f t="shared" si="11"/>
        <v>238</v>
      </c>
      <c r="H240" s="59"/>
      <c r="I240" s="59"/>
      <c r="J240" s="59"/>
      <c r="K240" s="59"/>
      <c r="L240" s="59"/>
      <c r="M240" s="60">
        <f t="shared" si="9"/>
        <v>0</v>
      </c>
      <c r="S240" s="60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68">
        <f t="shared" si="11"/>
        <v>239</v>
      </c>
      <c r="H241" s="59"/>
      <c r="I241" s="59"/>
      <c r="J241" s="59"/>
      <c r="K241" s="59"/>
      <c r="L241" s="59"/>
      <c r="M241" s="60">
        <f t="shared" si="9"/>
        <v>0</v>
      </c>
      <c r="S241" s="60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68">
        <f t="shared" si="11"/>
        <v>240</v>
      </c>
      <c r="H242" s="59"/>
      <c r="I242" s="59"/>
      <c r="J242" s="59"/>
      <c r="K242" s="59"/>
      <c r="L242" s="59"/>
      <c r="M242" s="60">
        <f t="shared" si="9"/>
        <v>0</v>
      </c>
      <c r="S242" s="60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68">
        <f t="shared" si="11"/>
        <v>241</v>
      </c>
      <c r="H243" s="59"/>
      <c r="I243" s="59"/>
      <c r="J243" s="59"/>
      <c r="K243" s="59"/>
      <c r="L243" s="59"/>
      <c r="M243" s="60">
        <f t="shared" si="9"/>
        <v>0</v>
      </c>
      <c r="S243" s="60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68">
        <f t="shared" si="11"/>
        <v>242</v>
      </c>
      <c r="H244" s="59"/>
      <c r="I244" s="59"/>
      <c r="J244" s="59"/>
      <c r="K244" s="59"/>
      <c r="L244" s="59"/>
      <c r="M244" s="60">
        <f t="shared" si="9"/>
        <v>0</v>
      </c>
      <c r="S244" s="60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68">
        <f t="shared" si="11"/>
        <v>243</v>
      </c>
      <c r="H245" s="59"/>
      <c r="I245" s="59"/>
      <c r="J245" s="59"/>
      <c r="K245" s="59"/>
      <c r="L245" s="59"/>
      <c r="M245" s="60">
        <f t="shared" si="9"/>
        <v>0</v>
      </c>
      <c r="S245" s="60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68">
        <f t="shared" si="11"/>
        <v>244</v>
      </c>
      <c r="H246" s="59"/>
      <c r="I246" s="59"/>
      <c r="J246" s="59"/>
      <c r="K246" s="59"/>
      <c r="L246" s="59"/>
      <c r="M246" s="60">
        <f t="shared" si="9"/>
        <v>0</v>
      </c>
      <c r="S246" s="60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68">
        <f t="shared" si="11"/>
        <v>245</v>
      </c>
      <c r="H247" s="59"/>
      <c r="I247" s="59"/>
      <c r="J247" s="59"/>
      <c r="K247" s="59"/>
      <c r="L247" s="59"/>
      <c r="M247" s="60">
        <f t="shared" si="9"/>
        <v>0</v>
      </c>
      <c r="S247" s="60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68">
        <f t="shared" si="11"/>
        <v>246</v>
      </c>
      <c r="H248" s="59"/>
      <c r="I248" s="59"/>
      <c r="J248" s="59"/>
      <c r="K248" s="59"/>
      <c r="L248" s="59"/>
      <c r="M248" s="60">
        <f t="shared" si="9"/>
        <v>0</v>
      </c>
      <c r="S248" s="60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68">
        <f t="shared" si="11"/>
        <v>247</v>
      </c>
      <c r="H249" s="59"/>
      <c r="I249" s="59"/>
      <c r="J249" s="59"/>
      <c r="K249" s="59"/>
      <c r="L249" s="59"/>
      <c r="M249" s="60">
        <f t="shared" si="9"/>
        <v>0</v>
      </c>
      <c r="S249" s="60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68">
        <f t="shared" si="11"/>
        <v>248</v>
      </c>
      <c r="H250" s="59"/>
      <c r="I250" s="59"/>
      <c r="J250" s="59"/>
      <c r="K250" s="59"/>
      <c r="L250" s="59"/>
      <c r="M250" s="60">
        <f t="shared" si="9"/>
        <v>0</v>
      </c>
      <c r="S250" s="60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68">
        <f t="shared" si="11"/>
        <v>249</v>
      </c>
      <c r="H251" s="59"/>
      <c r="I251" s="59"/>
      <c r="J251" s="59"/>
      <c r="K251" s="59"/>
      <c r="L251" s="59"/>
      <c r="M251" s="60">
        <f t="shared" si="9"/>
        <v>0</v>
      </c>
      <c r="S251" s="60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68">
        <f t="shared" si="11"/>
        <v>250</v>
      </c>
      <c r="H252" s="59"/>
      <c r="I252" s="59"/>
      <c r="J252" s="59"/>
      <c r="K252" s="59"/>
      <c r="L252" s="59"/>
      <c r="M252" s="60">
        <f t="shared" si="9"/>
        <v>0</v>
      </c>
      <c r="S252" s="60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68">
        <f t="shared" si="11"/>
        <v>251</v>
      </c>
      <c r="H253" s="59"/>
      <c r="I253" s="59"/>
      <c r="J253" s="59"/>
      <c r="K253" s="59"/>
      <c r="L253" s="59"/>
      <c r="M253" s="60">
        <f t="shared" si="9"/>
        <v>0</v>
      </c>
      <c r="S253" s="60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68">
        <f t="shared" si="11"/>
        <v>252</v>
      </c>
      <c r="H254" s="59"/>
      <c r="I254" s="59"/>
      <c r="J254" s="59"/>
      <c r="K254" s="59"/>
      <c r="L254" s="59"/>
      <c r="M254" s="60">
        <f t="shared" si="9"/>
        <v>0</v>
      </c>
      <c r="S254" s="60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68">
        <f t="shared" si="11"/>
        <v>253</v>
      </c>
      <c r="H255" s="59"/>
      <c r="I255" s="59"/>
      <c r="J255" s="59"/>
      <c r="K255" s="59"/>
      <c r="L255" s="59"/>
      <c r="M255" s="60">
        <f t="shared" si="9"/>
        <v>0</v>
      </c>
      <c r="S255" s="60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68">
        <f t="shared" si="11"/>
        <v>254</v>
      </c>
      <c r="H256" s="59"/>
      <c r="I256" s="59"/>
      <c r="J256" s="59"/>
      <c r="K256" s="59"/>
      <c r="L256" s="59"/>
      <c r="M256" s="60">
        <f t="shared" si="9"/>
        <v>0</v>
      </c>
      <c r="S256" s="60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68">
        <f t="shared" si="11"/>
        <v>255</v>
      </c>
      <c r="H257" s="59"/>
      <c r="I257" s="59"/>
      <c r="J257" s="59"/>
      <c r="K257" s="59"/>
      <c r="L257" s="59"/>
      <c r="M257" s="60">
        <f t="shared" si="9"/>
        <v>0</v>
      </c>
      <c r="S257" s="60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68">
        <f t="shared" si="11"/>
        <v>256</v>
      </c>
      <c r="H258" s="59"/>
      <c r="I258" s="59"/>
      <c r="J258" s="59"/>
      <c r="K258" s="59"/>
      <c r="L258" s="59"/>
      <c r="M258" s="60">
        <f t="shared" si="9"/>
        <v>0</v>
      </c>
      <c r="S258" s="60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68">
        <f t="shared" si="11"/>
        <v>257</v>
      </c>
      <c r="H259" s="59"/>
      <c r="I259" s="59"/>
      <c r="J259" s="59"/>
      <c r="K259" s="59"/>
      <c r="L259" s="59"/>
      <c r="M259" s="60">
        <f t="shared" ref="M259:M322" si="12">N259+O259+P259+Q259+R259</f>
        <v>0</v>
      </c>
      <c r="S259" s="60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68">
        <f t="shared" si="11"/>
        <v>258</v>
      </c>
      <c r="H260" s="59"/>
      <c r="I260" s="59"/>
      <c r="J260" s="59"/>
      <c r="K260" s="59"/>
      <c r="L260" s="59"/>
      <c r="M260" s="60">
        <f t="shared" si="12"/>
        <v>0</v>
      </c>
      <c r="S260" s="60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68">
        <f t="shared" ref="A261:A324" si="14">A260+1</f>
        <v>259</v>
      </c>
      <c r="H261" s="59"/>
      <c r="I261" s="59"/>
      <c r="J261" s="59"/>
      <c r="K261" s="59"/>
      <c r="L261" s="59"/>
      <c r="M261" s="60">
        <f t="shared" si="12"/>
        <v>0</v>
      </c>
      <c r="S261" s="60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68">
        <f t="shared" si="14"/>
        <v>260</v>
      </c>
      <c r="H262" s="59"/>
      <c r="I262" s="59"/>
      <c r="J262" s="59"/>
      <c r="K262" s="59"/>
      <c r="L262" s="59"/>
      <c r="M262" s="60">
        <f t="shared" si="12"/>
        <v>0</v>
      </c>
      <c r="S262" s="60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68">
        <f t="shared" si="14"/>
        <v>261</v>
      </c>
      <c r="H263" s="59"/>
      <c r="I263" s="59"/>
      <c r="J263" s="59"/>
      <c r="K263" s="59"/>
      <c r="L263" s="59"/>
      <c r="M263" s="60">
        <f t="shared" si="12"/>
        <v>0</v>
      </c>
      <c r="S263" s="60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68">
        <f t="shared" si="14"/>
        <v>262</v>
      </c>
      <c r="H264" s="59"/>
      <c r="I264" s="59"/>
      <c r="J264" s="59"/>
      <c r="K264" s="59"/>
      <c r="L264" s="59"/>
      <c r="M264" s="60">
        <f t="shared" si="12"/>
        <v>0</v>
      </c>
      <c r="S264" s="60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68">
        <f t="shared" si="14"/>
        <v>263</v>
      </c>
      <c r="H265" s="59"/>
      <c r="I265" s="59"/>
      <c r="J265" s="59"/>
      <c r="K265" s="59"/>
      <c r="L265" s="59"/>
      <c r="M265" s="60">
        <f t="shared" si="12"/>
        <v>0</v>
      </c>
      <c r="S265" s="60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68">
        <f t="shared" si="14"/>
        <v>264</v>
      </c>
      <c r="H266" s="59"/>
      <c r="I266" s="59"/>
      <c r="J266" s="59"/>
      <c r="K266" s="59"/>
      <c r="L266" s="59"/>
      <c r="M266" s="60">
        <f t="shared" si="12"/>
        <v>0</v>
      </c>
      <c r="S266" s="60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68">
        <f t="shared" si="14"/>
        <v>265</v>
      </c>
      <c r="H267" s="59"/>
      <c r="I267" s="59"/>
      <c r="J267" s="59"/>
      <c r="K267" s="59"/>
      <c r="L267" s="59"/>
      <c r="M267" s="60">
        <f t="shared" si="12"/>
        <v>0</v>
      </c>
      <c r="S267" s="60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68">
        <f t="shared" si="14"/>
        <v>266</v>
      </c>
      <c r="H268" s="59"/>
      <c r="I268" s="59"/>
      <c r="J268" s="59"/>
      <c r="K268" s="59"/>
      <c r="L268" s="59"/>
      <c r="M268" s="60">
        <f t="shared" si="12"/>
        <v>0</v>
      </c>
      <c r="S268" s="60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68">
        <f t="shared" si="14"/>
        <v>267</v>
      </c>
      <c r="H269" s="59"/>
      <c r="I269" s="59"/>
      <c r="J269" s="59"/>
      <c r="K269" s="59"/>
      <c r="L269" s="59"/>
      <c r="M269" s="60">
        <f t="shared" si="12"/>
        <v>0</v>
      </c>
      <c r="S269" s="60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68">
        <f t="shared" si="14"/>
        <v>268</v>
      </c>
      <c r="H270" s="59"/>
      <c r="I270" s="59"/>
      <c r="J270" s="59"/>
      <c r="K270" s="59"/>
      <c r="L270" s="59"/>
      <c r="M270" s="60">
        <f t="shared" si="12"/>
        <v>0</v>
      </c>
      <c r="S270" s="60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68">
        <f t="shared" si="14"/>
        <v>269</v>
      </c>
      <c r="H271" s="59"/>
      <c r="I271" s="59"/>
      <c r="J271" s="59"/>
      <c r="K271" s="59"/>
      <c r="L271" s="59"/>
      <c r="M271" s="60">
        <f t="shared" si="12"/>
        <v>0</v>
      </c>
      <c r="S271" s="60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68">
        <f t="shared" si="14"/>
        <v>270</v>
      </c>
      <c r="H272" s="59"/>
      <c r="I272" s="59"/>
      <c r="J272" s="59"/>
      <c r="K272" s="59"/>
      <c r="L272" s="59"/>
      <c r="M272" s="60">
        <f t="shared" si="12"/>
        <v>0</v>
      </c>
      <c r="S272" s="60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68">
        <f t="shared" si="14"/>
        <v>271</v>
      </c>
      <c r="H273" s="59"/>
      <c r="I273" s="59"/>
      <c r="J273" s="59"/>
      <c r="K273" s="59"/>
      <c r="L273" s="59"/>
      <c r="M273" s="60">
        <f t="shared" si="12"/>
        <v>0</v>
      </c>
      <c r="S273" s="60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68">
        <f t="shared" si="14"/>
        <v>272</v>
      </c>
      <c r="H274" s="59"/>
      <c r="I274" s="59"/>
      <c r="J274" s="59"/>
      <c r="K274" s="59"/>
      <c r="L274" s="59"/>
      <c r="M274" s="60">
        <f t="shared" si="12"/>
        <v>0</v>
      </c>
      <c r="S274" s="60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68">
        <f t="shared" si="14"/>
        <v>273</v>
      </c>
      <c r="H275" s="59"/>
      <c r="I275" s="59"/>
      <c r="J275" s="59"/>
      <c r="K275" s="59"/>
      <c r="L275" s="59"/>
      <c r="M275" s="60">
        <f t="shared" si="12"/>
        <v>0</v>
      </c>
      <c r="S275" s="60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68">
        <f t="shared" si="14"/>
        <v>274</v>
      </c>
      <c r="H276" s="59"/>
      <c r="I276" s="59"/>
      <c r="J276" s="59"/>
      <c r="K276" s="59"/>
      <c r="L276" s="59"/>
      <c r="M276" s="60">
        <f t="shared" si="12"/>
        <v>0</v>
      </c>
      <c r="S276" s="60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68">
        <f t="shared" si="14"/>
        <v>275</v>
      </c>
      <c r="H277" s="59"/>
      <c r="I277" s="59"/>
      <c r="J277" s="59"/>
      <c r="K277" s="59"/>
      <c r="L277" s="59"/>
      <c r="M277" s="60">
        <f t="shared" si="12"/>
        <v>0</v>
      </c>
      <c r="S277" s="60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68">
        <f t="shared" si="14"/>
        <v>276</v>
      </c>
      <c r="H278" s="59"/>
      <c r="I278" s="59"/>
      <c r="J278" s="59"/>
      <c r="K278" s="59"/>
      <c r="L278" s="59"/>
      <c r="M278" s="60">
        <f t="shared" si="12"/>
        <v>0</v>
      </c>
      <c r="S278" s="60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68">
        <f t="shared" si="14"/>
        <v>277</v>
      </c>
      <c r="H279" s="59"/>
      <c r="I279" s="59"/>
      <c r="J279" s="59"/>
      <c r="K279" s="59"/>
      <c r="L279" s="59"/>
      <c r="M279" s="60">
        <f t="shared" si="12"/>
        <v>0</v>
      </c>
      <c r="S279" s="60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68">
        <f t="shared" si="14"/>
        <v>278</v>
      </c>
      <c r="H280" s="59"/>
      <c r="I280" s="59"/>
      <c r="J280" s="59"/>
      <c r="K280" s="59"/>
      <c r="L280" s="59"/>
      <c r="M280" s="60">
        <f t="shared" si="12"/>
        <v>0</v>
      </c>
      <c r="S280" s="60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68">
        <f t="shared" si="14"/>
        <v>279</v>
      </c>
      <c r="H281" s="59"/>
      <c r="I281" s="59"/>
      <c r="J281" s="59"/>
      <c r="K281" s="59"/>
      <c r="L281" s="59"/>
      <c r="M281" s="60">
        <f t="shared" si="12"/>
        <v>0</v>
      </c>
      <c r="S281" s="60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68">
        <f t="shared" si="14"/>
        <v>280</v>
      </c>
      <c r="H282" s="59"/>
      <c r="I282" s="59"/>
      <c r="J282" s="59"/>
      <c r="K282" s="59"/>
      <c r="L282" s="59"/>
      <c r="M282" s="60">
        <f t="shared" si="12"/>
        <v>0</v>
      </c>
      <c r="S282" s="60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68">
        <f t="shared" si="14"/>
        <v>281</v>
      </c>
      <c r="H283" s="59"/>
      <c r="I283" s="59"/>
      <c r="J283" s="59"/>
      <c r="K283" s="59"/>
      <c r="L283" s="59"/>
      <c r="M283" s="60">
        <f t="shared" si="12"/>
        <v>0</v>
      </c>
      <c r="S283" s="60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68">
        <f t="shared" si="14"/>
        <v>282</v>
      </c>
      <c r="H284" s="59"/>
      <c r="I284" s="59"/>
      <c r="J284" s="59"/>
      <c r="K284" s="59"/>
      <c r="L284" s="59"/>
      <c r="M284" s="60">
        <f t="shared" si="12"/>
        <v>0</v>
      </c>
      <c r="S284" s="60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68">
        <f t="shared" si="14"/>
        <v>283</v>
      </c>
      <c r="H285" s="59"/>
      <c r="I285" s="59"/>
      <c r="J285" s="59"/>
      <c r="K285" s="59"/>
      <c r="L285" s="59"/>
      <c r="M285" s="60">
        <f t="shared" si="12"/>
        <v>0</v>
      </c>
      <c r="S285" s="60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68">
        <f t="shared" si="14"/>
        <v>284</v>
      </c>
      <c r="H286" s="59"/>
      <c r="I286" s="59"/>
      <c r="J286" s="59"/>
      <c r="K286" s="59"/>
      <c r="L286" s="59"/>
      <c r="M286" s="60">
        <f t="shared" si="12"/>
        <v>0</v>
      </c>
      <c r="S286" s="60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68">
        <f t="shared" si="14"/>
        <v>285</v>
      </c>
      <c r="H287" s="59"/>
      <c r="I287" s="59"/>
      <c r="J287" s="59"/>
      <c r="K287" s="59"/>
      <c r="L287" s="59"/>
      <c r="M287" s="60">
        <f t="shared" si="12"/>
        <v>0</v>
      </c>
      <c r="S287" s="60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68">
        <f t="shared" si="14"/>
        <v>286</v>
      </c>
      <c r="H288" s="59"/>
      <c r="I288" s="59"/>
      <c r="J288" s="59"/>
      <c r="K288" s="59"/>
      <c r="L288" s="59"/>
      <c r="M288" s="60">
        <f t="shared" si="12"/>
        <v>0</v>
      </c>
      <c r="S288" s="60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68">
        <f t="shared" si="14"/>
        <v>287</v>
      </c>
      <c r="H289" s="59"/>
      <c r="I289" s="59"/>
      <c r="J289" s="59"/>
      <c r="K289" s="59"/>
      <c r="L289" s="59"/>
      <c r="M289" s="60">
        <f t="shared" si="12"/>
        <v>0</v>
      </c>
      <c r="S289" s="60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68">
        <f t="shared" si="14"/>
        <v>288</v>
      </c>
      <c r="H290" s="59"/>
      <c r="I290" s="59"/>
      <c r="J290" s="59"/>
      <c r="K290" s="59"/>
      <c r="L290" s="59"/>
      <c r="M290" s="60">
        <f t="shared" si="12"/>
        <v>0</v>
      </c>
      <c r="S290" s="60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68">
        <f t="shared" si="14"/>
        <v>289</v>
      </c>
      <c r="H291" s="59"/>
      <c r="I291" s="59"/>
      <c r="J291" s="59"/>
      <c r="K291" s="59"/>
      <c r="L291" s="59"/>
      <c r="M291" s="60">
        <f t="shared" si="12"/>
        <v>0</v>
      </c>
      <c r="S291" s="60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68">
        <f t="shared" si="14"/>
        <v>290</v>
      </c>
      <c r="H292" s="59"/>
      <c r="I292" s="59"/>
      <c r="J292" s="59"/>
      <c r="K292" s="59"/>
      <c r="L292" s="59"/>
      <c r="M292" s="60">
        <f t="shared" si="12"/>
        <v>0</v>
      </c>
      <c r="S292" s="60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68">
        <f t="shared" si="14"/>
        <v>291</v>
      </c>
      <c r="H293" s="59"/>
      <c r="I293" s="59"/>
      <c r="J293" s="59"/>
      <c r="K293" s="59"/>
      <c r="L293" s="59"/>
      <c r="M293" s="60">
        <f t="shared" si="12"/>
        <v>0</v>
      </c>
      <c r="S293" s="60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68">
        <f t="shared" si="14"/>
        <v>292</v>
      </c>
      <c r="H294" s="59"/>
      <c r="I294" s="59"/>
      <c r="J294" s="59"/>
      <c r="K294" s="59"/>
      <c r="L294" s="59"/>
      <c r="M294" s="60">
        <f t="shared" si="12"/>
        <v>0</v>
      </c>
      <c r="S294" s="60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68">
        <f t="shared" si="14"/>
        <v>293</v>
      </c>
      <c r="H295" s="59"/>
      <c r="I295" s="59"/>
      <c r="J295" s="59"/>
      <c r="K295" s="59"/>
      <c r="L295" s="59"/>
      <c r="M295" s="60">
        <f t="shared" si="12"/>
        <v>0</v>
      </c>
      <c r="S295" s="60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68">
        <f t="shared" si="14"/>
        <v>294</v>
      </c>
      <c r="H296" s="59"/>
      <c r="I296" s="59"/>
      <c r="J296" s="59"/>
      <c r="K296" s="59"/>
      <c r="L296" s="59"/>
      <c r="M296" s="60">
        <f t="shared" si="12"/>
        <v>0</v>
      </c>
      <c r="S296" s="60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68">
        <f t="shared" si="14"/>
        <v>295</v>
      </c>
      <c r="H297" s="59"/>
      <c r="I297" s="59"/>
      <c r="J297" s="59"/>
      <c r="K297" s="59"/>
      <c r="L297" s="59"/>
      <c r="M297" s="60">
        <f t="shared" si="12"/>
        <v>0</v>
      </c>
      <c r="S297" s="60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68">
        <f t="shared" si="14"/>
        <v>296</v>
      </c>
      <c r="H298" s="59"/>
      <c r="I298" s="59"/>
      <c r="J298" s="59"/>
      <c r="K298" s="59"/>
      <c r="L298" s="59"/>
      <c r="M298" s="60">
        <f t="shared" si="12"/>
        <v>0</v>
      </c>
      <c r="S298" s="60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68">
        <f t="shared" si="14"/>
        <v>297</v>
      </c>
      <c r="H299" s="59"/>
      <c r="I299" s="59"/>
      <c r="J299" s="59"/>
      <c r="K299" s="59"/>
      <c r="L299" s="59"/>
      <c r="M299" s="60">
        <f t="shared" si="12"/>
        <v>0</v>
      </c>
      <c r="S299" s="60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68">
        <f t="shared" si="14"/>
        <v>298</v>
      </c>
      <c r="H300" s="59"/>
      <c r="I300" s="59"/>
      <c r="J300" s="59"/>
      <c r="K300" s="59"/>
      <c r="L300" s="59"/>
      <c r="M300" s="60">
        <f t="shared" si="12"/>
        <v>0</v>
      </c>
      <c r="S300" s="60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68">
        <f t="shared" si="14"/>
        <v>299</v>
      </c>
      <c r="H301" s="59"/>
      <c r="I301" s="59"/>
      <c r="J301" s="59"/>
      <c r="K301" s="59"/>
      <c r="L301" s="59"/>
      <c r="M301" s="60">
        <f t="shared" si="12"/>
        <v>0</v>
      </c>
      <c r="S301" s="60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68">
        <f t="shared" si="14"/>
        <v>300</v>
      </c>
      <c r="H302" s="59"/>
      <c r="I302" s="59"/>
      <c r="J302" s="59"/>
      <c r="K302" s="59"/>
      <c r="L302" s="59"/>
      <c r="M302" s="60">
        <f t="shared" si="12"/>
        <v>0</v>
      </c>
      <c r="S302" s="60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68">
        <f t="shared" si="14"/>
        <v>301</v>
      </c>
      <c r="H303" s="59"/>
      <c r="I303" s="59"/>
      <c r="J303" s="59"/>
      <c r="K303" s="59"/>
      <c r="L303" s="59"/>
      <c r="M303" s="60">
        <f t="shared" si="12"/>
        <v>0</v>
      </c>
      <c r="S303" s="60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68">
        <f t="shared" si="14"/>
        <v>302</v>
      </c>
      <c r="H304" s="59"/>
      <c r="I304" s="59"/>
      <c r="J304" s="59"/>
      <c r="K304" s="59"/>
      <c r="L304" s="59"/>
      <c r="M304" s="60">
        <f t="shared" si="12"/>
        <v>0</v>
      </c>
      <c r="S304" s="60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68">
        <f t="shared" si="14"/>
        <v>303</v>
      </c>
      <c r="H305" s="59"/>
      <c r="I305" s="59"/>
      <c r="J305" s="59"/>
      <c r="K305" s="59"/>
      <c r="L305" s="59"/>
      <c r="M305" s="60">
        <f t="shared" si="12"/>
        <v>0</v>
      </c>
      <c r="S305" s="60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68">
        <f t="shared" si="14"/>
        <v>304</v>
      </c>
      <c r="H306" s="59"/>
      <c r="I306" s="59"/>
      <c r="J306" s="59"/>
      <c r="K306" s="59"/>
      <c r="L306" s="59"/>
      <c r="M306" s="60">
        <f t="shared" si="12"/>
        <v>0</v>
      </c>
      <c r="S306" s="60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68">
        <f t="shared" si="14"/>
        <v>305</v>
      </c>
      <c r="H307" s="59"/>
      <c r="I307" s="59"/>
      <c r="J307" s="59"/>
      <c r="K307" s="59"/>
      <c r="L307" s="59"/>
      <c r="M307" s="60">
        <f t="shared" si="12"/>
        <v>0</v>
      </c>
      <c r="S307" s="60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68">
        <f t="shared" si="14"/>
        <v>306</v>
      </c>
      <c r="H308" s="59"/>
      <c r="I308" s="59"/>
      <c r="J308" s="59"/>
      <c r="K308" s="59"/>
      <c r="L308" s="59"/>
      <c r="M308" s="60">
        <f t="shared" si="12"/>
        <v>0</v>
      </c>
      <c r="S308" s="60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68">
        <f t="shared" si="14"/>
        <v>307</v>
      </c>
      <c r="H309" s="59"/>
      <c r="I309" s="59"/>
      <c r="J309" s="59"/>
      <c r="K309" s="59"/>
      <c r="L309" s="59"/>
      <c r="M309" s="60">
        <f t="shared" si="12"/>
        <v>0</v>
      </c>
      <c r="S309" s="60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68">
        <f t="shared" si="14"/>
        <v>308</v>
      </c>
      <c r="H310" s="59"/>
      <c r="I310" s="59"/>
      <c r="J310" s="59"/>
      <c r="K310" s="59"/>
      <c r="L310" s="59"/>
      <c r="M310" s="60">
        <f t="shared" si="12"/>
        <v>0</v>
      </c>
      <c r="S310" s="60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68">
        <f t="shared" si="14"/>
        <v>309</v>
      </c>
      <c r="H311" s="59"/>
      <c r="I311" s="59"/>
      <c r="J311" s="59"/>
      <c r="K311" s="59"/>
      <c r="L311" s="59"/>
      <c r="M311" s="60">
        <f t="shared" si="12"/>
        <v>0</v>
      </c>
      <c r="S311" s="60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68">
        <f t="shared" si="14"/>
        <v>310</v>
      </c>
      <c r="H312" s="59"/>
      <c r="I312" s="59"/>
      <c r="J312" s="59"/>
      <c r="K312" s="59"/>
      <c r="L312" s="59"/>
      <c r="M312" s="60">
        <f t="shared" si="12"/>
        <v>0</v>
      </c>
      <c r="S312" s="60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68">
        <f t="shared" si="14"/>
        <v>311</v>
      </c>
      <c r="H313" s="59"/>
      <c r="I313" s="59"/>
      <c r="J313" s="59"/>
      <c r="K313" s="59"/>
      <c r="L313" s="59"/>
      <c r="M313" s="60">
        <f t="shared" si="12"/>
        <v>0</v>
      </c>
      <c r="S313" s="60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68">
        <f t="shared" si="14"/>
        <v>312</v>
      </c>
      <c r="H314" s="59"/>
      <c r="I314" s="59"/>
      <c r="J314" s="59"/>
      <c r="K314" s="59"/>
      <c r="L314" s="59"/>
      <c r="M314" s="60">
        <f t="shared" si="12"/>
        <v>0</v>
      </c>
      <c r="S314" s="60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68">
        <f t="shared" si="14"/>
        <v>313</v>
      </c>
      <c r="H315" s="59"/>
      <c r="I315" s="59"/>
      <c r="J315" s="59"/>
      <c r="K315" s="59"/>
      <c r="L315" s="59"/>
      <c r="M315" s="60">
        <f t="shared" si="12"/>
        <v>0</v>
      </c>
      <c r="S315" s="60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68">
        <f t="shared" si="14"/>
        <v>314</v>
      </c>
      <c r="H316" s="59"/>
      <c r="I316" s="59"/>
      <c r="J316" s="59"/>
      <c r="K316" s="59"/>
      <c r="L316" s="59"/>
      <c r="M316" s="60">
        <f t="shared" si="12"/>
        <v>0</v>
      </c>
      <c r="S316" s="60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68">
        <f t="shared" si="14"/>
        <v>315</v>
      </c>
      <c r="H317" s="59"/>
      <c r="I317" s="59"/>
      <c r="J317" s="59"/>
      <c r="K317" s="59"/>
      <c r="L317" s="59"/>
      <c r="M317" s="60">
        <f t="shared" si="12"/>
        <v>0</v>
      </c>
      <c r="S317" s="60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68">
        <f t="shared" si="14"/>
        <v>316</v>
      </c>
      <c r="H318" s="59"/>
      <c r="I318" s="59"/>
      <c r="J318" s="59"/>
      <c r="K318" s="59"/>
      <c r="L318" s="59"/>
      <c r="M318" s="60">
        <f t="shared" si="12"/>
        <v>0</v>
      </c>
      <c r="S318" s="60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68">
        <f t="shared" si="14"/>
        <v>317</v>
      </c>
      <c r="H319" s="59"/>
      <c r="I319" s="59"/>
      <c r="J319" s="59"/>
      <c r="K319" s="59"/>
      <c r="L319" s="59"/>
      <c r="M319" s="60">
        <f t="shared" si="12"/>
        <v>0</v>
      </c>
      <c r="S319" s="60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68">
        <f t="shared" si="14"/>
        <v>318</v>
      </c>
      <c r="H320" s="59"/>
      <c r="I320" s="59"/>
      <c r="J320" s="59"/>
      <c r="K320" s="59"/>
      <c r="L320" s="59"/>
      <c r="M320" s="60">
        <f t="shared" si="12"/>
        <v>0</v>
      </c>
      <c r="S320" s="60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68">
        <f t="shared" si="14"/>
        <v>319</v>
      </c>
      <c r="H321" s="59"/>
      <c r="I321" s="59"/>
      <c r="J321" s="59"/>
      <c r="K321" s="59"/>
      <c r="L321" s="59"/>
      <c r="M321" s="60">
        <f t="shared" si="12"/>
        <v>0</v>
      </c>
      <c r="S321" s="60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68">
        <f t="shared" si="14"/>
        <v>320</v>
      </c>
      <c r="H322" s="59"/>
      <c r="I322" s="59"/>
      <c r="J322" s="59"/>
      <c r="K322" s="59"/>
      <c r="L322" s="59"/>
      <c r="M322" s="60">
        <f t="shared" si="12"/>
        <v>0</v>
      </c>
      <c r="S322" s="60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68">
        <f t="shared" si="14"/>
        <v>321</v>
      </c>
      <c r="H323" s="59"/>
      <c r="I323" s="59"/>
      <c r="J323" s="59"/>
      <c r="K323" s="59"/>
      <c r="L323" s="59"/>
      <c r="M323" s="60">
        <f t="shared" ref="M323:M360" si="15">N323+O323+P323+Q323+R323</f>
        <v>0</v>
      </c>
      <c r="S323" s="60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68">
        <f t="shared" si="14"/>
        <v>322</v>
      </c>
      <c r="H324" s="59"/>
      <c r="I324" s="59"/>
      <c r="J324" s="59"/>
      <c r="K324" s="59"/>
      <c r="L324" s="59"/>
      <c r="M324" s="60">
        <f t="shared" si="15"/>
        <v>0</v>
      </c>
      <c r="S324" s="60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68">
        <f t="shared" ref="A325:A358" si="17">A324+1</f>
        <v>323</v>
      </c>
      <c r="H325" s="59"/>
      <c r="I325" s="59"/>
      <c r="J325" s="59"/>
      <c r="K325" s="59"/>
      <c r="L325" s="59"/>
      <c r="M325" s="60">
        <f t="shared" si="15"/>
        <v>0</v>
      </c>
      <c r="S325" s="60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68">
        <f t="shared" si="17"/>
        <v>324</v>
      </c>
      <c r="H326" s="59"/>
      <c r="I326" s="59"/>
      <c r="J326" s="59"/>
      <c r="K326" s="59"/>
      <c r="L326" s="59"/>
      <c r="M326" s="60">
        <f t="shared" si="15"/>
        <v>0</v>
      </c>
      <c r="S326" s="60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68">
        <f t="shared" si="17"/>
        <v>325</v>
      </c>
      <c r="H327" s="59"/>
      <c r="I327" s="59"/>
      <c r="J327" s="59"/>
      <c r="K327" s="59"/>
      <c r="L327" s="59"/>
      <c r="M327" s="60">
        <f t="shared" si="15"/>
        <v>0</v>
      </c>
      <c r="S327" s="60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68">
        <f t="shared" si="17"/>
        <v>326</v>
      </c>
      <c r="H328" s="59"/>
      <c r="I328" s="59"/>
      <c r="J328" s="59"/>
      <c r="K328" s="59"/>
      <c r="L328" s="59"/>
      <c r="M328" s="60">
        <f t="shared" si="15"/>
        <v>0</v>
      </c>
      <c r="S328" s="60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68">
        <f t="shared" si="17"/>
        <v>327</v>
      </c>
      <c r="H329" s="59"/>
      <c r="I329" s="59"/>
      <c r="J329" s="59"/>
      <c r="K329" s="59"/>
      <c r="L329" s="59"/>
      <c r="M329" s="60">
        <f t="shared" si="15"/>
        <v>0</v>
      </c>
      <c r="S329" s="60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68">
        <f t="shared" si="17"/>
        <v>328</v>
      </c>
      <c r="H330" s="59"/>
      <c r="I330" s="59"/>
      <c r="J330" s="59"/>
      <c r="K330" s="59"/>
      <c r="L330" s="59"/>
      <c r="M330" s="60">
        <f t="shared" si="15"/>
        <v>0</v>
      </c>
      <c r="S330" s="60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68">
        <f t="shared" si="17"/>
        <v>329</v>
      </c>
      <c r="H331" s="59"/>
      <c r="I331" s="59"/>
      <c r="J331" s="59"/>
      <c r="K331" s="59"/>
      <c r="L331" s="59"/>
      <c r="M331" s="60">
        <f t="shared" si="15"/>
        <v>0</v>
      </c>
      <c r="S331" s="60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68">
        <f t="shared" si="17"/>
        <v>330</v>
      </c>
      <c r="H332" s="59"/>
      <c r="I332" s="59"/>
      <c r="J332" s="59"/>
      <c r="K332" s="59"/>
      <c r="L332" s="59"/>
      <c r="M332" s="60">
        <f t="shared" si="15"/>
        <v>0</v>
      </c>
      <c r="S332" s="60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68">
        <f t="shared" si="17"/>
        <v>331</v>
      </c>
      <c r="H333" s="59"/>
      <c r="I333" s="59"/>
      <c r="J333" s="59"/>
      <c r="K333" s="59"/>
      <c r="L333" s="59"/>
      <c r="M333" s="60">
        <f t="shared" si="15"/>
        <v>0</v>
      </c>
      <c r="S333" s="60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68">
        <f t="shared" si="17"/>
        <v>332</v>
      </c>
      <c r="H334" s="59"/>
      <c r="I334" s="59"/>
      <c r="J334" s="59"/>
      <c r="K334" s="59"/>
      <c r="L334" s="59"/>
      <c r="M334" s="60">
        <f t="shared" si="15"/>
        <v>0</v>
      </c>
      <c r="S334" s="60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68">
        <f t="shared" si="17"/>
        <v>333</v>
      </c>
      <c r="H335" s="59"/>
      <c r="I335" s="59"/>
      <c r="J335" s="59"/>
      <c r="K335" s="59"/>
      <c r="L335" s="59"/>
      <c r="M335" s="60">
        <f t="shared" si="15"/>
        <v>0</v>
      </c>
      <c r="S335" s="60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68">
        <f t="shared" si="17"/>
        <v>334</v>
      </c>
      <c r="H336" s="59"/>
      <c r="I336" s="59"/>
      <c r="J336" s="59"/>
      <c r="K336" s="59"/>
      <c r="L336" s="59"/>
      <c r="M336" s="60">
        <f t="shared" si="15"/>
        <v>0</v>
      </c>
      <c r="S336" s="60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68">
        <f t="shared" si="17"/>
        <v>335</v>
      </c>
      <c r="H337" s="59"/>
      <c r="I337" s="59"/>
      <c r="J337" s="59"/>
      <c r="K337" s="59"/>
      <c r="L337" s="59"/>
      <c r="M337" s="60">
        <f t="shared" si="15"/>
        <v>0</v>
      </c>
      <c r="S337" s="60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68">
        <f t="shared" si="17"/>
        <v>336</v>
      </c>
      <c r="H338" s="59"/>
      <c r="I338" s="59"/>
      <c r="J338" s="59"/>
      <c r="K338" s="59"/>
      <c r="L338" s="59"/>
      <c r="M338" s="60">
        <f t="shared" si="15"/>
        <v>0</v>
      </c>
      <c r="S338" s="60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68">
        <f t="shared" si="17"/>
        <v>337</v>
      </c>
      <c r="H339" s="59"/>
      <c r="I339" s="59"/>
      <c r="J339" s="59"/>
      <c r="K339" s="59"/>
      <c r="L339" s="59"/>
      <c r="M339" s="60">
        <f t="shared" si="15"/>
        <v>0</v>
      </c>
      <c r="S339" s="60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68">
        <f t="shared" si="17"/>
        <v>338</v>
      </c>
      <c r="H340" s="59"/>
      <c r="I340" s="59"/>
      <c r="J340" s="59"/>
      <c r="K340" s="59"/>
      <c r="L340" s="59"/>
      <c r="M340" s="60">
        <f t="shared" si="15"/>
        <v>0</v>
      </c>
      <c r="S340" s="60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68">
        <f t="shared" si="17"/>
        <v>339</v>
      </c>
      <c r="H341" s="59"/>
      <c r="I341" s="59"/>
      <c r="J341" s="59"/>
      <c r="K341" s="59"/>
      <c r="L341" s="59"/>
      <c r="M341" s="60">
        <f t="shared" si="15"/>
        <v>0</v>
      </c>
      <c r="S341" s="60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68">
        <f t="shared" si="17"/>
        <v>340</v>
      </c>
      <c r="H342" s="59"/>
      <c r="I342" s="59"/>
      <c r="J342" s="59"/>
      <c r="K342" s="59"/>
      <c r="L342" s="59"/>
      <c r="M342" s="60">
        <f t="shared" si="15"/>
        <v>0</v>
      </c>
      <c r="S342" s="60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68">
        <f t="shared" si="17"/>
        <v>341</v>
      </c>
      <c r="H343" s="59"/>
      <c r="I343" s="59"/>
      <c r="J343" s="59"/>
      <c r="K343" s="59"/>
      <c r="L343" s="59"/>
      <c r="M343" s="60">
        <f t="shared" si="15"/>
        <v>0</v>
      </c>
      <c r="S343" s="60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68">
        <f t="shared" si="17"/>
        <v>342</v>
      </c>
      <c r="H344" s="59"/>
      <c r="I344" s="59"/>
      <c r="J344" s="59"/>
      <c r="K344" s="59"/>
      <c r="L344" s="59"/>
      <c r="M344" s="60">
        <f t="shared" si="15"/>
        <v>0</v>
      </c>
      <c r="S344" s="60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68">
        <f t="shared" si="17"/>
        <v>343</v>
      </c>
      <c r="H345" s="59"/>
      <c r="I345" s="59"/>
      <c r="J345" s="59"/>
      <c r="K345" s="59"/>
      <c r="L345" s="59"/>
      <c r="M345" s="60">
        <f t="shared" si="15"/>
        <v>0</v>
      </c>
      <c r="S345" s="60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68">
        <f t="shared" si="17"/>
        <v>344</v>
      </c>
      <c r="H346" s="59"/>
      <c r="I346" s="59"/>
      <c r="J346" s="59"/>
      <c r="K346" s="59"/>
      <c r="L346" s="59"/>
      <c r="M346" s="60">
        <f t="shared" si="15"/>
        <v>0</v>
      </c>
      <c r="S346" s="60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68">
        <f t="shared" si="17"/>
        <v>345</v>
      </c>
      <c r="H347" s="59"/>
      <c r="I347" s="59"/>
      <c r="J347" s="59"/>
      <c r="K347" s="59"/>
      <c r="L347" s="59"/>
      <c r="M347" s="60">
        <f t="shared" si="15"/>
        <v>0</v>
      </c>
      <c r="S347" s="60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68">
        <f t="shared" si="17"/>
        <v>346</v>
      </c>
      <c r="H348" s="59"/>
      <c r="I348" s="59"/>
      <c r="J348" s="59"/>
      <c r="K348" s="59"/>
      <c r="L348" s="59"/>
      <c r="M348" s="60">
        <f t="shared" si="15"/>
        <v>0</v>
      </c>
      <c r="S348" s="60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68">
        <f t="shared" si="17"/>
        <v>347</v>
      </c>
      <c r="H349" s="59"/>
      <c r="I349" s="59"/>
      <c r="J349" s="59"/>
      <c r="K349" s="59"/>
      <c r="L349" s="59"/>
      <c r="M349" s="60">
        <f t="shared" si="15"/>
        <v>0</v>
      </c>
      <c r="S349" s="60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68">
        <f t="shared" si="17"/>
        <v>348</v>
      </c>
      <c r="H350" s="59"/>
      <c r="I350" s="59"/>
      <c r="J350" s="59"/>
      <c r="K350" s="59"/>
      <c r="L350" s="59"/>
      <c r="M350" s="60">
        <f t="shared" si="15"/>
        <v>0</v>
      </c>
      <c r="S350" s="60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68">
        <f t="shared" si="17"/>
        <v>349</v>
      </c>
      <c r="H351" s="59"/>
      <c r="I351" s="59"/>
      <c r="J351" s="59"/>
      <c r="K351" s="59"/>
      <c r="L351" s="59"/>
      <c r="M351" s="60">
        <f t="shared" si="15"/>
        <v>0</v>
      </c>
      <c r="S351" s="60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68">
        <f t="shared" si="17"/>
        <v>350</v>
      </c>
      <c r="H352" s="59"/>
      <c r="I352" s="59"/>
      <c r="J352" s="59"/>
      <c r="K352" s="59"/>
      <c r="L352" s="59"/>
      <c r="M352" s="60">
        <f t="shared" si="15"/>
        <v>0</v>
      </c>
      <c r="S352" s="60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68">
        <f t="shared" si="17"/>
        <v>351</v>
      </c>
      <c r="H353" s="59"/>
      <c r="I353" s="59"/>
      <c r="J353" s="59"/>
      <c r="K353" s="59"/>
      <c r="L353" s="59"/>
      <c r="M353" s="60">
        <f t="shared" si="15"/>
        <v>0</v>
      </c>
      <c r="S353" s="60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68">
        <f t="shared" si="17"/>
        <v>352</v>
      </c>
      <c r="H354" s="59"/>
      <c r="I354" s="59"/>
      <c r="J354" s="59"/>
      <c r="K354" s="59"/>
      <c r="L354" s="59"/>
      <c r="M354" s="60">
        <f t="shared" si="15"/>
        <v>0</v>
      </c>
      <c r="S354" s="60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68">
        <f t="shared" si="17"/>
        <v>353</v>
      </c>
      <c r="H355" s="59"/>
      <c r="I355" s="59"/>
      <c r="J355" s="59"/>
      <c r="K355" s="59"/>
      <c r="L355" s="59"/>
      <c r="M355" s="60">
        <f t="shared" si="15"/>
        <v>0</v>
      </c>
      <c r="S355" s="60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68">
        <f t="shared" si="17"/>
        <v>354</v>
      </c>
      <c r="H356" s="59"/>
      <c r="I356" s="59"/>
      <c r="J356" s="59"/>
      <c r="K356" s="59"/>
      <c r="L356" s="59"/>
      <c r="M356" s="60">
        <f t="shared" si="15"/>
        <v>0</v>
      </c>
      <c r="S356" s="60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68">
        <f t="shared" si="17"/>
        <v>355</v>
      </c>
      <c r="H357" s="59"/>
      <c r="I357" s="59"/>
      <c r="J357" s="59"/>
      <c r="K357" s="59"/>
      <c r="L357" s="59"/>
      <c r="M357" s="60">
        <f t="shared" si="15"/>
        <v>0</v>
      </c>
      <c r="S357" s="60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68">
        <f t="shared" si="17"/>
        <v>356</v>
      </c>
      <c r="H358" s="59"/>
      <c r="I358" s="59"/>
      <c r="J358" s="59"/>
      <c r="K358" s="59"/>
      <c r="L358" s="59"/>
      <c r="M358" s="60">
        <f t="shared" si="15"/>
        <v>0</v>
      </c>
      <c r="S358" s="60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9"/>
      <c r="I359" s="59"/>
      <c r="J359" s="59"/>
      <c r="K359" s="59"/>
      <c r="L359" s="59"/>
      <c r="M359" s="60">
        <f t="shared" si="15"/>
        <v>0</v>
      </c>
      <c r="S359" s="60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9"/>
      <c r="I360" s="59"/>
      <c r="J360" s="59"/>
      <c r="K360" s="59"/>
      <c r="L360" s="59"/>
      <c r="M360" s="60">
        <f t="shared" si="15"/>
        <v>0</v>
      </c>
      <c r="S360" s="60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9"/>
      <c r="I370" s="59"/>
      <c r="J370" s="59"/>
      <c r="K370" s="59"/>
      <c r="L370" s="59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9"/>
      <c r="I371" s="59"/>
      <c r="J371" s="59"/>
      <c r="K371" s="59"/>
      <c r="L371" s="59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9"/>
      <c r="I372" s="59"/>
      <c r="J372" s="59"/>
      <c r="K372" s="59"/>
      <c r="L372" s="59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9"/>
      <c r="I373" s="59"/>
      <c r="J373" s="59"/>
      <c r="K373" s="59"/>
      <c r="L373" s="59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9"/>
      <c r="I374" s="59"/>
      <c r="J374" s="59"/>
      <c r="K374" s="59"/>
      <c r="L374" s="59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9"/>
      <c r="I375" s="59"/>
      <c r="J375" s="59"/>
      <c r="K375" s="59"/>
      <c r="L375" s="59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9"/>
      <c r="I376" s="59"/>
      <c r="J376" s="59"/>
      <c r="K376" s="59"/>
      <c r="L376" s="59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9"/>
      <c r="I377" s="59"/>
      <c r="J377" s="59"/>
      <c r="K377" s="59"/>
      <c r="L377" s="59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9"/>
      <c r="I378" s="59"/>
      <c r="J378" s="59"/>
      <c r="K378" s="59"/>
      <c r="L378" s="59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9"/>
      <c r="I379" s="59"/>
      <c r="J379" s="59"/>
      <c r="K379" s="59"/>
      <c r="L379" s="59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9"/>
      <c r="I380" s="59"/>
      <c r="J380" s="59"/>
      <c r="K380" s="59"/>
      <c r="L380" s="59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9"/>
      <c r="I381" s="59"/>
      <c r="J381" s="59"/>
      <c r="K381" s="59"/>
      <c r="L381" s="59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9"/>
      <c r="I382" s="59"/>
      <c r="J382" s="59"/>
      <c r="K382" s="59"/>
      <c r="L382" s="59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9"/>
      <c r="I383" s="59"/>
      <c r="J383" s="59"/>
      <c r="K383" s="59"/>
      <c r="L383" s="59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9"/>
      <c r="I384" s="59"/>
      <c r="J384" s="59"/>
      <c r="K384" s="59"/>
      <c r="L384" s="59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9"/>
      <c r="I385" s="59"/>
      <c r="J385" s="59"/>
      <c r="K385" s="59"/>
      <c r="L385" s="59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9"/>
      <c r="I386" s="59"/>
      <c r="J386" s="59"/>
      <c r="K386" s="59"/>
      <c r="L386" s="59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9"/>
      <c r="I387" s="59"/>
      <c r="J387" s="59"/>
      <c r="K387" s="59"/>
      <c r="L387" s="59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9"/>
      <c r="I388" s="59"/>
      <c r="J388" s="59"/>
      <c r="K388" s="59"/>
      <c r="L388" s="59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9"/>
      <c r="I389" s="59"/>
      <c r="J389" s="59"/>
      <c r="K389" s="59"/>
      <c r="L389" s="59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9"/>
      <c r="I390" s="59"/>
      <c r="J390" s="59"/>
      <c r="K390" s="59"/>
      <c r="L390" s="59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9"/>
      <c r="I391" s="59"/>
      <c r="J391" s="59"/>
      <c r="K391" s="59"/>
      <c r="L391" s="59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9"/>
      <c r="I392" s="59"/>
      <c r="J392" s="59"/>
      <c r="K392" s="59"/>
      <c r="L392" s="59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9"/>
      <c r="I393" s="59"/>
      <c r="J393" s="59"/>
      <c r="K393" s="59"/>
      <c r="L393" s="59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9"/>
      <c r="I394" s="59"/>
      <c r="J394" s="59"/>
      <c r="K394" s="59"/>
      <c r="L394" s="59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9"/>
      <c r="I395" s="59"/>
      <c r="J395" s="59"/>
      <c r="K395" s="59"/>
      <c r="L395" s="59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9"/>
      <c r="I396" s="59"/>
      <c r="J396" s="59"/>
      <c r="K396" s="59"/>
      <c r="L396" s="59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9"/>
      <c r="I397" s="59"/>
      <c r="J397" s="59"/>
      <c r="K397" s="59"/>
      <c r="L397" s="59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9"/>
      <c r="I398" s="59"/>
      <c r="J398" s="59"/>
      <c r="K398" s="59"/>
      <c r="L398" s="59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9"/>
      <c r="I399" s="59"/>
      <c r="J399" s="59"/>
      <c r="K399" s="59"/>
      <c r="L399" s="59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9"/>
      <c r="I400" s="59"/>
      <c r="J400" s="59"/>
      <c r="K400" s="59"/>
      <c r="L400" s="59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9"/>
      <c r="I401" s="59"/>
      <c r="J401" s="59"/>
      <c r="K401" s="59"/>
      <c r="L401" s="59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9"/>
      <c r="I402" s="59"/>
      <c r="J402" s="59"/>
      <c r="K402" s="59"/>
      <c r="L402" s="59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9"/>
      <c r="I403" s="59"/>
      <c r="J403" s="59"/>
      <c r="K403" s="59"/>
      <c r="L403" s="59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9"/>
      <c r="I404" s="59"/>
      <c r="J404" s="59"/>
      <c r="K404" s="59"/>
      <c r="L404" s="59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9"/>
      <c r="I405" s="59"/>
      <c r="J405" s="59"/>
      <c r="K405" s="59"/>
      <c r="L405" s="59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9"/>
      <c r="I406" s="59"/>
      <c r="J406" s="59"/>
      <c r="K406" s="59"/>
      <c r="L406" s="59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9"/>
      <c r="I407" s="59"/>
      <c r="J407" s="59"/>
      <c r="K407" s="59"/>
      <c r="L407" s="59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9"/>
      <c r="I408" s="59"/>
      <c r="J408" s="59"/>
      <c r="K408" s="59"/>
      <c r="L408" s="59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9"/>
      <c r="I409" s="59"/>
      <c r="J409" s="59"/>
      <c r="K409" s="59"/>
      <c r="L409" s="59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9"/>
      <c r="I410" s="59"/>
      <c r="J410" s="59"/>
      <c r="K410" s="59"/>
      <c r="L410" s="59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9"/>
      <c r="I411" s="59"/>
      <c r="J411" s="59"/>
      <c r="K411" s="59"/>
      <c r="L411" s="59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9"/>
      <c r="I412" s="59"/>
      <c r="J412" s="59"/>
      <c r="K412" s="59"/>
      <c r="L412" s="59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9"/>
      <c r="I413" s="59"/>
      <c r="J413" s="59"/>
      <c r="K413" s="59"/>
      <c r="L413" s="59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9"/>
      <c r="I414" s="59"/>
      <c r="J414" s="59"/>
      <c r="K414" s="59"/>
      <c r="L414" s="59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9"/>
      <c r="I415" s="59"/>
      <c r="J415" s="59"/>
      <c r="K415" s="59"/>
      <c r="L415" s="59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9"/>
      <c r="I416" s="59"/>
      <c r="J416" s="59"/>
      <c r="K416" s="59"/>
      <c r="L416" s="59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9"/>
      <c r="I417" s="59"/>
      <c r="J417" s="59"/>
      <c r="K417" s="59"/>
      <c r="L417" s="59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9"/>
      <c r="I418" s="59"/>
      <c r="J418" s="59"/>
      <c r="K418" s="59"/>
      <c r="L418" s="59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9"/>
      <c r="I419" s="59"/>
      <c r="J419" s="59"/>
      <c r="K419" s="59"/>
      <c r="L419" s="59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9"/>
      <c r="I420" s="59"/>
      <c r="J420" s="59"/>
      <c r="K420" s="59"/>
      <c r="L420" s="59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9"/>
      <c r="I421" s="59"/>
      <c r="J421" s="59"/>
      <c r="K421" s="59"/>
      <c r="L421" s="59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9"/>
      <c r="I422" s="59"/>
      <c r="J422" s="59"/>
      <c r="K422" s="59"/>
      <c r="L422" s="59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9"/>
      <c r="I423" s="59"/>
      <c r="J423" s="59"/>
      <c r="K423" s="59"/>
      <c r="L423" s="59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9"/>
      <c r="I424" s="59"/>
      <c r="J424" s="59"/>
      <c r="K424" s="59"/>
      <c r="L424" s="59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9"/>
      <c r="I425" s="59"/>
      <c r="J425" s="59"/>
      <c r="K425" s="59"/>
      <c r="L425" s="59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9"/>
      <c r="I426" s="59"/>
      <c r="J426" s="59"/>
      <c r="K426" s="59"/>
      <c r="L426" s="59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9"/>
      <c r="I427" s="59"/>
      <c r="J427" s="59"/>
      <c r="K427" s="59"/>
      <c r="L427" s="59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9"/>
      <c r="I428" s="59"/>
      <c r="J428" s="59"/>
      <c r="K428" s="59"/>
      <c r="L428" s="59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9"/>
      <c r="I429" s="59"/>
      <c r="J429" s="59"/>
      <c r="K429" s="59"/>
      <c r="L429" s="59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9"/>
      <c r="I430" s="59"/>
      <c r="J430" s="59"/>
      <c r="K430" s="59"/>
      <c r="L430" s="59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9"/>
      <c r="I431" s="59"/>
      <c r="J431" s="59"/>
      <c r="K431" s="59"/>
      <c r="L431" s="59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9"/>
      <c r="I432" s="59"/>
      <c r="J432" s="59"/>
      <c r="K432" s="59"/>
      <c r="L432" s="59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9"/>
      <c r="I433" s="59"/>
      <c r="J433" s="59"/>
      <c r="K433" s="59"/>
      <c r="L433" s="59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9"/>
      <c r="I434" s="59"/>
      <c r="J434" s="59"/>
      <c r="K434" s="59"/>
      <c r="L434" s="59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9"/>
      <c r="I435" s="59"/>
      <c r="J435" s="59"/>
      <c r="K435" s="59"/>
      <c r="L435" s="59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9"/>
      <c r="I436" s="59"/>
      <c r="J436" s="59"/>
      <c r="K436" s="59"/>
      <c r="L436" s="59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9"/>
      <c r="I437" s="59"/>
      <c r="J437" s="59"/>
      <c r="K437" s="59"/>
      <c r="L437" s="59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9"/>
      <c r="I438" s="59"/>
      <c r="J438" s="59"/>
      <c r="K438" s="59"/>
      <c r="L438" s="59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9"/>
      <c r="I439" s="59"/>
      <c r="J439" s="59"/>
      <c r="K439" s="59"/>
      <c r="L439" s="59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9"/>
      <c r="I440" s="59"/>
      <c r="J440" s="59"/>
      <c r="K440" s="59"/>
      <c r="L440" s="59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9"/>
      <c r="I441" s="59"/>
      <c r="J441" s="59"/>
      <c r="K441" s="59"/>
      <c r="L441" s="59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9"/>
      <c r="I442" s="59"/>
      <c r="J442" s="59"/>
      <c r="K442" s="59"/>
      <c r="L442" s="59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9"/>
      <c r="I443" s="59"/>
      <c r="J443" s="59"/>
      <c r="K443" s="59"/>
      <c r="L443" s="59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9"/>
      <c r="I444" s="59"/>
      <c r="J444" s="59"/>
      <c r="K444" s="59"/>
      <c r="L444" s="59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9"/>
      <c r="I445" s="59"/>
      <c r="J445" s="59"/>
      <c r="K445" s="59"/>
      <c r="L445" s="59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9"/>
      <c r="I446" s="59"/>
      <c r="J446" s="59"/>
      <c r="K446" s="59"/>
      <c r="L446" s="59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9"/>
      <c r="I447" s="59"/>
      <c r="J447" s="59"/>
      <c r="K447" s="59"/>
      <c r="L447" s="59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9"/>
      <c r="I448" s="59"/>
      <c r="J448" s="59"/>
      <c r="K448" s="59"/>
      <c r="L448" s="59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9"/>
      <c r="I449" s="59"/>
      <c r="J449" s="59"/>
      <c r="K449" s="59"/>
      <c r="L449" s="59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9"/>
      <c r="I450" s="59"/>
      <c r="J450" s="59"/>
      <c r="K450" s="59"/>
      <c r="L450" s="59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9"/>
      <c r="I451" s="59"/>
      <c r="J451" s="59"/>
      <c r="K451" s="59"/>
      <c r="L451" s="59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9"/>
      <c r="I452" s="59"/>
      <c r="J452" s="59"/>
      <c r="K452" s="59"/>
      <c r="L452" s="59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9"/>
      <c r="I453" s="59"/>
      <c r="J453" s="59"/>
      <c r="K453" s="59"/>
      <c r="L453" s="59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9"/>
      <c r="I454" s="59"/>
      <c r="J454" s="59"/>
      <c r="K454" s="59"/>
      <c r="L454" s="59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9"/>
      <c r="I455" s="59"/>
      <c r="J455" s="59"/>
      <c r="K455" s="59"/>
      <c r="L455" s="59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9"/>
      <c r="I456" s="59"/>
      <c r="J456" s="59"/>
      <c r="K456" s="59"/>
      <c r="L456" s="59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9"/>
      <c r="I457" s="59"/>
      <c r="J457" s="59"/>
      <c r="K457" s="59"/>
      <c r="L457" s="59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9"/>
      <c r="I458" s="59"/>
      <c r="J458" s="59"/>
      <c r="K458" s="59"/>
      <c r="L458" s="59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9"/>
      <c r="I459" s="59"/>
      <c r="J459" s="59"/>
      <c r="K459" s="59"/>
      <c r="L459" s="59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9"/>
      <c r="I460" s="59"/>
      <c r="J460" s="59"/>
      <c r="K460" s="59"/>
      <c r="L460" s="59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9"/>
      <c r="I461" s="59"/>
      <c r="J461" s="59"/>
      <c r="K461" s="59"/>
      <c r="L461" s="59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9"/>
      <c r="I462" s="59"/>
      <c r="J462" s="59"/>
      <c r="K462" s="59"/>
      <c r="L462" s="59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9"/>
      <c r="I463" s="59"/>
      <c r="J463" s="59"/>
      <c r="K463" s="59"/>
      <c r="L463" s="59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9"/>
      <c r="I464" s="59"/>
      <c r="J464" s="59"/>
      <c r="K464" s="59"/>
      <c r="L464" s="59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9"/>
      <c r="I465" s="59"/>
      <c r="J465" s="59"/>
      <c r="K465" s="59"/>
      <c r="L465" s="59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9"/>
      <c r="I466" s="59"/>
      <c r="J466" s="59"/>
      <c r="K466" s="59"/>
      <c r="L466" s="59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9"/>
      <c r="I467" s="59"/>
      <c r="J467" s="59"/>
      <c r="K467" s="59"/>
      <c r="L467" s="59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9"/>
      <c r="I468" s="59"/>
      <c r="J468" s="59"/>
      <c r="K468" s="59"/>
      <c r="L468" s="59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9"/>
      <c r="I469" s="59"/>
      <c r="J469" s="59"/>
      <c r="K469" s="59"/>
      <c r="L469" s="59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9"/>
      <c r="I470" s="59"/>
      <c r="J470" s="59"/>
      <c r="K470" s="59"/>
      <c r="L470" s="59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9"/>
      <c r="I471" s="59"/>
      <c r="J471" s="59"/>
      <c r="K471" s="59"/>
      <c r="L471" s="59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9"/>
      <c r="I472" s="59"/>
      <c r="J472" s="59"/>
      <c r="K472" s="59"/>
      <c r="L472" s="59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9"/>
      <c r="I473" s="59"/>
      <c r="J473" s="59"/>
      <c r="K473" s="59"/>
      <c r="L473" s="59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9"/>
      <c r="I474" s="59"/>
      <c r="J474" s="59"/>
      <c r="K474" s="59"/>
      <c r="L474" s="59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9"/>
      <c r="I475" s="59"/>
      <c r="J475" s="59"/>
      <c r="K475" s="59"/>
      <c r="L475" s="59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9"/>
      <c r="I476" s="59"/>
      <c r="J476" s="59"/>
      <c r="K476" s="59"/>
      <c r="L476" s="59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9"/>
      <c r="I477" s="59"/>
      <c r="J477" s="59"/>
      <c r="K477" s="59"/>
      <c r="L477" s="59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9"/>
      <c r="I478" s="59"/>
      <c r="J478" s="59"/>
      <c r="K478" s="59"/>
      <c r="L478" s="59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R2 B361:R1048576 B20:L360 N20:R360 Y20:AI1048576 Y1:AI2">
    <cfRule type="cellIs" dxfId="8" priority="6" operator="equal">
      <formula>0</formula>
    </cfRule>
  </conditionalFormatting>
  <conditionalFormatting sqref="C3:R3 C4:L19 M4:M360 N4:R19 Y3:AI19">
    <cfRule type="cellIs" dxfId="7" priority="5" operator="equal">
      <formula>0</formula>
    </cfRule>
  </conditionalFormatting>
  <conditionalFormatting sqref="B3:R3 B4:L19 M4:M360 N4:R19 Y3:AI19">
    <cfRule type="cellIs" dxfId="6" priority="4" operator="equal">
      <formula>0</formula>
    </cfRule>
  </conditionalFormatting>
  <conditionalFormatting sqref="S1:X2 S361:X1048576 T20:X360">
    <cfRule type="cellIs" dxfId="5" priority="3" operator="equal">
      <formula>0</formula>
    </cfRule>
  </conditionalFormatting>
  <conditionalFormatting sqref="S3:X3 S4:S360 T4:X19">
    <cfRule type="cellIs" dxfId="4" priority="2" operator="equal">
      <formula>0</formula>
    </cfRule>
  </conditionalFormatting>
  <conditionalFormatting sqref="S3:X3 S4:S360 T4:X19">
    <cfRule type="cellIs" dxfId="3" priority="1" operator="equal">
      <formula>0</formula>
    </cfRule>
  </conditionalFormatting>
  <dataValidations count="3">
    <dataValidation type="list" allowBlank="1" showInputMessage="1" showErrorMessage="1" sqref="D3:D1048576">
      <formula1>$AT$3:$AT$5</formula1>
    </dataValidation>
    <dataValidation type="list" allowBlank="1" showInputMessage="1" showErrorMessage="1" sqref="E3:E1048576">
      <formula1>$AU$3:$AU$7</formula1>
    </dataValidation>
    <dataValidation type="list" allowBlank="1" showInputMessage="1" showErrorMessage="1" sqref="F3:F1048576">
      <formula1>$AQ$3:$AQ$4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الأحياء!$A:$A</xm:f>
          </x14:formula1>
          <xm:sqref>H3:L1048576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G12"/>
  <sheetViews>
    <sheetView rightToLeft="1" workbookViewId="0">
      <selection activeCell="C10" sqref="C10"/>
    </sheetView>
  </sheetViews>
  <sheetFormatPr baseColWidth="10" defaultColWidth="9.140625" defaultRowHeight="15"/>
  <cols>
    <col min="1" max="1" width="17.85546875" style="10" bestFit="1" customWidth="1"/>
    <col min="2" max="2" width="9.140625" style="10"/>
    <col min="3" max="3" width="15.85546875" style="10" bestFit="1" customWidth="1"/>
    <col min="4" max="4" width="9.140625" style="10"/>
    <col min="5" max="5" width="10.140625" style="10" bestFit="1" customWidth="1"/>
    <col min="6" max="7" width="9.140625" style="10"/>
  </cols>
  <sheetData>
    <row r="1" spans="1:7">
      <c r="A1" s="93" t="s">
        <v>835</v>
      </c>
      <c r="B1" s="93" t="s">
        <v>836</v>
      </c>
      <c r="C1" s="93" t="s">
        <v>837</v>
      </c>
      <c r="D1" s="93" t="s">
        <v>290</v>
      </c>
      <c r="E1" s="93" t="s">
        <v>838</v>
      </c>
      <c r="F1" s="94" t="s">
        <v>619</v>
      </c>
      <c r="G1" s="94" t="s">
        <v>839</v>
      </c>
    </row>
    <row r="2" spans="1:7">
      <c r="A2" s="10" t="s">
        <v>850</v>
      </c>
      <c r="B2" s="10">
        <v>211913</v>
      </c>
      <c r="C2" s="12">
        <v>38208</v>
      </c>
      <c r="D2" s="10" t="s">
        <v>851</v>
      </c>
      <c r="E2" s="10" t="s">
        <v>852</v>
      </c>
    </row>
    <row r="3" spans="1:7">
      <c r="A3" s="10" t="s">
        <v>853</v>
      </c>
      <c r="B3" s="10">
        <v>215084</v>
      </c>
      <c r="C3" s="12">
        <v>40857</v>
      </c>
      <c r="D3" s="10" t="s">
        <v>854</v>
      </c>
      <c r="E3" s="10" t="s">
        <v>855</v>
      </c>
    </row>
    <row r="4" spans="1:7">
      <c r="A4" s="10" t="s">
        <v>856</v>
      </c>
      <c r="B4" s="10">
        <v>206990</v>
      </c>
      <c r="C4" s="12">
        <v>35090</v>
      </c>
      <c r="D4" s="10" t="s">
        <v>851</v>
      </c>
      <c r="E4" s="10" t="s">
        <v>852</v>
      </c>
    </row>
    <row r="5" spans="1:7">
      <c r="A5" s="10" t="s">
        <v>857</v>
      </c>
      <c r="B5" s="10">
        <v>213870</v>
      </c>
      <c r="C5" s="12">
        <v>40140</v>
      </c>
      <c r="D5" s="10" t="s">
        <v>851</v>
      </c>
      <c r="E5" s="10" t="s">
        <v>855</v>
      </c>
    </row>
    <row r="6" spans="1:7">
      <c r="A6" s="10" t="s">
        <v>857</v>
      </c>
      <c r="B6" s="10">
        <v>213871</v>
      </c>
      <c r="C6" s="12">
        <v>40140</v>
      </c>
      <c r="D6" s="10" t="s">
        <v>851</v>
      </c>
      <c r="E6" s="10" t="s">
        <v>855</v>
      </c>
    </row>
    <row r="7" spans="1:7">
      <c r="A7" s="10" t="s">
        <v>858</v>
      </c>
      <c r="B7" s="10">
        <v>211245</v>
      </c>
      <c r="C7" s="12">
        <v>37928</v>
      </c>
      <c r="D7" s="10" t="s">
        <v>851</v>
      </c>
      <c r="E7" s="10" t="s">
        <v>855</v>
      </c>
    </row>
    <row r="8" spans="1:7">
      <c r="A8" s="10" t="s">
        <v>859</v>
      </c>
      <c r="B8" s="10">
        <v>206693</v>
      </c>
      <c r="C8" s="12">
        <v>34527</v>
      </c>
      <c r="D8" s="10" t="s">
        <v>851</v>
      </c>
      <c r="E8" s="10" t="s">
        <v>852</v>
      </c>
    </row>
    <row r="9" spans="1:7">
      <c r="A9" s="10" t="s">
        <v>858</v>
      </c>
      <c r="B9" s="10">
        <v>216163</v>
      </c>
      <c r="C9" s="12">
        <v>41485</v>
      </c>
      <c r="D9" s="10" t="s">
        <v>851</v>
      </c>
      <c r="E9" s="10" t="s">
        <v>855</v>
      </c>
    </row>
    <row r="10" spans="1:7">
      <c r="A10" s="10" t="s">
        <v>860</v>
      </c>
      <c r="B10" s="10">
        <v>215738</v>
      </c>
      <c r="C10" s="12">
        <v>41260</v>
      </c>
      <c r="D10" s="10" t="s">
        <v>851</v>
      </c>
      <c r="E10" s="10" t="s">
        <v>855</v>
      </c>
    </row>
    <row r="11" spans="1:7">
      <c r="A11" s="10" t="s">
        <v>860</v>
      </c>
      <c r="B11" s="10">
        <v>215945</v>
      </c>
      <c r="C11" s="12">
        <v>41410</v>
      </c>
      <c r="D11" s="10" t="s">
        <v>851</v>
      </c>
      <c r="E11" s="10" t="s">
        <v>855</v>
      </c>
    </row>
    <row r="12" spans="1:7">
      <c r="A12" s="10" t="s">
        <v>863</v>
      </c>
      <c r="B12" s="10" t="s">
        <v>861</v>
      </c>
      <c r="C12" s="10">
        <v>2002</v>
      </c>
      <c r="D12" s="10" t="s">
        <v>854</v>
      </c>
      <c r="E12" s="10" t="s">
        <v>862</v>
      </c>
    </row>
  </sheetData>
  <conditionalFormatting sqref="A1:F1 B2:F9 A10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719"/>
  <sheetViews>
    <sheetView rightToLeft="1" topLeftCell="A7" workbookViewId="0">
      <selection activeCell="C10" sqref="C10"/>
    </sheetView>
  </sheetViews>
  <sheetFormatPr baseColWidth="10" defaultColWidth="9.140625" defaultRowHeight="15"/>
  <cols>
    <col min="1" max="1" width="11.7109375" bestFit="1" customWidth="1"/>
    <col min="2" max="2" width="4.5703125" style="9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5" t="s">
        <v>732</v>
      </c>
      <c r="B1" s="85" t="s">
        <v>733</v>
      </c>
      <c r="C1" s="85" t="s">
        <v>734</v>
      </c>
      <c r="D1" s="85" t="s">
        <v>735</v>
      </c>
      <c r="E1" s="85" t="s">
        <v>736</v>
      </c>
      <c r="F1" s="85" t="s">
        <v>737</v>
      </c>
      <c r="G1" s="86" t="s">
        <v>738</v>
      </c>
      <c r="H1" s="86" t="s">
        <v>739</v>
      </c>
      <c r="I1" s="86" t="s">
        <v>740</v>
      </c>
    </row>
    <row r="2" spans="1:9">
      <c r="A2" s="87" t="s">
        <v>741</v>
      </c>
      <c r="B2" s="88"/>
      <c r="C2" s="87" t="s">
        <v>742</v>
      </c>
      <c r="D2" s="87"/>
      <c r="E2" s="87"/>
      <c r="F2" s="87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7" t="s">
        <v>741</v>
      </c>
      <c r="B3" s="88"/>
      <c r="C3" s="87" t="s">
        <v>743</v>
      </c>
      <c r="D3" s="87"/>
      <c r="E3" s="87"/>
      <c r="F3" s="87">
        <f t="shared" ref="F3:F80" si="1">D3-E3</f>
        <v>0</v>
      </c>
    </row>
    <row r="4" spans="1:9">
      <c r="A4" s="87" t="s">
        <v>741</v>
      </c>
      <c r="B4" s="88"/>
      <c r="C4" s="87" t="s">
        <v>744</v>
      </c>
      <c r="D4" s="87"/>
      <c r="E4" s="87"/>
      <c r="F4" s="87">
        <f t="shared" si="1"/>
        <v>0</v>
      </c>
    </row>
    <row r="5" spans="1:9">
      <c r="A5" s="87" t="s">
        <v>741</v>
      </c>
      <c r="B5" s="88"/>
      <c r="C5" s="87" t="s">
        <v>745</v>
      </c>
      <c r="D5" s="87"/>
      <c r="E5" s="87"/>
      <c r="F5" s="87">
        <f t="shared" si="1"/>
        <v>0</v>
      </c>
    </row>
    <row r="6" spans="1:9">
      <c r="A6" s="87" t="s">
        <v>741</v>
      </c>
      <c r="B6" s="88"/>
      <c r="C6" s="87" t="s">
        <v>746</v>
      </c>
      <c r="D6" s="87"/>
      <c r="E6" s="87"/>
      <c r="F6" s="87">
        <f t="shared" si="1"/>
        <v>0</v>
      </c>
    </row>
    <row r="7" spans="1:9">
      <c r="A7" s="87" t="s">
        <v>741</v>
      </c>
      <c r="B7" s="88"/>
      <c r="C7" s="87" t="s">
        <v>747</v>
      </c>
      <c r="D7" s="87"/>
      <c r="E7" s="87"/>
      <c r="F7" s="87">
        <f t="shared" si="1"/>
        <v>0</v>
      </c>
    </row>
    <row r="8" spans="1:9">
      <c r="A8" s="87" t="s">
        <v>741</v>
      </c>
      <c r="B8" s="88"/>
      <c r="C8" s="87" t="s">
        <v>748</v>
      </c>
      <c r="D8" s="87"/>
      <c r="E8" s="87"/>
      <c r="F8" s="87">
        <f t="shared" si="1"/>
        <v>0</v>
      </c>
    </row>
    <row r="9" spans="1:9">
      <c r="A9" s="10" t="s">
        <v>749</v>
      </c>
      <c r="B9" s="89">
        <v>1</v>
      </c>
      <c r="C9" s="10" t="s">
        <v>750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7</v>
      </c>
      <c r="I9">
        <f t="shared" si="2"/>
        <v>5</v>
      </c>
    </row>
    <row r="10" spans="1:9">
      <c r="A10" s="10" t="s">
        <v>749</v>
      </c>
      <c r="B10" s="89">
        <v>1</v>
      </c>
      <c r="C10" s="10" t="s">
        <v>751</v>
      </c>
      <c r="D10" s="10"/>
      <c r="E10" s="10"/>
      <c r="F10" s="10">
        <f t="shared" si="1"/>
        <v>0</v>
      </c>
    </row>
    <row r="11" spans="1:9">
      <c r="A11" s="10" t="s">
        <v>749</v>
      </c>
      <c r="B11" s="89">
        <v>1</v>
      </c>
      <c r="C11" s="10" t="s">
        <v>752</v>
      </c>
      <c r="D11" s="10">
        <v>1</v>
      </c>
      <c r="E11" s="10"/>
      <c r="F11" s="10">
        <f t="shared" si="1"/>
        <v>1</v>
      </c>
    </row>
    <row r="12" spans="1:9">
      <c r="A12" s="10" t="s">
        <v>749</v>
      </c>
      <c r="B12" s="89">
        <v>1</v>
      </c>
      <c r="C12" s="10" t="s">
        <v>753</v>
      </c>
      <c r="D12" s="10"/>
      <c r="E12" s="10"/>
      <c r="F12" s="10">
        <f t="shared" si="1"/>
        <v>0</v>
      </c>
    </row>
    <row r="13" spans="1:9">
      <c r="A13" s="10" t="s">
        <v>749</v>
      </c>
      <c r="B13" s="89">
        <v>1</v>
      </c>
      <c r="C13" s="10" t="s">
        <v>680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749</v>
      </c>
      <c r="B14" s="89">
        <v>1</v>
      </c>
      <c r="C14" s="10" t="s">
        <v>754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749</v>
      </c>
      <c r="B15" s="89">
        <v>1</v>
      </c>
      <c r="C15" s="10" t="s">
        <v>755</v>
      </c>
      <c r="D15" s="10"/>
      <c r="E15" s="10"/>
      <c r="F15" s="10">
        <f t="shared" si="1"/>
        <v>0</v>
      </c>
    </row>
    <row r="16" spans="1:9">
      <c r="A16" s="10" t="s">
        <v>749</v>
      </c>
      <c r="B16" s="89">
        <v>1</v>
      </c>
      <c r="C16" s="10" t="s">
        <v>756</v>
      </c>
      <c r="D16" s="10"/>
      <c r="E16" s="10"/>
      <c r="F16" s="10">
        <f t="shared" si="1"/>
        <v>0</v>
      </c>
    </row>
    <row r="17" spans="1:9">
      <c r="A17" s="10" t="s">
        <v>749</v>
      </c>
      <c r="B17" s="89">
        <v>1</v>
      </c>
      <c r="C17" s="10" t="s">
        <v>757</v>
      </c>
      <c r="D17" s="10">
        <v>1</v>
      </c>
      <c r="E17" s="10">
        <v>1</v>
      </c>
      <c r="F17" s="10">
        <f t="shared" si="1"/>
        <v>0</v>
      </c>
    </row>
    <row r="18" spans="1:9">
      <c r="A18" s="10" t="s">
        <v>749</v>
      </c>
      <c r="B18" s="89">
        <v>1</v>
      </c>
      <c r="C18" s="10" t="s">
        <v>758</v>
      </c>
      <c r="D18" s="10">
        <v>2</v>
      </c>
      <c r="E18" s="10">
        <v>1</v>
      </c>
      <c r="F18" s="10">
        <f t="shared" si="1"/>
        <v>1</v>
      </c>
    </row>
    <row r="19" spans="1:9">
      <c r="A19" s="10" t="s">
        <v>749</v>
      </c>
      <c r="B19" s="89">
        <v>1</v>
      </c>
      <c r="C19" s="10" t="s">
        <v>759</v>
      </c>
      <c r="D19" s="10"/>
      <c r="E19" s="10"/>
      <c r="F19" s="10">
        <f t="shared" si="1"/>
        <v>0</v>
      </c>
    </row>
    <row r="20" spans="1:9">
      <c r="A20" s="10" t="s">
        <v>749</v>
      </c>
      <c r="B20" s="89">
        <v>1</v>
      </c>
      <c r="C20" s="10" t="s">
        <v>684</v>
      </c>
      <c r="D20" s="10">
        <v>2</v>
      </c>
      <c r="E20" s="10">
        <v>1</v>
      </c>
      <c r="F20" s="10">
        <f t="shared" si="1"/>
        <v>1</v>
      </c>
    </row>
    <row r="21" spans="1:9">
      <c r="A21" s="10" t="s">
        <v>749</v>
      </c>
      <c r="B21" s="89">
        <v>1</v>
      </c>
      <c r="C21" s="10" t="s">
        <v>760</v>
      </c>
      <c r="D21" s="10">
        <v>2</v>
      </c>
      <c r="E21" s="10">
        <v>2</v>
      </c>
      <c r="F21" s="10">
        <f t="shared" si="1"/>
        <v>0</v>
      </c>
    </row>
    <row r="22" spans="1:9">
      <c r="A22" s="10" t="s">
        <v>749</v>
      </c>
      <c r="B22" s="89">
        <v>1</v>
      </c>
      <c r="C22" s="10" t="s">
        <v>761</v>
      </c>
      <c r="D22" s="10">
        <v>1</v>
      </c>
      <c r="E22" s="10"/>
      <c r="F22" s="10">
        <f t="shared" si="1"/>
        <v>1</v>
      </c>
    </row>
    <row r="23" spans="1:9">
      <c r="A23" s="87" t="s">
        <v>762</v>
      </c>
      <c r="B23" s="88">
        <v>2</v>
      </c>
      <c r="C23" s="87" t="s">
        <v>763</v>
      </c>
      <c r="D23" s="87"/>
      <c r="E23" s="87"/>
      <c r="F23" s="87">
        <f t="shared" si="1"/>
        <v>0</v>
      </c>
      <c r="G23">
        <f>SUM(D23:D31)</f>
        <v>3</v>
      </c>
      <c r="H23">
        <f t="shared" ref="H23:I23" si="3">SUM(E23:E31)</f>
        <v>1</v>
      </c>
      <c r="I23">
        <f t="shared" si="3"/>
        <v>2</v>
      </c>
    </row>
    <row r="24" spans="1:9">
      <c r="A24" s="87" t="s">
        <v>762</v>
      </c>
      <c r="B24" s="88">
        <v>2</v>
      </c>
      <c r="C24" s="87" t="s">
        <v>764</v>
      </c>
      <c r="D24" s="87"/>
      <c r="E24" s="87"/>
      <c r="F24" s="87">
        <f t="shared" si="1"/>
        <v>0</v>
      </c>
    </row>
    <row r="25" spans="1:9">
      <c r="A25" s="87" t="s">
        <v>762</v>
      </c>
      <c r="B25" s="88">
        <v>2</v>
      </c>
      <c r="C25" s="87" t="s">
        <v>765</v>
      </c>
      <c r="D25" s="87"/>
      <c r="E25" s="87"/>
      <c r="F25" s="87">
        <f t="shared" si="1"/>
        <v>0</v>
      </c>
    </row>
    <row r="26" spans="1:9">
      <c r="A26" s="87" t="s">
        <v>762</v>
      </c>
      <c r="B26" s="88">
        <v>2</v>
      </c>
      <c r="C26" s="87" t="s">
        <v>766</v>
      </c>
      <c r="D26" s="87"/>
      <c r="E26" s="87"/>
      <c r="F26" s="87">
        <f t="shared" si="1"/>
        <v>0</v>
      </c>
    </row>
    <row r="27" spans="1:9">
      <c r="A27" s="87" t="s">
        <v>762</v>
      </c>
      <c r="B27" s="88">
        <v>2</v>
      </c>
      <c r="C27" s="87" t="s">
        <v>767</v>
      </c>
      <c r="D27" s="87"/>
      <c r="E27" s="87"/>
      <c r="F27" s="87">
        <f t="shared" si="1"/>
        <v>0</v>
      </c>
    </row>
    <row r="28" spans="1:9">
      <c r="A28" s="87" t="s">
        <v>762</v>
      </c>
      <c r="B28" s="88">
        <v>2</v>
      </c>
      <c r="C28" s="87" t="s">
        <v>768</v>
      </c>
      <c r="D28" s="87">
        <v>1</v>
      </c>
      <c r="E28" s="87"/>
      <c r="F28" s="87">
        <f t="shared" si="1"/>
        <v>1</v>
      </c>
    </row>
    <row r="29" spans="1:9">
      <c r="A29" s="87" t="s">
        <v>762</v>
      </c>
      <c r="B29" s="88">
        <v>2</v>
      </c>
      <c r="C29" s="87" t="s">
        <v>769</v>
      </c>
      <c r="D29" s="87">
        <v>1</v>
      </c>
      <c r="E29" s="87">
        <v>1</v>
      </c>
      <c r="F29" s="87">
        <f t="shared" si="1"/>
        <v>0</v>
      </c>
    </row>
    <row r="30" spans="1:9">
      <c r="A30" s="87" t="s">
        <v>762</v>
      </c>
      <c r="B30" s="88">
        <v>2</v>
      </c>
      <c r="C30" s="87" t="s">
        <v>770</v>
      </c>
      <c r="D30" s="87">
        <v>1</v>
      </c>
      <c r="E30" s="87"/>
      <c r="F30" s="87">
        <f t="shared" si="1"/>
        <v>1</v>
      </c>
    </row>
    <row r="31" spans="1:9">
      <c r="A31" s="87" t="s">
        <v>762</v>
      </c>
      <c r="B31" s="88">
        <v>2</v>
      </c>
      <c r="C31" s="87" t="s">
        <v>771</v>
      </c>
      <c r="D31" s="87"/>
      <c r="E31" s="87"/>
      <c r="F31" s="87">
        <f t="shared" si="1"/>
        <v>0</v>
      </c>
    </row>
    <row r="32" spans="1:9">
      <c r="A32" s="10" t="s">
        <v>762</v>
      </c>
      <c r="B32" s="89">
        <v>3</v>
      </c>
      <c r="C32" s="10" t="s">
        <v>772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762</v>
      </c>
      <c r="B33" s="89">
        <v>3</v>
      </c>
      <c r="C33" s="10" t="s">
        <v>773</v>
      </c>
      <c r="D33" s="10"/>
      <c r="E33" s="10"/>
      <c r="F33" s="10">
        <f t="shared" si="1"/>
        <v>0</v>
      </c>
    </row>
    <row r="34" spans="1:9">
      <c r="A34" s="10" t="s">
        <v>762</v>
      </c>
      <c r="B34" s="89">
        <v>3</v>
      </c>
      <c r="C34" s="10" t="s">
        <v>774</v>
      </c>
      <c r="D34" s="10"/>
      <c r="E34" s="10"/>
      <c r="F34" s="10">
        <f t="shared" si="1"/>
        <v>0</v>
      </c>
    </row>
    <row r="35" spans="1:9">
      <c r="A35" s="87" t="s">
        <v>762</v>
      </c>
      <c r="B35" s="88">
        <v>4</v>
      </c>
      <c r="C35" s="87" t="s">
        <v>775</v>
      </c>
      <c r="D35" s="87"/>
      <c r="E35" s="87"/>
      <c r="F35" s="87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7" t="s">
        <v>762</v>
      </c>
      <c r="B36" s="88">
        <v>4</v>
      </c>
      <c r="C36" s="87" t="s">
        <v>776</v>
      </c>
      <c r="D36" s="87"/>
      <c r="E36" s="87"/>
      <c r="F36" s="87">
        <f t="shared" si="1"/>
        <v>0</v>
      </c>
    </row>
    <row r="37" spans="1:9">
      <c r="A37" s="87" t="s">
        <v>762</v>
      </c>
      <c r="B37" s="88">
        <v>4</v>
      </c>
      <c r="C37" s="87" t="s">
        <v>777</v>
      </c>
      <c r="D37" s="87"/>
      <c r="E37" s="87"/>
      <c r="F37" s="87">
        <f t="shared" si="1"/>
        <v>0</v>
      </c>
    </row>
    <row r="38" spans="1:9">
      <c r="A38" s="10" t="s">
        <v>778</v>
      </c>
      <c r="B38" s="89">
        <v>5</v>
      </c>
      <c r="C38" s="10" t="s">
        <v>779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778</v>
      </c>
      <c r="B39" s="89">
        <v>5</v>
      </c>
      <c r="C39" s="10" t="s">
        <v>780</v>
      </c>
      <c r="D39" s="10"/>
      <c r="E39" s="10"/>
      <c r="F39" s="10">
        <f t="shared" si="1"/>
        <v>0</v>
      </c>
    </row>
    <row r="40" spans="1:9">
      <c r="A40" s="10" t="s">
        <v>778</v>
      </c>
      <c r="B40" s="89">
        <v>5</v>
      </c>
      <c r="C40" s="10" t="s">
        <v>781</v>
      </c>
      <c r="D40" s="10"/>
      <c r="E40" s="10"/>
      <c r="F40" s="10">
        <f t="shared" si="1"/>
        <v>0</v>
      </c>
    </row>
    <row r="41" spans="1:9">
      <c r="A41" s="10" t="s">
        <v>778</v>
      </c>
      <c r="B41" s="89">
        <v>5</v>
      </c>
      <c r="C41" s="10" t="s">
        <v>782</v>
      </c>
      <c r="D41" s="10"/>
      <c r="E41" s="10"/>
      <c r="F41" s="10">
        <f t="shared" si="1"/>
        <v>0</v>
      </c>
    </row>
    <row r="42" spans="1:9">
      <c r="A42" s="10" t="s">
        <v>778</v>
      </c>
      <c r="B42" s="89">
        <v>5</v>
      </c>
      <c r="C42" s="10" t="s">
        <v>783</v>
      </c>
      <c r="D42" s="10"/>
      <c r="E42" s="10"/>
      <c r="F42" s="10">
        <f t="shared" si="1"/>
        <v>0</v>
      </c>
    </row>
    <row r="43" spans="1:9">
      <c r="A43" s="10" t="s">
        <v>778</v>
      </c>
      <c r="B43" s="89">
        <v>5</v>
      </c>
      <c r="C43" s="10" t="s">
        <v>784</v>
      </c>
      <c r="D43" s="10"/>
      <c r="E43" s="10"/>
      <c r="F43" s="10">
        <f t="shared" si="1"/>
        <v>0</v>
      </c>
    </row>
    <row r="44" spans="1:9">
      <c r="A44" s="10" t="s">
        <v>778</v>
      </c>
      <c r="B44" s="89">
        <v>5</v>
      </c>
      <c r="C44" s="10" t="s">
        <v>785</v>
      </c>
      <c r="D44" s="10"/>
      <c r="E44" s="10"/>
      <c r="F44" s="10">
        <f t="shared" si="1"/>
        <v>0</v>
      </c>
    </row>
    <row r="45" spans="1:9">
      <c r="A45" s="87" t="s">
        <v>778</v>
      </c>
      <c r="B45" s="88">
        <v>6</v>
      </c>
      <c r="C45" s="87" t="s">
        <v>786</v>
      </c>
      <c r="D45" s="87"/>
      <c r="E45" s="87"/>
      <c r="F45" s="87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7" t="s">
        <v>778</v>
      </c>
      <c r="B46" s="88">
        <v>6</v>
      </c>
      <c r="C46" s="87" t="s">
        <v>787</v>
      </c>
      <c r="D46" s="87"/>
      <c r="E46" s="87"/>
      <c r="F46" s="87">
        <f t="shared" si="1"/>
        <v>0</v>
      </c>
    </row>
    <row r="47" spans="1:9">
      <c r="A47" s="10" t="s">
        <v>778</v>
      </c>
      <c r="B47" s="89">
        <v>7</v>
      </c>
      <c r="C47" s="10" t="s">
        <v>788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778</v>
      </c>
      <c r="B48" s="89">
        <v>7</v>
      </c>
      <c r="C48" s="10" t="s">
        <v>789</v>
      </c>
      <c r="D48" s="10"/>
      <c r="E48" s="10"/>
      <c r="F48" s="10">
        <f t="shared" si="1"/>
        <v>0</v>
      </c>
    </row>
    <row r="49" spans="1:9">
      <c r="A49" s="87" t="s">
        <v>778</v>
      </c>
      <c r="B49" s="88">
        <v>8</v>
      </c>
      <c r="C49" s="87" t="s">
        <v>790</v>
      </c>
      <c r="D49" s="87"/>
      <c r="E49" s="87"/>
      <c r="F49" s="87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7" t="s">
        <v>778</v>
      </c>
      <c r="B50" s="88">
        <v>8</v>
      </c>
      <c r="C50" s="87" t="s">
        <v>791</v>
      </c>
      <c r="D50" s="87"/>
      <c r="E50" s="87"/>
      <c r="F50" s="87">
        <f t="shared" si="1"/>
        <v>0</v>
      </c>
    </row>
    <row r="51" spans="1:9">
      <c r="A51" s="87" t="s">
        <v>778</v>
      </c>
      <c r="B51" s="88">
        <v>8</v>
      </c>
      <c r="C51" s="87" t="s">
        <v>791</v>
      </c>
      <c r="D51" s="87"/>
      <c r="E51" s="87"/>
      <c r="F51" s="87">
        <f t="shared" si="1"/>
        <v>0</v>
      </c>
    </row>
    <row r="52" spans="1:9">
      <c r="A52" s="87" t="s">
        <v>778</v>
      </c>
      <c r="B52" s="88">
        <v>8</v>
      </c>
      <c r="C52" s="87" t="s">
        <v>792</v>
      </c>
      <c r="D52" s="87"/>
      <c r="E52" s="87"/>
      <c r="F52" s="87">
        <f t="shared" si="1"/>
        <v>0</v>
      </c>
    </row>
    <row r="53" spans="1:9">
      <c r="A53" s="87" t="s">
        <v>778</v>
      </c>
      <c r="B53" s="88">
        <v>8</v>
      </c>
      <c r="C53" s="87" t="s">
        <v>793</v>
      </c>
      <c r="D53" s="87"/>
      <c r="E53" s="87"/>
      <c r="F53" s="87">
        <f t="shared" si="1"/>
        <v>0</v>
      </c>
    </row>
    <row r="54" spans="1:9">
      <c r="A54" s="87" t="s">
        <v>778</v>
      </c>
      <c r="B54" s="88">
        <v>8</v>
      </c>
      <c r="C54" s="87" t="s">
        <v>794</v>
      </c>
      <c r="D54" s="87"/>
      <c r="E54" s="87"/>
      <c r="F54" s="87">
        <f t="shared" si="1"/>
        <v>0</v>
      </c>
    </row>
    <row r="55" spans="1:9">
      <c r="A55" s="87" t="s">
        <v>778</v>
      </c>
      <c r="B55" s="88">
        <v>8</v>
      </c>
      <c r="C55" s="87" t="s">
        <v>795</v>
      </c>
      <c r="D55" s="87"/>
      <c r="E55" s="87"/>
      <c r="F55" s="87">
        <f t="shared" si="1"/>
        <v>0</v>
      </c>
    </row>
    <row r="56" spans="1:9">
      <c r="A56" s="87" t="s">
        <v>778</v>
      </c>
      <c r="B56" s="88">
        <v>8</v>
      </c>
      <c r="C56" s="87" t="s">
        <v>796</v>
      </c>
      <c r="D56" s="87"/>
      <c r="E56" s="87"/>
      <c r="F56" s="87">
        <f t="shared" si="1"/>
        <v>0</v>
      </c>
    </row>
    <row r="57" spans="1:9">
      <c r="A57" s="87" t="s">
        <v>778</v>
      </c>
      <c r="B57" s="88">
        <v>8</v>
      </c>
      <c r="C57" s="87" t="s">
        <v>797</v>
      </c>
      <c r="D57" s="87"/>
      <c r="E57" s="87"/>
      <c r="F57" s="87">
        <f t="shared" si="1"/>
        <v>0</v>
      </c>
    </row>
    <row r="58" spans="1:9">
      <c r="A58" s="90" t="s">
        <v>778</v>
      </c>
      <c r="B58" s="91">
        <v>9</v>
      </c>
      <c r="C58" s="90" t="s">
        <v>798</v>
      </c>
      <c r="D58" s="90"/>
      <c r="E58" s="90"/>
      <c r="F58" s="90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90" t="s">
        <v>778</v>
      </c>
      <c r="B59" s="91">
        <v>9</v>
      </c>
      <c r="C59" s="90" t="s">
        <v>799</v>
      </c>
      <c r="D59" s="90"/>
      <c r="E59" s="90"/>
      <c r="F59" s="90">
        <f t="shared" si="1"/>
        <v>0</v>
      </c>
    </row>
    <row r="60" spans="1:9">
      <c r="A60" s="90" t="s">
        <v>778</v>
      </c>
      <c r="B60" s="91">
        <v>9</v>
      </c>
      <c r="C60" s="90" t="s">
        <v>800</v>
      </c>
      <c r="D60" s="90"/>
      <c r="E60" s="90"/>
      <c r="F60" s="90">
        <f t="shared" si="1"/>
        <v>0</v>
      </c>
    </row>
    <row r="61" spans="1:9">
      <c r="A61" s="90" t="s">
        <v>778</v>
      </c>
      <c r="B61" s="91">
        <v>9</v>
      </c>
      <c r="C61" s="90" t="s">
        <v>801</v>
      </c>
      <c r="D61" s="90"/>
      <c r="E61" s="90"/>
      <c r="F61" s="90">
        <f t="shared" si="1"/>
        <v>0</v>
      </c>
    </row>
    <row r="62" spans="1:9">
      <c r="A62" s="90" t="s">
        <v>778</v>
      </c>
      <c r="B62" s="91">
        <v>9</v>
      </c>
      <c r="C62" s="90" t="s">
        <v>802</v>
      </c>
      <c r="D62" s="90"/>
      <c r="E62" s="90"/>
      <c r="F62" s="90">
        <f t="shared" si="1"/>
        <v>0</v>
      </c>
    </row>
    <row r="63" spans="1:9">
      <c r="A63" s="87" t="s">
        <v>803</v>
      </c>
      <c r="B63" s="88">
        <v>10</v>
      </c>
      <c r="C63" s="87" t="s">
        <v>804</v>
      </c>
      <c r="D63" s="87"/>
      <c r="E63" s="87"/>
      <c r="F63" s="87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7" t="s">
        <v>803</v>
      </c>
      <c r="B64" s="88">
        <v>10</v>
      </c>
      <c r="C64" s="87" t="s">
        <v>805</v>
      </c>
      <c r="D64" s="87"/>
      <c r="E64" s="87"/>
      <c r="F64" s="87">
        <f t="shared" si="1"/>
        <v>0</v>
      </c>
    </row>
    <row r="65" spans="1:9">
      <c r="A65" s="87" t="s">
        <v>803</v>
      </c>
      <c r="B65" s="88">
        <v>10</v>
      </c>
      <c r="C65" s="87" t="s">
        <v>806</v>
      </c>
      <c r="D65" s="87"/>
      <c r="E65" s="87"/>
      <c r="F65" s="87">
        <f t="shared" si="1"/>
        <v>0</v>
      </c>
    </row>
    <row r="66" spans="1:9">
      <c r="A66" s="65" t="s">
        <v>803</v>
      </c>
      <c r="B66" s="89">
        <v>11</v>
      </c>
      <c r="C66" s="65" t="s">
        <v>807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65" t="s">
        <v>803</v>
      </c>
      <c r="B67" s="89">
        <v>11</v>
      </c>
      <c r="C67" s="65" t="s">
        <v>808</v>
      </c>
      <c r="D67" s="10"/>
      <c r="E67" s="10"/>
      <c r="F67" s="10">
        <f t="shared" si="1"/>
        <v>0</v>
      </c>
    </row>
    <row r="68" spans="1:9">
      <c r="A68" s="87" t="s">
        <v>803</v>
      </c>
      <c r="B68" s="88">
        <v>12</v>
      </c>
      <c r="C68" s="87" t="s">
        <v>809</v>
      </c>
      <c r="D68" s="87"/>
      <c r="E68" s="87"/>
      <c r="F68" s="87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7" t="s">
        <v>803</v>
      </c>
      <c r="B69" s="88">
        <v>12</v>
      </c>
      <c r="C69" s="87" t="s">
        <v>810</v>
      </c>
      <c r="D69" s="87"/>
      <c r="E69" s="87"/>
      <c r="F69" s="87">
        <f t="shared" si="1"/>
        <v>0</v>
      </c>
    </row>
    <row r="70" spans="1:9">
      <c r="A70" s="87" t="s">
        <v>803</v>
      </c>
      <c r="B70" s="88">
        <v>12</v>
      </c>
      <c r="C70" s="87" t="s">
        <v>811</v>
      </c>
      <c r="D70" s="87"/>
      <c r="E70" s="87"/>
      <c r="F70" s="87">
        <f t="shared" si="1"/>
        <v>0</v>
      </c>
    </row>
    <row r="71" spans="1:9">
      <c r="A71" s="10" t="s">
        <v>812</v>
      </c>
      <c r="B71" s="89"/>
      <c r="C71" s="10" t="s">
        <v>813</v>
      </c>
      <c r="D71" s="10">
        <v>13</v>
      </c>
      <c r="E71" s="10">
        <v>7</v>
      </c>
      <c r="F71" s="10">
        <f t="shared" si="1"/>
        <v>6</v>
      </c>
      <c r="G71">
        <f>SUM(D71:D73)</f>
        <v>26</v>
      </c>
      <c r="H71">
        <f t="shared" ref="H71:I71" si="13">SUM(E71:E73)</f>
        <v>13</v>
      </c>
      <c r="I71">
        <f t="shared" si="13"/>
        <v>13</v>
      </c>
    </row>
    <row r="72" spans="1:9">
      <c r="A72" s="10" t="s">
        <v>812</v>
      </c>
      <c r="B72" s="89"/>
      <c r="C72" s="10" t="s">
        <v>814</v>
      </c>
      <c r="D72" s="10">
        <v>13</v>
      </c>
      <c r="E72" s="10">
        <v>6</v>
      </c>
      <c r="F72" s="10">
        <f t="shared" si="1"/>
        <v>7</v>
      </c>
    </row>
    <row r="73" spans="1:9">
      <c r="A73" s="10" t="s">
        <v>812</v>
      </c>
      <c r="B73" s="89"/>
      <c r="C73" s="10" t="s">
        <v>815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75" zoomScaleNormal="75" workbookViewId="0">
      <selection activeCell="C147" sqref="C147:C61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7" width="15.42578125" bestFit="1" customWidth="1"/>
    <col min="8" max="8" width="20.42578125" bestFit="1" customWidth="1"/>
    <col min="11" max="11" width="14.85546875" customWidth="1"/>
  </cols>
  <sheetData>
    <row r="1" spans="1:12" ht="18.75">
      <c r="A1" s="149" t="s">
        <v>30</v>
      </c>
      <c r="B1" s="149"/>
      <c r="C1" s="149"/>
      <c r="E1" s="45" t="s">
        <v>31</v>
      </c>
      <c r="F1" s="46">
        <f>C2+C114</f>
        <v>340000</v>
      </c>
      <c r="G1" s="47">
        <v>340000</v>
      </c>
      <c r="H1" s="48" t="b">
        <f>AND(F1=G1)</f>
        <v>1</v>
      </c>
    </row>
    <row r="2" spans="1:12">
      <c r="A2" s="150" t="s">
        <v>60</v>
      </c>
      <c r="B2" s="150"/>
      <c r="C2" s="28">
        <f>C3+C67</f>
        <v>320000</v>
      </c>
      <c r="E2" s="41" t="s">
        <v>60</v>
      </c>
      <c r="F2" s="43"/>
      <c r="G2" s="44"/>
      <c r="H2" s="42" t="b">
        <f>AND(F2=G2)</f>
        <v>1</v>
      </c>
    </row>
    <row r="3" spans="1:12">
      <c r="A3" s="151" t="s">
        <v>593</v>
      </c>
      <c r="B3" s="151"/>
      <c r="C3" s="25">
        <f>C4+C11+C38+C61</f>
        <v>38900</v>
      </c>
      <c r="E3" s="41" t="s">
        <v>57</v>
      </c>
      <c r="F3" s="43"/>
      <c r="G3" s="44"/>
      <c r="H3" s="42" t="b">
        <f>AND(F3=G3)</f>
        <v>1</v>
      </c>
    </row>
    <row r="4" spans="1:12" ht="15" customHeight="1">
      <c r="A4" s="147" t="s">
        <v>137</v>
      </c>
      <c r="B4" s="148"/>
      <c r="C4" s="23">
        <f>SUM(C5:C10)</f>
        <v>15600</v>
      </c>
      <c r="E4" s="41" t="s">
        <v>53</v>
      </c>
      <c r="F4" s="43"/>
      <c r="G4" s="44"/>
      <c r="H4" s="42" t="b">
        <f>AND(F4=G4)</f>
        <v>1</v>
      </c>
      <c r="I4" s="19"/>
      <c r="J4" s="19"/>
      <c r="K4" s="19"/>
      <c r="L4" s="19"/>
    </row>
    <row r="5" spans="1:12" ht="15" customHeight="1" outlineLevel="1">
      <c r="A5" s="3">
        <v>1101</v>
      </c>
      <c r="B5" s="1" t="s">
        <v>0</v>
      </c>
      <c r="C5" s="2">
        <v>11000</v>
      </c>
      <c r="E5" s="19"/>
      <c r="F5" s="19"/>
      <c r="G5" s="19"/>
      <c r="H5" s="19"/>
      <c r="I5" s="19"/>
      <c r="J5" s="19"/>
      <c r="K5" s="19"/>
      <c r="L5" s="19"/>
    </row>
    <row r="6" spans="1:12" ht="15" customHeight="1" outlineLevel="1">
      <c r="A6" s="3">
        <v>1102</v>
      </c>
      <c r="B6" s="1" t="s">
        <v>1</v>
      </c>
      <c r="C6" s="2">
        <v>500</v>
      </c>
      <c r="E6" s="19"/>
      <c r="F6" s="19"/>
      <c r="G6" s="19"/>
      <c r="H6" s="19"/>
      <c r="I6" s="19"/>
      <c r="J6" s="19"/>
      <c r="K6" s="19"/>
      <c r="L6" s="19"/>
    </row>
    <row r="7" spans="1:12" ht="15" customHeight="1" outlineLevel="1">
      <c r="A7" s="3">
        <v>1201</v>
      </c>
      <c r="B7" s="1" t="s">
        <v>2</v>
      </c>
      <c r="C7" s="2">
        <v>4000</v>
      </c>
      <c r="E7" s="19"/>
      <c r="F7" s="19"/>
      <c r="G7" s="19"/>
      <c r="H7" s="19"/>
      <c r="I7" s="19"/>
      <c r="J7" s="19"/>
      <c r="K7" s="19"/>
      <c r="L7" s="19"/>
    </row>
    <row r="8" spans="1:12" ht="15" customHeight="1" outlineLevel="1">
      <c r="A8" s="3">
        <v>1201</v>
      </c>
      <c r="B8" s="1" t="s">
        <v>64</v>
      </c>
      <c r="C8" s="2"/>
      <c r="E8" s="19"/>
      <c r="F8" s="19"/>
      <c r="G8" s="19"/>
      <c r="H8" s="19"/>
      <c r="I8" s="19"/>
      <c r="J8" s="19"/>
      <c r="K8" s="19"/>
      <c r="L8" s="19"/>
    </row>
    <row r="9" spans="1:12" ht="15" customHeight="1" outlineLevel="1">
      <c r="A9" s="3">
        <v>1202</v>
      </c>
      <c r="B9" s="1" t="s">
        <v>136</v>
      </c>
      <c r="C9" s="2"/>
      <c r="E9" s="19"/>
      <c r="F9" s="19"/>
      <c r="G9" s="19"/>
      <c r="H9" s="19"/>
      <c r="I9" s="19"/>
      <c r="J9" s="19"/>
      <c r="K9" s="19"/>
      <c r="L9" s="19"/>
    </row>
    <row r="10" spans="1:12" ht="15" customHeight="1" outlineLevel="1">
      <c r="A10" s="3">
        <v>1203</v>
      </c>
      <c r="B10" s="1" t="s">
        <v>3</v>
      </c>
      <c r="C10" s="2">
        <v>100</v>
      </c>
      <c r="E10" s="19"/>
      <c r="F10" s="19"/>
      <c r="G10" s="19"/>
      <c r="H10" s="19"/>
      <c r="I10" s="19"/>
      <c r="J10" s="19"/>
      <c r="K10" s="19"/>
      <c r="L10" s="19"/>
    </row>
    <row r="11" spans="1:12" ht="15" customHeight="1">
      <c r="A11" s="147" t="s">
        <v>138</v>
      </c>
      <c r="B11" s="148"/>
      <c r="C11" s="23">
        <f>SUM(C12:C37)</f>
        <v>9350</v>
      </c>
      <c r="E11" s="41" t="s">
        <v>54</v>
      </c>
      <c r="F11" s="43"/>
      <c r="G11" s="44"/>
      <c r="H11" s="42" t="b">
        <f>AND(F11=G11)</f>
        <v>1</v>
      </c>
      <c r="I11" s="19"/>
      <c r="J11" s="19"/>
      <c r="K11" s="19"/>
      <c r="L11" s="19"/>
    </row>
    <row r="12" spans="1:12" outlineLevel="1">
      <c r="A12" s="3">
        <v>2101</v>
      </c>
      <c r="B12" s="1" t="s">
        <v>4</v>
      </c>
      <c r="C12" s="2"/>
    </row>
    <row r="13" spans="1:12" outlineLevel="1">
      <c r="A13" s="3">
        <v>2102</v>
      </c>
      <c r="B13" s="1" t="s">
        <v>139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140</v>
      </c>
      <c r="C15" s="2"/>
    </row>
    <row r="16" spans="1:12" outlineLevel="1">
      <c r="A16" s="3">
        <v>2201</v>
      </c>
      <c r="B16" s="1" t="s">
        <v>141</v>
      </c>
      <c r="C16" s="2"/>
    </row>
    <row r="17" spans="1:3" outlineLevel="1">
      <c r="A17" s="3">
        <v>2202</v>
      </c>
      <c r="B17" s="1" t="s">
        <v>142</v>
      </c>
      <c r="C17" s="2"/>
    </row>
    <row r="18" spans="1:3" outlineLevel="1">
      <c r="A18" s="3">
        <v>2203</v>
      </c>
      <c r="B18" s="1" t="s">
        <v>143</v>
      </c>
      <c r="C18" s="2"/>
    </row>
    <row r="19" spans="1:3" outlineLevel="1">
      <c r="A19" s="3">
        <v>2204</v>
      </c>
      <c r="B19" s="1" t="s">
        <v>144</v>
      </c>
      <c r="C19" s="2"/>
    </row>
    <row r="20" spans="1:3" outlineLevel="1">
      <c r="A20" s="3">
        <v>2299</v>
      </c>
      <c r="B20" s="1" t="s">
        <v>145</v>
      </c>
      <c r="C20" s="2"/>
    </row>
    <row r="21" spans="1:3" outlineLevel="1">
      <c r="A21" s="3">
        <v>2301</v>
      </c>
      <c r="B21" s="1" t="s">
        <v>146</v>
      </c>
      <c r="C21" s="2">
        <v>3000</v>
      </c>
    </row>
    <row r="22" spans="1:3" outlineLevel="1">
      <c r="A22" s="3">
        <v>2302</v>
      </c>
      <c r="B22" s="1" t="s">
        <v>147</v>
      </c>
      <c r="C22" s="2"/>
    </row>
    <row r="23" spans="1:3" outlineLevel="1">
      <c r="A23" s="3">
        <v>2303</v>
      </c>
      <c r="B23" s="1" t="s">
        <v>148</v>
      </c>
      <c r="C23" s="2"/>
    </row>
    <row r="24" spans="1:3" outlineLevel="1">
      <c r="A24" s="3">
        <v>2304</v>
      </c>
      <c r="B24" s="1" t="s">
        <v>149</v>
      </c>
      <c r="C24" s="2"/>
    </row>
    <row r="25" spans="1:3" outlineLevel="1">
      <c r="A25" s="3">
        <v>2305</v>
      </c>
      <c r="B25" s="1" t="s">
        <v>150</v>
      </c>
      <c r="C25" s="2"/>
    </row>
    <row r="26" spans="1:3" outlineLevel="1">
      <c r="A26" s="3">
        <v>2306</v>
      </c>
      <c r="B26" s="1" t="s">
        <v>151</v>
      </c>
      <c r="C26" s="2"/>
    </row>
    <row r="27" spans="1:3" outlineLevel="1">
      <c r="A27" s="3">
        <v>2307</v>
      </c>
      <c r="B27" s="1" t="s">
        <v>152</v>
      </c>
      <c r="C27" s="2"/>
    </row>
    <row r="28" spans="1:3" outlineLevel="1">
      <c r="A28" s="3">
        <v>2308</v>
      </c>
      <c r="B28" s="1" t="s">
        <v>153</v>
      </c>
      <c r="C28" s="2"/>
    </row>
    <row r="29" spans="1:3" outlineLevel="1">
      <c r="A29" s="3">
        <v>2401</v>
      </c>
      <c r="B29" s="1" t="s">
        <v>154</v>
      </c>
      <c r="C29" s="2"/>
    </row>
    <row r="30" spans="1:3" ht="12.75" customHeight="1" outlineLevel="1">
      <c r="A30" s="3">
        <v>2401</v>
      </c>
      <c r="B30" s="1" t="s">
        <v>155</v>
      </c>
      <c r="C30" s="2"/>
    </row>
    <row r="31" spans="1:3" outlineLevel="1">
      <c r="A31" s="3">
        <v>2401</v>
      </c>
      <c r="B31" s="1" t="s">
        <v>156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157</v>
      </c>
      <c r="C33" s="2"/>
    </row>
    <row r="34" spans="1:8" outlineLevel="1">
      <c r="A34" s="3">
        <v>2404</v>
      </c>
      <c r="B34" s="1" t="s">
        <v>7</v>
      </c>
      <c r="C34" s="2">
        <v>5550</v>
      </c>
    </row>
    <row r="35" spans="1:8" outlineLevel="1">
      <c r="A35" s="3">
        <v>2405</v>
      </c>
      <c r="B35" s="1" t="s">
        <v>8</v>
      </c>
      <c r="C35" s="2">
        <v>800</v>
      </c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7"/>
    </row>
    <row r="38" spans="1:8">
      <c r="A38" s="147" t="s">
        <v>158</v>
      </c>
      <c r="B38" s="148"/>
      <c r="C38" s="23">
        <f>SUM(C39:C60)</f>
        <v>13950</v>
      </c>
      <c r="E38" s="41" t="s">
        <v>55</v>
      </c>
      <c r="F38" s="43"/>
      <c r="G38" s="44"/>
      <c r="H38" s="42" t="b">
        <f>AND(F38=G38)</f>
        <v>1</v>
      </c>
    </row>
    <row r="39" spans="1:8" outlineLevel="1">
      <c r="A39" s="22">
        <v>3101</v>
      </c>
      <c r="B39" s="22" t="s">
        <v>11</v>
      </c>
      <c r="C39" s="2">
        <v>1800</v>
      </c>
    </row>
    <row r="40" spans="1:8" outlineLevel="1">
      <c r="A40" s="22">
        <v>3102</v>
      </c>
      <c r="B40" s="22" t="s">
        <v>12</v>
      </c>
      <c r="C40" s="2">
        <v>350</v>
      </c>
    </row>
    <row r="41" spans="1:8" outlineLevel="1">
      <c r="A41" s="22">
        <v>3103</v>
      </c>
      <c r="B41" s="22" t="s">
        <v>13</v>
      </c>
      <c r="C41" s="2">
        <v>800</v>
      </c>
    </row>
    <row r="42" spans="1:8" outlineLevel="1">
      <c r="A42" s="22">
        <v>3199</v>
      </c>
      <c r="B42" s="22" t="s">
        <v>14</v>
      </c>
      <c r="C42" s="2"/>
    </row>
    <row r="43" spans="1:8" outlineLevel="1">
      <c r="A43" s="22">
        <v>3201</v>
      </c>
      <c r="B43" s="22" t="s">
        <v>159</v>
      </c>
      <c r="C43" s="2"/>
    </row>
    <row r="44" spans="1:8" outlineLevel="1">
      <c r="A44" s="22">
        <v>3202</v>
      </c>
      <c r="B44" s="22" t="s">
        <v>15</v>
      </c>
      <c r="C44" s="2">
        <v>500</v>
      </c>
    </row>
    <row r="45" spans="1:8" outlineLevel="1">
      <c r="A45" s="22">
        <v>3203</v>
      </c>
      <c r="B45" s="22" t="s">
        <v>16</v>
      </c>
      <c r="C45" s="2">
        <v>500</v>
      </c>
    </row>
    <row r="46" spans="1:8" outlineLevel="1">
      <c r="A46" s="22">
        <v>3204</v>
      </c>
      <c r="B46" s="22" t="s">
        <v>160</v>
      </c>
      <c r="C46" s="2"/>
    </row>
    <row r="47" spans="1:8" outlineLevel="1">
      <c r="A47" s="22">
        <v>3205</v>
      </c>
      <c r="B47" s="22" t="s">
        <v>161</v>
      </c>
      <c r="C47" s="2"/>
    </row>
    <row r="48" spans="1:8" outlineLevel="1">
      <c r="A48" s="22">
        <v>3206</v>
      </c>
      <c r="B48" s="22" t="s">
        <v>17</v>
      </c>
      <c r="C48" s="2">
        <v>3000</v>
      </c>
    </row>
    <row r="49" spans="1:8" outlineLevel="1">
      <c r="A49" s="22">
        <v>3207</v>
      </c>
      <c r="B49" s="22" t="s">
        <v>162</v>
      </c>
      <c r="C49" s="2"/>
    </row>
    <row r="50" spans="1:8" outlineLevel="1">
      <c r="A50" s="22">
        <v>3208</v>
      </c>
      <c r="B50" s="22" t="s">
        <v>163</v>
      </c>
      <c r="C50" s="2"/>
    </row>
    <row r="51" spans="1:8" outlineLevel="1">
      <c r="A51" s="22">
        <v>3209</v>
      </c>
      <c r="B51" s="22" t="s">
        <v>164</v>
      </c>
      <c r="C51" s="2"/>
    </row>
    <row r="52" spans="1:8" outlineLevel="1">
      <c r="A52" s="22">
        <v>3299</v>
      </c>
      <c r="B52" s="22" t="s">
        <v>165</v>
      </c>
      <c r="C52" s="2"/>
    </row>
    <row r="53" spans="1:8" outlineLevel="1">
      <c r="A53" s="22">
        <v>3301</v>
      </c>
      <c r="B53" s="22" t="s">
        <v>18</v>
      </c>
      <c r="C53" s="2"/>
    </row>
    <row r="54" spans="1:8" outlineLevel="1">
      <c r="A54" s="22">
        <v>3302</v>
      </c>
      <c r="B54" s="22" t="s">
        <v>19</v>
      </c>
      <c r="C54" s="2">
        <v>1000</v>
      </c>
    </row>
    <row r="55" spans="1:8" outlineLevel="1">
      <c r="A55" s="22">
        <v>3303</v>
      </c>
      <c r="B55" s="22" t="s">
        <v>166</v>
      </c>
      <c r="C55" s="2">
        <v>6000</v>
      </c>
    </row>
    <row r="56" spans="1:8" outlineLevel="1">
      <c r="A56" s="22">
        <v>3303</v>
      </c>
      <c r="B56" s="22" t="s">
        <v>167</v>
      </c>
      <c r="C56" s="2"/>
    </row>
    <row r="57" spans="1:8" outlineLevel="1">
      <c r="A57" s="22">
        <v>3304</v>
      </c>
      <c r="B57" s="22" t="s">
        <v>168</v>
      </c>
      <c r="C57" s="2"/>
    </row>
    <row r="58" spans="1:8" outlineLevel="1">
      <c r="A58" s="22">
        <v>3305</v>
      </c>
      <c r="B58" s="22" t="s">
        <v>169</v>
      </c>
      <c r="C58" s="2"/>
    </row>
    <row r="59" spans="1:8" outlineLevel="1">
      <c r="A59" s="22">
        <v>3306</v>
      </c>
      <c r="B59" s="22" t="s">
        <v>170</v>
      </c>
      <c r="C59" s="2"/>
    </row>
    <row r="60" spans="1:8" outlineLevel="1">
      <c r="A60" s="22">
        <v>3399</v>
      </c>
      <c r="B60" s="22" t="s">
        <v>117</v>
      </c>
      <c r="C60" s="2"/>
    </row>
    <row r="61" spans="1:8">
      <c r="A61" s="147" t="s">
        <v>171</v>
      </c>
      <c r="B61" s="148"/>
      <c r="C61" s="24">
        <f>SUM(C62:C66)</f>
        <v>0</v>
      </c>
      <c r="E61" s="41" t="s">
        <v>118</v>
      </c>
      <c r="F61" s="43"/>
      <c r="G61" s="44"/>
      <c r="H61" s="42" t="b">
        <f>AND(F61=G61)</f>
        <v>1</v>
      </c>
    </row>
    <row r="62" spans="1:8" outlineLevel="1">
      <c r="A62" s="3">
        <v>4001</v>
      </c>
      <c r="B62" s="1" t="s">
        <v>172</v>
      </c>
      <c r="C62" s="2"/>
    </row>
    <row r="63" spans="1:8" outlineLevel="1">
      <c r="A63" s="3">
        <v>4002</v>
      </c>
      <c r="B63" s="1" t="s">
        <v>173</v>
      </c>
      <c r="C63" s="2"/>
    </row>
    <row r="64" spans="1:8" outlineLevel="1">
      <c r="A64" s="3">
        <v>4003</v>
      </c>
      <c r="B64" s="1" t="s">
        <v>119</v>
      </c>
      <c r="C64" s="2"/>
    </row>
    <row r="65" spans="1:8" outlineLevel="1">
      <c r="A65" s="16">
        <v>4004</v>
      </c>
      <c r="B65" s="1" t="s">
        <v>174</v>
      </c>
      <c r="C65" s="2"/>
    </row>
    <row r="66" spans="1:8" outlineLevel="1">
      <c r="A66" s="16">
        <v>4099</v>
      </c>
      <c r="B66" s="1" t="s">
        <v>175</v>
      </c>
      <c r="C66" s="2"/>
    </row>
    <row r="67" spans="1:8">
      <c r="A67" s="151" t="s">
        <v>594</v>
      </c>
      <c r="B67" s="151"/>
      <c r="C67" s="27">
        <f>C97+C68</f>
        <v>281100</v>
      </c>
      <c r="E67" s="41" t="s">
        <v>59</v>
      </c>
      <c r="F67" s="43"/>
      <c r="G67" s="44"/>
      <c r="H67" s="42" t="b">
        <f>AND(F67=G67)</f>
        <v>1</v>
      </c>
    </row>
    <row r="68" spans="1:8">
      <c r="A68" s="147" t="s">
        <v>176</v>
      </c>
      <c r="B68" s="148"/>
      <c r="C68" s="23">
        <f>SUM(C69:C96)</f>
        <v>46500</v>
      </c>
      <c r="E68" s="41" t="s">
        <v>56</v>
      </c>
      <c r="F68" s="43"/>
      <c r="G68" s="44"/>
      <c r="H68" s="42" t="b">
        <f>AND(F68=G68)</f>
        <v>1</v>
      </c>
    </row>
    <row r="69" spans="1:8" ht="15" customHeight="1" outlineLevel="1">
      <c r="A69" s="3">
        <v>5101</v>
      </c>
      <c r="B69" s="2" t="s">
        <v>177</v>
      </c>
      <c r="C69" s="2"/>
    </row>
    <row r="70" spans="1:8" ht="15" customHeight="1" outlineLevel="1">
      <c r="A70" s="3">
        <v>5102</v>
      </c>
      <c r="B70" s="2" t="s">
        <v>178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179</v>
      </c>
      <c r="C72" s="2"/>
    </row>
    <row r="73" spans="1:8" ht="15" customHeight="1" outlineLevel="1">
      <c r="A73" s="3">
        <v>5103</v>
      </c>
      <c r="B73" s="2" t="s">
        <v>180</v>
      </c>
      <c r="C73" s="2"/>
    </row>
    <row r="74" spans="1:8" ht="15" customHeight="1" outlineLevel="1">
      <c r="A74" s="3">
        <v>5104</v>
      </c>
      <c r="B74" s="2" t="s">
        <v>181</v>
      </c>
      <c r="C74" s="2"/>
    </row>
    <row r="75" spans="1:8" ht="15" customHeight="1" outlineLevel="1">
      <c r="A75" s="3">
        <v>5105</v>
      </c>
      <c r="B75" s="2" t="s">
        <v>182</v>
      </c>
      <c r="C75" s="2"/>
    </row>
    <row r="76" spans="1:8" ht="15" customHeight="1" outlineLevel="1">
      <c r="A76" s="3">
        <v>5106</v>
      </c>
      <c r="B76" s="2" t="s">
        <v>183</v>
      </c>
      <c r="C76" s="2"/>
    </row>
    <row r="77" spans="1:8" ht="15" customHeight="1" outlineLevel="1">
      <c r="A77" s="3">
        <v>5107</v>
      </c>
      <c r="B77" s="2" t="s">
        <v>184</v>
      </c>
      <c r="C77" s="2"/>
    </row>
    <row r="78" spans="1:8" ht="15" customHeight="1" outlineLevel="1">
      <c r="A78" s="3">
        <v>5199</v>
      </c>
      <c r="B78" s="2" t="s">
        <v>186</v>
      </c>
      <c r="C78" s="2"/>
    </row>
    <row r="79" spans="1:8" ht="15" customHeight="1" outlineLevel="1">
      <c r="A79" s="3">
        <v>5201</v>
      </c>
      <c r="B79" s="2" t="s">
        <v>20</v>
      </c>
      <c r="C79" s="20">
        <v>11500</v>
      </c>
    </row>
    <row r="80" spans="1:8" ht="15" customHeight="1" outlineLevel="1">
      <c r="A80" s="3">
        <v>5202</v>
      </c>
      <c r="B80" s="2" t="s">
        <v>185</v>
      </c>
      <c r="C80" s="2"/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187</v>
      </c>
      <c r="C82" s="2"/>
    </row>
    <row r="83" spans="1:3" s="18" customFormat="1" ht="15" customHeight="1" outlineLevel="1">
      <c r="A83" s="3">
        <v>5205</v>
      </c>
      <c r="B83" s="2" t="s">
        <v>188</v>
      </c>
      <c r="C83" s="2"/>
    </row>
    <row r="84" spans="1:3" ht="15" customHeight="1" outlineLevel="1">
      <c r="A84" s="3">
        <v>5206</v>
      </c>
      <c r="B84" s="2" t="s">
        <v>189</v>
      </c>
      <c r="C84" s="2"/>
    </row>
    <row r="85" spans="1:3" ht="15" customHeight="1" outlineLevel="1">
      <c r="A85" s="3">
        <v>5206</v>
      </c>
      <c r="B85" s="2" t="s">
        <v>190</v>
      </c>
      <c r="C85" s="2"/>
    </row>
    <row r="86" spans="1:3" ht="15" customHeight="1" outlineLevel="1">
      <c r="A86" s="3">
        <v>5206</v>
      </c>
      <c r="B86" s="2" t="s">
        <v>191</v>
      </c>
      <c r="C86" s="2"/>
    </row>
    <row r="87" spans="1:3" ht="15" customHeight="1" outlineLevel="1">
      <c r="A87" s="3">
        <v>5207</v>
      </c>
      <c r="B87" s="2" t="s">
        <v>192</v>
      </c>
      <c r="C87" s="2"/>
    </row>
    <row r="88" spans="1:3" ht="15" customHeight="1" outlineLevel="1">
      <c r="A88" s="3">
        <v>5208</v>
      </c>
      <c r="B88" s="2" t="s">
        <v>193</v>
      </c>
      <c r="C88" s="2"/>
    </row>
    <row r="89" spans="1:3" ht="15" customHeight="1" outlineLevel="1">
      <c r="A89" s="3">
        <v>5209</v>
      </c>
      <c r="B89" s="2" t="s">
        <v>120</v>
      </c>
      <c r="C89" s="2"/>
    </row>
    <row r="90" spans="1:3" ht="15" customHeight="1" outlineLevel="1">
      <c r="A90" s="3">
        <v>5210</v>
      </c>
      <c r="B90" s="2" t="s">
        <v>121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194</v>
      </c>
      <c r="C92" s="2"/>
    </row>
    <row r="93" spans="1:3" ht="15" customHeight="1" outlineLevel="1">
      <c r="A93" s="3">
        <v>5299</v>
      </c>
      <c r="B93" s="2" t="s">
        <v>195</v>
      </c>
      <c r="C93" s="2"/>
    </row>
    <row r="94" spans="1:3" ht="15" customHeight="1" outlineLevel="1">
      <c r="A94" s="3">
        <v>5301</v>
      </c>
      <c r="B94" s="2" t="s">
        <v>122</v>
      </c>
      <c r="C94" s="2">
        <v>35000</v>
      </c>
    </row>
    <row r="95" spans="1:3" ht="13.5" customHeight="1" outlineLevel="1">
      <c r="A95" s="3">
        <v>5302</v>
      </c>
      <c r="B95" s="2" t="s">
        <v>24</v>
      </c>
      <c r="C95" s="2"/>
    </row>
    <row r="96" spans="1:3" ht="13.5" customHeight="1" outlineLevel="1">
      <c r="A96" s="3">
        <v>5399</v>
      </c>
      <c r="B96" s="2" t="s">
        <v>196</v>
      </c>
      <c r="C96" s="2"/>
    </row>
    <row r="97" spans="1:8">
      <c r="A97" s="21" t="s">
        <v>197</v>
      </c>
      <c r="B97" s="26"/>
      <c r="C97" s="23">
        <f>SUM(C98:C113)</f>
        <v>234600</v>
      </c>
      <c r="E97" s="41" t="s">
        <v>58</v>
      </c>
      <c r="F97" s="43"/>
      <c r="G97" s="44"/>
      <c r="H97" s="42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130000</v>
      </c>
    </row>
    <row r="99" spans="1:8" ht="15" customHeight="1" outlineLevel="1">
      <c r="A99" s="3">
        <v>6002</v>
      </c>
      <c r="B99" s="1" t="s">
        <v>198</v>
      </c>
      <c r="C99" s="2">
        <v>94000</v>
      </c>
    </row>
    <row r="100" spans="1:8" ht="15" customHeight="1" outlineLevel="1">
      <c r="A100" s="3">
        <v>6003</v>
      </c>
      <c r="B100" s="1" t="s">
        <v>199</v>
      </c>
      <c r="C100" s="2"/>
    </row>
    <row r="101" spans="1:8" ht="15" customHeight="1" outlineLevel="1">
      <c r="A101" s="3">
        <v>6004</v>
      </c>
      <c r="B101" s="1" t="s">
        <v>200</v>
      </c>
      <c r="C101" s="2"/>
    </row>
    <row r="102" spans="1:8" ht="15" customHeight="1" outlineLevel="1">
      <c r="A102" s="3">
        <v>6005</v>
      </c>
      <c r="B102" s="1" t="s">
        <v>201</v>
      </c>
      <c r="C102" s="2"/>
    </row>
    <row r="103" spans="1:8" outlineLevel="1">
      <c r="A103" s="3">
        <v>6006</v>
      </c>
      <c r="B103" s="1" t="s">
        <v>26</v>
      </c>
      <c r="C103" s="2">
        <v>300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123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202</v>
      </c>
      <c r="C107" s="2"/>
    </row>
    <row r="108" spans="1:8" outlineLevel="1">
      <c r="A108" s="3">
        <v>6011</v>
      </c>
      <c r="B108" s="1" t="s">
        <v>203</v>
      </c>
      <c r="C108" s="2"/>
    </row>
    <row r="109" spans="1:8" outlineLevel="1">
      <c r="A109" s="3">
        <v>6099</v>
      </c>
      <c r="B109" s="1" t="s">
        <v>204</v>
      </c>
      <c r="C109" s="2">
        <v>300</v>
      </c>
    </row>
    <row r="110" spans="1:8" outlineLevel="1">
      <c r="A110" s="3">
        <v>6099</v>
      </c>
      <c r="B110" s="1" t="s">
        <v>205</v>
      </c>
      <c r="C110" s="2"/>
    </row>
    <row r="111" spans="1:8" outlineLevel="1">
      <c r="A111" s="3">
        <v>6099</v>
      </c>
      <c r="B111" s="1" t="s">
        <v>206</v>
      </c>
      <c r="C111" s="2"/>
    </row>
    <row r="112" spans="1:8" outlineLevel="1">
      <c r="A112" s="3">
        <v>6099</v>
      </c>
      <c r="B112" s="1" t="s">
        <v>207</v>
      </c>
      <c r="C112" s="2"/>
    </row>
    <row r="113" spans="1:8" outlineLevel="1">
      <c r="A113" s="8">
        <v>6099</v>
      </c>
      <c r="B113" s="1" t="s">
        <v>29</v>
      </c>
      <c r="C113" s="2">
        <v>10000</v>
      </c>
    </row>
    <row r="114" spans="1:8">
      <c r="A114" s="154" t="s">
        <v>62</v>
      </c>
      <c r="B114" s="155"/>
      <c r="C114" s="28">
        <f>C115+C129+C140</f>
        <v>20000</v>
      </c>
      <c r="E114" s="41" t="s">
        <v>62</v>
      </c>
      <c r="F114" s="43"/>
      <c r="G114" s="44"/>
      <c r="H114" s="42" t="b">
        <f>AND(F114=G114)</f>
        <v>1</v>
      </c>
    </row>
    <row r="115" spans="1:8">
      <c r="A115" s="152" t="s">
        <v>595</v>
      </c>
      <c r="B115" s="153"/>
      <c r="C115" s="25">
        <f>C116+C123</f>
        <v>20000</v>
      </c>
      <c r="E115" s="41" t="s">
        <v>61</v>
      </c>
      <c r="F115" s="43"/>
      <c r="G115" s="44"/>
      <c r="H115" s="42" t="b">
        <f>AND(F115=G115)</f>
        <v>1</v>
      </c>
    </row>
    <row r="116" spans="1:8" ht="15" customHeight="1">
      <c r="A116" s="147" t="s">
        <v>208</v>
      </c>
      <c r="B116" s="148"/>
      <c r="C116" s="23">
        <f>SUM(C117:C122)</f>
        <v>0</v>
      </c>
      <c r="E116" s="41" t="s">
        <v>598</v>
      </c>
      <c r="F116" s="43"/>
      <c r="G116" s="44"/>
      <c r="H116" s="42" t="b">
        <f>AND(F116=G116)</f>
        <v>1</v>
      </c>
    </row>
    <row r="117" spans="1:8" ht="15" customHeight="1" outlineLevel="1">
      <c r="A117" s="3">
        <v>7001</v>
      </c>
      <c r="B117" s="1" t="s">
        <v>209</v>
      </c>
      <c r="C117" s="2">
        <v>0</v>
      </c>
    </row>
    <row r="118" spans="1:8" ht="15" customHeight="1" outlineLevel="1">
      <c r="A118" s="3">
        <v>7001</v>
      </c>
      <c r="B118" s="1" t="s">
        <v>210</v>
      </c>
      <c r="C118" s="2">
        <v>0</v>
      </c>
    </row>
    <row r="119" spans="1:8" ht="15" customHeight="1" outlineLevel="1">
      <c r="A119" s="3">
        <v>7001</v>
      </c>
      <c r="B119" s="1" t="s">
        <v>211</v>
      </c>
      <c r="C119" s="2">
        <v>0</v>
      </c>
    </row>
    <row r="120" spans="1:8" ht="15" customHeight="1" outlineLevel="1">
      <c r="A120" s="3">
        <v>7001</v>
      </c>
      <c r="B120" s="1" t="s">
        <v>212</v>
      </c>
      <c r="C120" s="2">
        <v>0</v>
      </c>
    </row>
    <row r="121" spans="1:8" ht="15" customHeight="1" outlineLevel="1">
      <c r="A121" s="3">
        <v>7002</v>
      </c>
      <c r="B121" s="1" t="s">
        <v>213</v>
      </c>
      <c r="C121" s="2">
        <v>0</v>
      </c>
    </row>
    <row r="122" spans="1:8" ht="15" customHeight="1" outlineLevel="1">
      <c r="A122" s="3">
        <v>7002</v>
      </c>
      <c r="B122" s="1" t="s">
        <v>214</v>
      </c>
      <c r="C122" s="2">
        <v>0</v>
      </c>
    </row>
    <row r="123" spans="1:8">
      <c r="A123" s="147" t="s">
        <v>215</v>
      </c>
      <c r="B123" s="148"/>
      <c r="C123" s="23">
        <f>SUM(C124:C128)</f>
        <v>20000</v>
      </c>
      <c r="E123" s="41" t="s">
        <v>599</v>
      </c>
      <c r="F123" s="43"/>
      <c r="G123" s="44"/>
      <c r="H123" s="42" t="b">
        <f>AND(F123=G123)</f>
        <v>1</v>
      </c>
    </row>
    <row r="124" spans="1:8" ht="15" customHeight="1" outlineLevel="1">
      <c r="A124" s="3">
        <v>8001</v>
      </c>
      <c r="B124" s="1" t="s">
        <v>216</v>
      </c>
      <c r="C124" s="2">
        <v>20000</v>
      </c>
    </row>
    <row r="125" spans="1:8" ht="15" customHeight="1" outlineLevel="1">
      <c r="A125" s="3">
        <v>8002</v>
      </c>
      <c r="B125" s="1" t="s">
        <v>217</v>
      </c>
      <c r="C125" s="2">
        <v>0</v>
      </c>
    </row>
    <row r="126" spans="1:8" ht="15" customHeight="1" outlineLevel="1">
      <c r="A126" s="3">
        <v>8003</v>
      </c>
      <c r="B126" s="1" t="s">
        <v>218</v>
      </c>
      <c r="C126" s="2">
        <v>0</v>
      </c>
    </row>
    <row r="127" spans="1:8" ht="15" customHeight="1" outlineLevel="1">
      <c r="A127" s="3">
        <v>8004</v>
      </c>
      <c r="B127" s="1" t="s">
        <v>219</v>
      </c>
      <c r="C127" s="2">
        <v>0</v>
      </c>
    </row>
    <row r="128" spans="1:8" ht="15" customHeight="1" outlineLevel="1">
      <c r="A128" s="3">
        <v>8005</v>
      </c>
      <c r="B128" s="1" t="s">
        <v>220</v>
      </c>
      <c r="C128" s="2">
        <v>0</v>
      </c>
    </row>
    <row r="129" spans="1:8">
      <c r="A129" s="152" t="s">
        <v>596</v>
      </c>
      <c r="B129" s="153"/>
      <c r="C129" s="25">
        <f>C130+C134+C137</f>
        <v>0</v>
      </c>
      <c r="E129" s="41" t="s">
        <v>66</v>
      </c>
      <c r="F129" s="43"/>
      <c r="G129" s="44"/>
      <c r="H129" s="42" t="b">
        <f>AND(F129=G129)</f>
        <v>1</v>
      </c>
    </row>
    <row r="130" spans="1:8">
      <c r="A130" s="147" t="s">
        <v>221</v>
      </c>
      <c r="B130" s="148"/>
      <c r="C130" s="23">
        <f>SUM(C131:C133)</f>
        <v>0</v>
      </c>
      <c r="E130" s="41" t="s">
        <v>600</v>
      </c>
      <c r="F130" s="43"/>
      <c r="G130" s="44"/>
      <c r="H130" s="42" t="b">
        <f>AND(F130=G130)</f>
        <v>1</v>
      </c>
    </row>
    <row r="131" spans="1:8" ht="15" customHeight="1" outlineLevel="1">
      <c r="A131" s="3">
        <v>9001</v>
      </c>
      <c r="B131" s="1" t="s">
        <v>222</v>
      </c>
      <c r="C131" s="2">
        <v>0</v>
      </c>
    </row>
    <row r="132" spans="1:8" ht="15" customHeight="1" outlineLevel="1">
      <c r="A132" s="3">
        <v>9002</v>
      </c>
      <c r="B132" s="1" t="s">
        <v>223</v>
      </c>
      <c r="C132" s="2">
        <v>0</v>
      </c>
    </row>
    <row r="133" spans="1:8" ht="15" customHeight="1" outlineLevel="1">
      <c r="A133" s="3">
        <v>9003</v>
      </c>
      <c r="B133" s="1" t="s">
        <v>224</v>
      </c>
      <c r="C133" s="2">
        <v>0</v>
      </c>
    </row>
    <row r="134" spans="1:8">
      <c r="A134" s="147" t="s">
        <v>225</v>
      </c>
      <c r="B134" s="148"/>
      <c r="C134" s="23">
        <f>SUM(C135:C136)</f>
        <v>0</v>
      </c>
      <c r="E134" s="41" t="s">
        <v>63</v>
      </c>
      <c r="F134" s="43"/>
      <c r="G134" s="44"/>
      <c r="H134" s="42" t="b">
        <f>AND(F134=G134)</f>
        <v>1</v>
      </c>
    </row>
    <row r="135" spans="1:8" ht="15" customHeight="1" outlineLevel="1">
      <c r="A135" s="3">
        <v>10001</v>
      </c>
      <c r="B135" s="1" t="s">
        <v>226</v>
      </c>
      <c r="C135" s="2">
        <v>0</v>
      </c>
    </row>
    <row r="136" spans="1:8" ht="15" customHeight="1" outlineLevel="1">
      <c r="A136" s="3">
        <v>10002</v>
      </c>
      <c r="B136" s="1" t="s">
        <v>228</v>
      </c>
      <c r="C136" s="2">
        <v>0</v>
      </c>
    </row>
    <row r="137" spans="1:8">
      <c r="A137" s="147" t="s">
        <v>227</v>
      </c>
      <c r="B137" s="148"/>
      <c r="C137" s="23">
        <f>SUM(C138:C139)</f>
        <v>0</v>
      </c>
      <c r="E137" s="41" t="s">
        <v>601</v>
      </c>
      <c r="F137" s="43"/>
      <c r="G137" s="44"/>
      <c r="H137" s="42" t="b">
        <f>AND(F137=G137)</f>
        <v>1</v>
      </c>
    </row>
    <row r="138" spans="1:8" ht="15" customHeight="1" outlineLevel="1">
      <c r="A138" s="3">
        <v>11001</v>
      </c>
      <c r="B138" s="1" t="s">
        <v>226</v>
      </c>
      <c r="C138" s="2">
        <v>0</v>
      </c>
    </row>
    <row r="139" spans="1:8" ht="15" customHeight="1" outlineLevel="1">
      <c r="A139" s="3">
        <v>11002</v>
      </c>
      <c r="B139" s="1" t="s">
        <v>228</v>
      </c>
      <c r="C139" s="2">
        <v>0</v>
      </c>
    </row>
    <row r="140" spans="1:8">
      <c r="A140" s="152" t="s">
        <v>597</v>
      </c>
      <c r="B140" s="153"/>
      <c r="C140" s="29">
        <f>C141</f>
        <v>0</v>
      </c>
      <c r="E140" s="41" t="s">
        <v>229</v>
      </c>
      <c r="F140" s="43"/>
      <c r="G140" s="44"/>
      <c r="H140" s="42" t="b">
        <f>AND(F140=G140)</f>
        <v>1</v>
      </c>
    </row>
    <row r="141" spans="1:8">
      <c r="A141" s="147" t="s">
        <v>230</v>
      </c>
      <c r="B141" s="148"/>
      <c r="C141" s="23">
        <f>SUM(C142:C143)</f>
        <v>0</v>
      </c>
      <c r="E141" s="41" t="s">
        <v>602</v>
      </c>
      <c r="F141" s="43"/>
      <c r="G141" s="44"/>
      <c r="H141" s="42" t="b">
        <f>AND(F141=G141)</f>
        <v>1</v>
      </c>
    </row>
    <row r="142" spans="1:8" outlineLevel="1">
      <c r="A142" s="3"/>
      <c r="B142" s="1"/>
      <c r="C142" s="2"/>
    </row>
    <row r="143" spans="1:8" outlineLevel="1">
      <c r="A143" s="3"/>
      <c r="B143" s="1"/>
      <c r="C143" s="2">
        <v>0</v>
      </c>
    </row>
    <row r="146" spans="1:8" ht="18.75">
      <c r="A146" s="149" t="s">
        <v>67</v>
      </c>
      <c r="B146" s="149"/>
      <c r="C146" s="149"/>
      <c r="E146" s="49" t="s">
        <v>604</v>
      </c>
      <c r="F146" s="50">
        <f>C147+C449</f>
        <v>340000</v>
      </c>
      <c r="G146" s="51">
        <v>340000</v>
      </c>
      <c r="H146" s="52" t="b">
        <f>AND(F146=G146)</f>
        <v>1</v>
      </c>
    </row>
    <row r="147" spans="1:8">
      <c r="A147" s="158" t="s">
        <v>60</v>
      </c>
      <c r="B147" s="159"/>
      <c r="C147" s="39">
        <f>C148+C440</f>
        <v>320000</v>
      </c>
      <c r="E147" s="41" t="s">
        <v>60</v>
      </c>
      <c r="F147" s="43"/>
      <c r="G147" s="44"/>
      <c r="H147" s="42" t="b">
        <f>AND(F147=G147)</f>
        <v>1</v>
      </c>
    </row>
    <row r="148" spans="1:8">
      <c r="A148" s="160" t="s">
        <v>279</v>
      </c>
      <c r="B148" s="161"/>
      <c r="C148" s="38">
        <f>C149+C229+C373+C437</f>
        <v>315700</v>
      </c>
      <c r="E148" s="41" t="s">
        <v>57</v>
      </c>
      <c r="F148" s="43"/>
      <c r="G148" s="44"/>
      <c r="H148" s="42" t="b">
        <f>AND(F148=G148)</f>
        <v>1</v>
      </c>
    </row>
    <row r="149" spans="1:8">
      <c r="A149" s="162" t="s">
        <v>280</v>
      </c>
      <c r="B149" s="163"/>
      <c r="C149" s="35">
        <f>C150+C153+C204</f>
        <v>204410</v>
      </c>
      <c r="E149" s="41" t="s">
        <v>605</v>
      </c>
      <c r="F149" s="43"/>
      <c r="G149" s="44"/>
      <c r="H149" s="42" t="b">
        <f>AND(F149=G149)</f>
        <v>1</v>
      </c>
    </row>
    <row r="150" spans="1:8" outlineLevel="1">
      <c r="A150" s="156" t="s">
        <v>281</v>
      </c>
      <c r="B150" s="157"/>
      <c r="C150" s="34">
        <f>SUM(C151:C152)</f>
        <v>2160</v>
      </c>
    </row>
    <row r="151" spans="1:8" outlineLevel="2">
      <c r="A151" s="7">
        <v>1100</v>
      </c>
      <c r="B151" s="4" t="s">
        <v>32</v>
      </c>
      <c r="C151" s="5">
        <v>720</v>
      </c>
    </row>
    <row r="152" spans="1:8" outlineLevel="2">
      <c r="A152" s="6">
        <v>1100</v>
      </c>
      <c r="B152" s="4" t="s">
        <v>33</v>
      </c>
      <c r="C152" s="5">
        <v>1440</v>
      </c>
    </row>
    <row r="153" spans="1:8" outlineLevel="1">
      <c r="A153" s="156" t="s">
        <v>282</v>
      </c>
      <c r="B153" s="157"/>
      <c r="C153" s="34">
        <f>C154+C155+C179+C186+C188+C192+C195+C198+C203</f>
        <v>202250</v>
      </c>
    </row>
    <row r="154" spans="1:8" outlineLevel="2">
      <c r="A154" s="6">
        <v>1101</v>
      </c>
      <c r="B154" s="4" t="s">
        <v>34</v>
      </c>
      <c r="C154" s="5">
        <v>101000</v>
      </c>
    </row>
    <row r="155" spans="1:8" outlineLevel="2">
      <c r="A155" s="6">
        <v>1101</v>
      </c>
      <c r="B155" s="4" t="s">
        <v>35</v>
      </c>
      <c r="C155" s="5">
        <v>53300</v>
      </c>
    </row>
    <row r="156" spans="1:8" outlineLevel="3">
      <c r="A156" s="31"/>
      <c r="B156" s="30" t="s">
        <v>231</v>
      </c>
      <c r="C156" s="32"/>
    </row>
    <row r="157" spans="1:8" outlineLevel="3">
      <c r="A157" s="31"/>
      <c r="B157" s="30" t="s">
        <v>232</v>
      </c>
      <c r="C157" s="32"/>
    </row>
    <row r="158" spans="1:8" outlineLevel="3">
      <c r="A158" s="31"/>
      <c r="B158" s="30" t="s">
        <v>233</v>
      </c>
      <c r="C158" s="32"/>
    </row>
    <row r="159" spans="1:8" outlineLevel="3">
      <c r="A159" s="31"/>
      <c r="B159" s="30" t="s">
        <v>234</v>
      </c>
      <c r="C159" s="32"/>
    </row>
    <row r="160" spans="1:8" outlineLevel="3">
      <c r="A160" s="31"/>
      <c r="B160" s="30" t="s">
        <v>235</v>
      </c>
      <c r="C160" s="32"/>
    </row>
    <row r="161" spans="1:3" outlineLevel="3">
      <c r="A161" s="31"/>
      <c r="B161" s="30" t="s">
        <v>236</v>
      </c>
      <c r="C161" s="32"/>
    </row>
    <row r="162" spans="1:3" outlineLevel="3">
      <c r="A162" s="31"/>
      <c r="B162" s="30" t="s">
        <v>237</v>
      </c>
      <c r="C162" s="32"/>
    </row>
    <row r="163" spans="1:3" outlineLevel="3">
      <c r="A163" s="31"/>
      <c r="B163" s="30" t="s">
        <v>238</v>
      </c>
      <c r="C163" s="32"/>
    </row>
    <row r="164" spans="1:3" outlineLevel="3">
      <c r="A164" s="31"/>
      <c r="B164" s="30" t="s">
        <v>239</v>
      </c>
      <c r="C164" s="32"/>
    </row>
    <row r="165" spans="1:3" outlineLevel="3">
      <c r="A165" s="31"/>
      <c r="B165" s="30" t="s">
        <v>240</v>
      </c>
      <c r="C165" s="32"/>
    </row>
    <row r="166" spans="1:3" outlineLevel="3">
      <c r="A166" s="31"/>
      <c r="B166" s="30" t="s">
        <v>241</v>
      </c>
      <c r="C166" s="32"/>
    </row>
    <row r="167" spans="1:3" outlineLevel="3">
      <c r="A167" s="31"/>
      <c r="B167" s="30" t="s">
        <v>242</v>
      </c>
      <c r="C167" s="32"/>
    </row>
    <row r="168" spans="1:3" outlineLevel="3">
      <c r="A168" s="31"/>
      <c r="B168" s="30" t="s">
        <v>243</v>
      </c>
      <c r="C168" s="32"/>
    </row>
    <row r="169" spans="1:3" outlineLevel="3">
      <c r="A169" s="31"/>
      <c r="B169" s="30" t="s">
        <v>244</v>
      </c>
      <c r="C169" s="32"/>
    </row>
    <row r="170" spans="1:3" outlineLevel="3">
      <c r="A170" s="31"/>
      <c r="B170" s="30" t="s">
        <v>245</v>
      </c>
      <c r="C170" s="32"/>
    </row>
    <row r="171" spans="1:3" outlineLevel="3">
      <c r="A171" s="31"/>
      <c r="B171" s="30" t="s">
        <v>246</v>
      </c>
      <c r="C171" s="32"/>
    </row>
    <row r="172" spans="1:3" outlineLevel="3">
      <c r="A172" s="31"/>
      <c r="B172" s="30" t="s">
        <v>247</v>
      </c>
      <c r="C172" s="32"/>
    </row>
    <row r="173" spans="1:3" outlineLevel="3">
      <c r="A173" s="31"/>
      <c r="B173" s="30" t="s">
        <v>248</v>
      </c>
      <c r="C173" s="32"/>
    </row>
    <row r="174" spans="1:3" outlineLevel="3">
      <c r="A174" s="31"/>
      <c r="B174" s="30" t="s">
        <v>249</v>
      </c>
      <c r="C174" s="32"/>
    </row>
    <row r="175" spans="1:3" outlineLevel="3">
      <c r="A175" s="31"/>
      <c r="B175" s="30" t="s">
        <v>250</v>
      </c>
      <c r="C175" s="32"/>
    </row>
    <row r="176" spans="1:3" outlineLevel="3">
      <c r="A176" s="31"/>
      <c r="B176" s="30" t="s">
        <v>251</v>
      </c>
      <c r="C176" s="32"/>
    </row>
    <row r="177" spans="1:3" outlineLevel="3">
      <c r="A177" s="31"/>
      <c r="B177" s="30" t="s">
        <v>252</v>
      </c>
      <c r="C177" s="32"/>
    </row>
    <row r="178" spans="1:3" outlineLevel="3">
      <c r="A178" s="31"/>
      <c r="B178" s="30" t="s">
        <v>253</v>
      </c>
      <c r="C178" s="32"/>
    </row>
    <row r="179" spans="1:3" outlineLevel="2">
      <c r="A179" s="6">
        <v>1101</v>
      </c>
      <c r="B179" s="4" t="s">
        <v>36</v>
      </c>
      <c r="C179" s="5">
        <v>7300</v>
      </c>
    </row>
    <row r="180" spans="1:3" outlineLevel="3">
      <c r="A180" s="31"/>
      <c r="B180" s="30" t="s">
        <v>254</v>
      </c>
      <c r="C180" s="32"/>
    </row>
    <row r="181" spans="1:3" outlineLevel="3">
      <c r="A181" s="31"/>
      <c r="B181" s="30" t="s">
        <v>255</v>
      </c>
      <c r="C181" s="32"/>
    </row>
    <row r="182" spans="1:3" outlineLevel="3">
      <c r="A182" s="31"/>
      <c r="B182" s="30" t="s">
        <v>256</v>
      </c>
      <c r="C182" s="32"/>
    </row>
    <row r="183" spans="1:3" outlineLevel="3">
      <c r="A183" s="31"/>
      <c r="B183" s="30" t="s">
        <v>257</v>
      </c>
      <c r="C183" s="32"/>
    </row>
    <row r="184" spans="1:3" outlineLevel="3">
      <c r="A184" s="31"/>
      <c r="B184" s="30" t="s">
        <v>258</v>
      </c>
      <c r="C184" s="32"/>
    </row>
    <row r="185" spans="1:3" outlineLevel="3">
      <c r="A185" s="31"/>
      <c r="B185" s="30" t="s">
        <v>259</v>
      </c>
      <c r="C185" s="32"/>
    </row>
    <row r="186" spans="1:3" outlineLevel="2">
      <c r="A186" s="6">
        <v>1101</v>
      </c>
      <c r="B186" s="4" t="s">
        <v>260</v>
      </c>
      <c r="C186" s="5">
        <v>300</v>
      </c>
    </row>
    <row r="187" spans="1:3" outlineLevel="3">
      <c r="A187" s="31"/>
      <c r="B187" s="30" t="s">
        <v>124</v>
      </c>
      <c r="C187" s="32"/>
    </row>
    <row r="188" spans="1:3" outlineLevel="2">
      <c r="A188" s="6">
        <v>1101</v>
      </c>
      <c r="B188" s="4" t="s">
        <v>37</v>
      </c>
      <c r="C188" s="5">
        <v>9250</v>
      </c>
    </row>
    <row r="189" spans="1:3" outlineLevel="3">
      <c r="A189" s="31"/>
      <c r="B189" s="30" t="s">
        <v>261</v>
      </c>
      <c r="C189" s="32"/>
    </row>
    <row r="190" spans="1:3" outlineLevel="3">
      <c r="A190" s="31"/>
      <c r="B190" s="30" t="s">
        <v>262</v>
      </c>
      <c r="C190" s="32"/>
    </row>
    <row r="191" spans="1:3" outlineLevel="3">
      <c r="A191" s="31"/>
      <c r="B191" s="30" t="s">
        <v>263</v>
      </c>
      <c r="C191" s="32"/>
    </row>
    <row r="192" spans="1:3" outlineLevel="2">
      <c r="A192" s="6">
        <v>1101</v>
      </c>
      <c r="B192" s="4" t="s">
        <v>264</v>
      </c>
      <c r="C192" s="5">
        <f>SUM(C193:C194)</f>
        <v>0</v>
      </c>
    </row>
    <row r="193" spans="1:3" outlineLevel="3">
      <c r="A193" s="31"/>
      <c r="B193" s="30" t="s">
        <v>265</v>
      </c>
      <c r="C193" s="32">
        <v>0</v>
      </c>
    </row>
    <row r="194" spans="1:3" outlineLevel="3">
      <c r="A194" s="31"/>
      <c r="B194" s="30" t="s">
        <v>266</v>
      </c>
      <c r="C194" s="32">
        <v>0</v>
      </c>
    </row>
    <row r="195" spans="1:3" outlineLevel="2">
      <c r="A195" s="6">
        <v>1101</v>
      </c>
      <c r="B195" s="4" t="s">
        <v>38</v>
      </c>
      <c r="C195" s="5">
        <v>4800</v>
      </c>
    </row>
    <row r="196" spans="1:3" outlineLevel="3">
      <c r="A196" s="31"/>
      <c r="B196" s="30" t="s">
        <v>267</v>
      </c>
      <c r="C196" s="32"/>
    </row>
    <row r="197" spans="1:3" outlineLevel="3">
      <c r="A197" s="31"/>
      <c r="B197" s="30" t="s">
        <v>268</v>
      </c>
      <c r="C197" s="32"/>
    </row>
    <row r="198" spans="1:3" outlineLevel="2">
      <c r="A198" s="6">
        <v>1101</v>
      </c>
      <c r="B198" s="4" t="s">
        <v>39</v>
      </c>
      <c r="C198" s="5">
        <v>26300</v>
      </c>
    </row>
    <row r="199" spans="1:3" outlineLevel="3">
      <c r="A199" s="31"/>
      <c r="B199" s="30" t="s">
        <v>269</v>
      </c>
      <c r="C199" s="32"/>
    </row>
    <row r="200" spans="1:3" outlineLevel="3">
      <c r="A200" s="31"/>
      <c r="B200" s="30" t="s">
        <v>270</v>
      </c>
      <c r="C200" s="32"/>
    </row>
    <row r="201" spans="1:3" outlineLevel="3">
      <c r="A201" s="31"/>
      <c r="B201" s="30" t="s">
        <v>271</v>
      </c>
      <c r="C201" s="32"/>
    </row>
    <row r="202" spans="1:3" outlineLevel="3">
      <c r="A202" s="31"/>
      <c r="B202" s="30" t="s">
        <v>272</v>
      </c>
      <c r="C202" s="32"/>
    </row>
    <row r="203" spans="1:3" outlineLevel="2">
      <c r="A203" s="6">
        <v>1101</v>
      </c>
      <c r="B203" s="4" t="s">
        <v>125</v>
      </c>
      <c r="C203" s="5"/>
    </row>
    <row r="204" spans="1:3" outlineLevel="1">
      <c r="A204" s="156" t="s">
        <v>616</v>
      </c>
      <c r="B204" s="157"/>
      <c r="C204" s="34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1"/>
      <c r="B206" s="30" t="s">
        <v>273</v>
      </c>
      <c r="C206" s="32"/>
    </row>
    <row r="207" spans="1:3" outlineLevel="3">
      <c r="A207" s="31"/>
      <c r="B207" s="30" t="s">
        <v>231</v>
      </c>
      <c r="C207" s="32"/>
    </row>
    <row r="208" spans="1:3" outlineLevel="3">
      <c r="A208" s="31"/>
      <c r="B208" s="30" t="s">
        <v>274</v>
      </c>
      <c r="C208" s="32"/>
    </row>
    <row r="209" spans="1:3" outlineLevel="3">
      <c r="A209" s="31"/>
      <c r="B209" s="30" t="s">
        <v>261</v>
      </c>
      <c r="C209" s="32"/>
    </row>
    <row r="210" spans="1:3" outlineLevel="3">
      <c r="A210" s="31"/>
      <c r="B210" s="30" t="s">
        <v>275</v>
      </c>
      <c r="C210" s="32"/>
    </row>
    <row r="211" spans="1:3" outlineLevel="3">
      <c r="A211" s="31"/>
      <c r="B211" s="30" t="s">
        <v>265</v>
      </c>
      <c r="C211" s="32"/>
    </row>
    <row r="212" spans="1:3" outlineLevel="3">
      <c r="A212" s="31"/>
      <c r="B212" s="30" t="s">
        <v>266</v>
      </c>
      <c r="C212" s="32"/>
    </row>
    <row r="213" spans="1:3" outlineLevel="3">
      <c r="A213" s="31"/>
      <c r="B213" s="30" t="s">
        <v>251</v>
      </c>
      <c r="C213" s="32"/>
    </row>
    <row r="214" spans="1:3" outlineLevel="3">
      <c r="A214" s="31"/>
      <c r="B214" s="30" t="s">
        <v>252</v>
      </c>
      <c r="C214" s="32"/>
    </row>
    <row r="215" spans="1:3" outlineLevel="2">
      <c r="A215" s="6">
        <v>1102</v>
      </c>
      <c r="B215" s="4" t="s">
        <v>276</v>
      </c>
      <c r="C215" s="5">
        <f>SUM(C216:C217)</f>
        <v>0</v>
      </c>
    </row>
    <row r="216" spans="1:3" outlineLevel="3">
      <c r="A216" s="31"/>
      <c r="B216" s="30" t="s">
        <v>277</v>
      </c>
      <c r="C216" s="32">
        <v>0</v>
      </c>
    </row>
    <row r="217" spans="1:3" outlineLevel="3">
      <c r="A217" s="31"/>
      <c r="B217" s="30" t="s">
        <v>278</v>
      </c>
      <c r="C217" s="32">
        <v>0</v>
      </c>
    </row>
    <row r="218" spans="1:3" outlineLevel="2">
      <c r="A218" s="6">
        <v>1102</v>
      </c>
      <c r="B218" s="4" t="s">
        <v>38</v>
      </c>
      <c r="C218" s="5"/>
    </row>
    <row r="219" spans="1:3" outlineLevel="3">
      <c r="A219" s="31"/>
      <c r="B219" s="30" t="s">
        <v>267</v>
      </c>
      <c r="C219" s="32"/>
    </row>
    <row r="220" spans="1:3" outlineLevel="3">
      <c r="A220" s="31"/>
      <c r="B220" s="30" t="s">
        <v>268</v>
      </c>
      <c r="C220" s="32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1"/>
      <c r="B222" s="30" t="s">
        <v>269</v>
      </c>
      <c r="C222" s="32"/>
    </row>
    <row r="223" spans="1:3" outlineLevel="3">
      <c r="A223" s="31"/>
      <c r="B223" s="30" t="s">
        <v>270</v>
      </c>
      <c r="C223" s="32"/>
    </row>
    <row r="224" spans="1:3" outlineLevel="3">
      <c r="A224" s="31"/>
      <c r="B224" s="30" t="s">
        <v>271</v>
      </c>
      <c r="C224" s="32"/>
    </row>
    <row r="225" spans="1:8" outlineLevel="3">
      <c r="A225" s="31"/>
      <c r="B225" s="30" t="s">
        <v>272</v>
      </c>
      <c r="C225" s="32"/>
    </row>
    <row r="226" spans="1:8" outlineLevel="2">
      <c r="A226" s="6">
        <v>1102</v>
      </c>
      <c r="B226" s="4" t="s">
        <v>466</v>
      </c>
      <c r="C226" s="5">
        <v>0</v>
      </c>
    </row>
    <row r="227" spans="1:8" outlineLevel="2">
      <c r="A227" s="6">
        <v>1102</v>
      </c>
      <c r="B227" s="4" t="s">
        <v>465</v>
      </c>
      <c r="C227" s="5">
        <v>0</v>
      </c>
    </row>
    <row r="228" spans="1:8" outlineLevel="2">
      <c r="A228" s="6">
        <v>1102</v>
      </c>
      <c r="B228" s="4" t="s">
        <v>467</v>
      </c>
      <c r="C228" s="5">
        <v>0</v>
      </c>
    </row>
    <row r="229" spans="1:8">
      <c r="A229" s="162" t="s">
        <v>283</v>
      </c>
      <c r="B229" s="163"/>
      <c r="C229" s="35">
        <f>C230+C334+C372</f>
        <v>108140</v>
      </c>
      <c r="E229" s="41" t="s">
        <v>606</v>
      </c>
      <c r="F229" s="43"/>
      <c r="G229" s="44"/>
      <c r="H229" s="42" t="b">
        <f>AND(F229=G229)</f>
        <v>1</v>
      </c>
    </row>
    <row r="230" spans="1:8" outlineLevel="1">
      <c r="A230" s="156" t="s">
        <v>284</v>
      </c>
      <c r="B230" s="157"/>
      <c r="C230" s="34">
        <f>C231+C232+C233+C234+C237+C238+C243+C246+C247+C252+C257+BE290516+C261+C262+C263+C266+C267+C268+C272+C278+C281+C282+C285+C288+C289+C294+C297+C298+C299+C302+C305+C306+C309+C310+C311+C312+C319+C333</f>
        <v>101140</v>
      </c>
    </row>
    <row r="231" spans="1:8" outlineLevel="2">
      <c r="A231" s="6">
        <v>2201</v>
      </c>
      <c r="B231" s="36" t="s">
        <v>285</v>
      </c>
      <c r="C231" s="5">
        <v>0</v>
      </c>
    </row>
    <row r="232" spans="1:8" outlineLevel="2">
      <c r="A232" s="6">
        <v>2201</v>
      </c>
      <c r="B232" s="4" t="s">
        <v>40</v>
      </c>
      <c r="C232" s="5">
        <v>2000</v>
      </c>
    </row>
    <row r="233" spans="1:8" outlineLevel="2">
      <c r="A233" s="6">
        <v>2201</v>
      </c>
      <c r="B233" s="4" t="s">
        <v>41</v>
      </c>
      <c r="C233" s="5">
        <v>10000</v>
      </c>
    </row>
    <row r="234" spans="1:8" outlineLevel="2">
      <c r="A234" s="6">
        <v>2201</v>
      </c>
      <c r="B234" s="4" t="s">
        <v>286</v>
      </c>
      <c r="C234" s="5">
        <f>SUM(C235:C236)</f>
        <v>4500</v>
      </c>
    </row>
    <row r="235" spans="1:8" outlineLevel="3">
      <c r="A235" s="31"/>
      <c r="B235" s="30" t="s">
        <v>287</v>
      </c>
      <c r="C235" s="32">
        <v>1500</v>
      </c>
    </row>
    <row r="236" spans="1:8" outlineLevel="3">
      <c r="A236" s="31"/>
      <c r="B236" s="30" t="s">
        <v>288</v>
      </c>
      <c r="C236" s="32">
        <v>3000</v>
      </c>
    </row>
    <row r="237" spans="1:8" outlineLevel="2">
      <c r="A237" s="6">
        <v>2201</v>
      </c>
      <c r="B237" s="4" t="s">
        <v>289</v>
      </c>
      <c r="C237" s="5"/>
    </row>
    <row r="238" spans="1:8" outlineLevel="2">
      <c r="A238" s="6">
        <v>2201</v>
      </c>
      <c r="B238" s="4" t="s">
        <v>290</v>
      </c>
      <c r="C238" s="5">
        <f>SUM(C239:C242)</f>
        <v>30000</v>
      </c>
    </row>
    <row r="239" spans="1:8" outlineLevel="3">
      <c r="A239" s="31"/>
      <c r="B239" s="30" t="s">
        <v>291</v>
      </c>
      <c r="C239" s="32">
        <v>30000</v>
      </c>
    </row>
    <row r="240" spans="1:8" outlineLevel="3">
      <c r="A240" s="31"/>
      <c r="B240" s="30" t="s">
        <v>292</v>
      </c>
      <c r="C240" s="32">
        <v>0</v>
      </c>
    </row>
    <row r="241" spans="1:3" outlineLevel="3">
      <c r="A241" s="31"/>
      <c r="B241" s="30" t="s">
        <v>293</v>
      </c>
      <c r="C241" s="32">
        <v>0</v>
      </c>
    </row>
    <row r="242" spans="1:3" outlineLevel="3">
      <c r="A242" s="31"/>
      <c r="B242" s="30" t="s">
        <v>294</v>
      </c>
      <c r="C242" s="32">
        <v>0</v>
      </c>
    </row>
    <row r="243" spans="1:3" outlineLevel="2">
      <c r="A243" s="6">
        <v>2201</v>
      </c>
      <c r="B243" s="4" t="s">
        <v>295</v>
      </c>
      <c r="C243" s="5">
        <f>SUM(C244:C245)</f>
        <v>300</v>
      </c>
    </row>
    <row r="244" spans="1:3" outlineLevel="3">
      <c r="A244" s="31"/>
      <c r="B244" s="30" t="s">
        <v>42</v>
      </c>
      <c r="C244" s="32">
        <v>300</v>
      </c>
    </row>
    <row r="245" spans="1:3" outlineLevel="3">
      <c r="A245" s="31"/>
      <c r="B245" s="30" t="s">
        <v>296</v>
      </c>
      <c r="C245" s="32">
        <v>0</v>
      </c>
    </row>
    <row r="246" spans="1:3" outlineLevel="2">
      <c r="A246" s="6">
        <v>2201</v>
      </c>
      <c r="B246" s="4" t="s">
        <v>297</v>
      </c>
      <c r="C246" s="5"/>
    </row>
    <row r="247" spans="1:3" outlineLevel="2">
      <c r="A247" s="6">
        <v>2201</v>
      </c>
      <c r="B247" s="4" t="s">
        <v>298</v>
      </c>
      <c r="C247" s="5">
        <f>SUM(C248:C251)</f>
        <v>2300</v>
      </c>
    </row>
    <row r="248" spans="1:3" outlineLevel="3">
      <c r="A248" s="31"/>
      <c r="B248" s="30" t="s">
        <v>299</v>
      </c>
      <c r="C248" s="32">
        <v>2300</v>
      </c>
    </row>
    <row r="249" spans="1:3" outlineLevel="3">
      <c r="A249" s="31"/>
      <c r="B249" s="30" t="s">
        <v>300</v>
      </c>
      <c r="C249" s="32"/>
    </row>
    <row r="250" spans="1:3" outlineLevel="3">
      <c r="A250" s="31"/>
      <c r="B250" s="30" t="s">
        <v>301</v>
      </c>
      <c r="C250" s="32"/>
    </row>
    <row r="251" spans="1:3" outlineLevel="3">
      <c r="A251" s="31"/>
      <c r="B251" s="30" t="s">
        <v>302</v>
      </c>
      <c r="C251" s="32"/>
    </row>
    <row r="252" spans="1:3" outlineLevel="2">
      <c r="A252" s="6">
        <v>2201</v>
      </c>
      <c r="B252" s="4" t="s">
        <v>303</v>
      </c>
      <c r="C252" s="5">
        <f>SUM(C253:C256)</f>
        <v>10500</v>
      </c>
    </row>
    <row r="253" spans="1:3" outlineLevel="3">
      <c r="A253" s="31"/>
      <c r="B253" s="30" t="s">
        <v>304</v>
      </c>
      <c r="C253" s="32"/>
    </row>
    <row r="254" spans="1:3" outlineLevel="3">
      <c r="A254" s="31"/>
      <c r="B254" s="30" t="s">
        <v>305</v>
      </c>
      <c r="C254" s="32">
        <v>10000</v>
      </c>
    </row>
    <row r="255" spans="1:3" outlineLevel="3">
      <c r="A255" s="31"/>
      <c r="B255" s="30" t="s">
        <v>306</v>
      </c>
      <c r="C255" s="32">
        <v>500</v>
      </c>
    </row>
    <row r="256" spans="1:3" outlineLevel="3">
      <c r="A256" s="31"/>
      <c r="B256" s="30" t="s">
        <v>307</v>
      </c>
      <c r="C256" s="32"/>
    </row>
    <row r="257" spans="1:3" outlineLevel="2">
      <c r="A257" s="6">
        <v>2201</v>
      </c>
      <c r="B257" s="4" t="s">
        <v>43</v>
      </c>
      <c r="C257" s="5">
        <v>500</v>
      </c>
    </row>
    <row r="258" spans="1:3" outlineLevel="2" collapsed="1">
      <c r="A258" s="6">
        <v>2201</v>
      </c>
      <c r="B258" s="4" t="s">
        <v>308</v>
      </c>
      <c r="C258" s="5">
        <f>SUM(C259:C260)</f>
        <v>0</v>
      </c>
    </row>
    <row r="259" spans="1:3" outlineLevel="3">
      <c r="A259" s="31"/>
      <c r="B259" s="30" t="s">
        <v>309</v>
      </c>
      <c r="C259" s="32">
        <v>0</v>
      </c>
    </row>
    <row r="260" spans="1:3" outlineLevel="3">
      <c r="A260" s="31"/>
      <c r="B260" s="30" t="s">
        <v>310</v>
      </c>
      <c r="C260" s="32">
        <v>0</v>
      </c>
    </row>
    <row r="261" spans="1:3" outlineLevel="2">
      <c r="A261" s="6">
        <v>2201</v>
      </c>
      <c r="B261" s="4" t="s">
        <v>44</v>
      </c>
      <c r="C261" s="5">
        <v>2000</v>
      </c>
    </row>
    <row r="262" spans="1:3" outlineLevel="2">
      <c r="A262" s="6">
        <v>2201</v>
      </c>
      <c r="B262" s="4" t="s">
        <v>45</v>
      </c>
      <c r="C262" s="5">
        <v>3000</v>
      </c>
    </row>
    <row r="263" spans="1:3" outlineLevel="2" collapsed="1">
      <c r="A263" s="6">
        <v>2201</v>
      </c>
      <c r="B263" s="4" t="s">
        <v>311</v>
      </c>
      <c r="C263" s="5">
        <f>SUM(C264:C265)</f>
        <v>50</v>
      </c>
    </row>
    <row r="264" spans="1:3" outlineLevel="3">
      <c r="A264" s="31"/>
      <c r="B264" s="30" t="s">
        <v>312</v>
      </c>
      <c r="C264" s="32">
        <v>50</v>
      </c>
    </row>
    <row r="265" spans="1:3" outlineLevel="3">
      <c r="A265" s="31"/>
      <c r="B265" s="30" t="s">
        <v>313</v>
      </c>
      <c r="C265" s="32">
        <v>0</v>
      </c>
    </row>
    <row r="266" spans="1:3" outlineLevel="2">
      <c r="A266" s="6">
        <v>2201</v>
      </c>
      <c r="B266" s="4" t="s">
        <v>314</v>
      </c>
      <c r="C266" s="5">
        <v>0</v>
      </c>
    </row>
    <row r="267" spans="1:3" outlineLevel="2" collapsed="1">
      <c r="A267" s="6">
        <v>2201</v>
      </c>
      <c r="B267" s="4" t="s">
        <v>315</v>
      </c>
      <c r="C267" s="5">
        <v>1500</v>
      </c>
    </row>
    <row r="268" spans="1:3" outlineLevel="2">
      <c r="A268" s="6">
        <v>2201</v>
      </c>
      <c r="B268" s="4" t="s">
        <v>316</v>
      </c>
      <c r="C268" s="5">
        <f>SUM(C269:C271)</f>
        <v>2500</v>
      </c>
    </row>
    <row r="269" spans="1:3" outlineLevel="3">
      <c r="A269" s="31"/>
      <c r="B269" s="30" t="s">
        <v>46</v>
      </c>
      <c r="C269" s="32">
        <v>500</v>
      </c>
    </row>
    <row r="270" spans="1:3" outlineLevel="3">
      <c r="A270" s="31"/>
      <c r="B270" s="30" t="s">
        <v>126</v>
      </c>
      <c r="C270" s="32">
        <v>500</v>
      </c>
    </row>
    <row r="271" spans="1:3" outlineLevel="3">
      <c r="A271" s="31"/>
      <c r="B271" s="30" t="s">
        <v>47</v>
      </c>
      <c r="C271" s="32">
        <v>1500</v>
      </c>
    </row>
    <row r="272" spans="1:3" outlineLevel="2">
      <c r="A272" s="6">
        <v>2201</v>
      </c>
      <c r="B272" s="4" t="s">
        <v>127</v>
      </c>
      <c r="C272" s="5">
        <f>SUM(C273:C277)</f>
        <v>0</v>
      </c>
    </row>
    <row r="273" spans="1:3" outlineLevel="3">
      <c r="A273" s="31"/>
      <c r="B273" s="30" t="s">
        <v>317</v>
      </c>
      <c r="C273" s="32"/>
    </row>
    <row r="274" spans="1:3" outlineLevel="3">
      <c r="A274" s="31"/>
      <c r="B274" s="30" t="s">
        <v>318</v>
      </c>
      <c r="C274" s="32"/>
    </row>
    <row r="275" spans="1:3" outlineLevel="3">
      <c r="A275" s="31"/>
      <c r="B275" s="30" t="s">
        <v>319</v>
      </c>
      <c r="C275" s="32"/>
    </row>
    <row r="276" spans="1:3" outlineLevel="3">
      <c r="A276" s="31"/>
      <c r="B276" s="30" t="s">
        <v>320</v>
      </c>
      <c r="C276" s="32"/>
    </row>
    <row r="277" spans="1:3" outlineLevel="3">
      <c r="A277" s="31"/>
      <c r="B277" s="30" t="s">
        <v>321</v>
      </c>
      <c r="C277" s="32"/>
    </row>
    <row r="278" spans="1:3" outlineLevel="2">
      <c r="A278" s="6">
        <v>2201</v>
      </c>
      <c r="B278" s="4" t="s">
        <v>322</v>
      </c>
      <c r="C278" s="5">
        <f>SUM(C279:C280)</f>
        <v>500</v>
      </c>
    </row>
    <row r="279" spans="1:3" outlineLevel="3">
      <c r="A279" s="31"/>
      <c r="B279" s="30" t="s">
        <v>48</v>
      </c>
      <c r="C279" s="32">
        <v>500</v>
      </c>
    </row>
    <row r="280" spans="1:3" outlineLevel="3">
      <c r="A280" s="31"/>
      <c r="B280" s="30" t="s">
        <v>323</v>
      </c>
      <c r="C280" s="32">
        <v>0</v>
      </c>
    </row>
    <row r="281" spans="1:3" outlineLevel="2">
      <c r="A281" s="6">
        <v>2201</v>
      </c>
      <c r="B281" s="4" t="s">
        <v>324</v>
      </c>
      <c r="C281" s="5">
        <v>0</v>
      </c>
    </row>
    <row r="282" spans="1:3" outlineLevel="2" collapsed="1">
      <c r="A282" s="6">
        <v>2201</v>
      </c>
      <c r="B282" s="4" t="s">
        <v>325</v>
      </c>
      <c r="C282" s="5">
        <f>SUM(C283:C284)</f>
        <v>3000</v>
      </c>
    </row>
    <row r="283" spans="1:3" outlineLevel="3">
      <c r="A283" s="31"/>
      <c r="B283" s="30" t="s">
        <v>326</v>
      </c>
      <c r="C283" s="32">
        <v>0</v>
      </c>
    </row>
    <row r="284" spans="1:3" outlineLevel="3">
      <c r="A284" s="31"/>
      <c r="B284" s="30" t="s">
        <v>327</v>
      </c>
      <c r="C284" s="32">
        <v>3000</v>
      </c>
    </row>
    <row r="285" spans="1:3" outlineLevel="2">
      <c r="A285" s="6">
        <v>2201</v>
      </c>
      <c r="B285" s="4" t="s">
        <v>128</v>
      </c>
      <c r="C285" s="5">
        <f>SUM(C286:C287)</f>
        <v>2000</v>
      </c>
    </row>
    <row r="286" spans="1:3" outlineLevel="3">
      <c r="A286" s="31"/>
      <c r="B286" s="30" t="s">
        <v>328</v>
      </c>
      <c r="C286" s="32">
        <v>1000</v>
      </c>
    </row>
    <row r="287" spans="1:3" outlineLevel="3">
      <c r="A287" s="31"/>
      <c r="B287" s="30" t="s">
        <v>329</v>
      </c>
      <c r="C287" s="32">
        <v>1000</v>
      </c>
    </row>
    <row r="288" spans="1:3" outlineLevel="2">
      <c r="A288" s="6">
        <v>2201</v>
      </c>
      <c r="B288" s="4" t="s">
        <v>330</v>
      </c>
      <c r="C288" s="5">
        <v>0</v>
      </c>
    </row>
    <row r="289" spans="1:3" outlineLevel="2" collapsed="1">
      <c r="A289" s="6">
        <v>2201</v>
      </c>
      <c r="B289" s="4" t="s">
        <v>129</v>
      </c>
      <c r="C289" s="5">
        <f>SUM(C290:C293)</f>
        <v>0</v>
      </c>
    </row>
    <row r="290" spans="1:3" outlineLevel="3">
      <c r="A290" s="31"/>
      <c r="B290" s="30" t="s">
        <v>331</v>
      </c>
      <c r="C290" s="32">
        <v>0</v>
      </c>
    </row>
    <row r="291" spans="1:3" outlineLevel="3">
      <c r="A291" s="31"/>
      <c r="B291" s="30" t="s">
        <v>332</v>
      </c>
      <c r="C291" s="32"/>
    </row>
    <row r="292" spans="1:3" outlineLevel="3">
      <c r="A292" s="31"/>
      <c r="B292" s="30" t="s">
        <v>333</v>
      </c>
      <c r="C292" s="32">
        <v>0</v>
      </c>
    </row>
    <row r="293" spans="1:3" outlineLevel="3">
      <c r="A293" s="31"/>
      <c r="B293" s="30" t="s">
        <v>334</v>
      </c>
      <c r="C293" s="32">
        <v>0</v>
      </c>
    </row>
    <row r="294" spans="1:3" outlineLevel="2">
      <c r="A294" s="6">
        <v>2201</v>
      </c>
      <c r="B294" s="4" t="s">
        <v>335</v>
      </c>
      <c r="C294" s="5">
        <f>SUM(C295:C296)</f>
        <v>2000</v>
      </c>
    </row>
    <row r="295" spans="1:3" outlineLevel="3">
      <c r="A295" s="31"/>
      <c r="B295" s="30" t="s">
        <v>336</v>
      </c>
      <c r="C295" s="32">
        <v>1000</v>
      </c>
    </row>
    <row r="296" spans="1:3" outlineLevel="3">
      <c r="A296" s="31"/>
      <c r="B296" s="30" t="s">
        <v>337</v>
      </c>
      <c r="C296" s="32">
        <v>1000</v>
      </c>
    </row>
    <row r="297" spans="1:3" outlineLevel="2">
      <c r="A297" s="6">
        <v>2201</v>
      </c>
      <c r="B297" s="4" t="s">
        <v>338</v>
      </c>
      <c r="C297" s="5">
        <v>0</v>
      </c>
    </row>
    <row r="298" spans="1:3" outlineLevel="2" collapsed="1">
      <c r="A298" s="6">
        <v>2201</v>
      </c>
      <c r="B298" s="4" t="s">
        <v>339</v>
      </c>
      <c r="C298" s="5">
        <v>0</v>
      </c>
    </row>
    <row r="299" spans="1:3" outlineLevel="2" collapsed="1">
      <c r="A299" s="6">
        <v>2201</v>
      </c>
      <c r="B299" s="4" t="s">
        <v>340</v>
      </c>
      <c r="C299" s="5">
        <f>SUM(C300:C301)</f>
        <v>2000</v>
      </c>
    </row>
    <row r="300" spans="1:3" outlineLevel="3" collapsed="1">
      <c r="A300" s="31"/>
      <c r="B300" s="30" t="s">
        <v>49</v>
      </c>
      <c r="C300" s="32">
        <v>1000</v>
      </c>
    </row>
    <row r="301" spans="1:3" outlineLevel="3">
      <c r="A301" s="31"/>
      <c r="B301" s="30" t="s">
        <v>50</v>
      </c>
      <c r="C301" s="32">
        <v>1000</v>
      </c>
    </row>
    <row r="302" spans="1:3" outlineLevel="2">
      <c r="A302" s="6">
        <v>2201</v>
      </c>
      <c r="B302" s="4" t="s">
        <v>130</v>
      </c>
      <c r="C302" s="5">
        <f>SUM(C303:C304)</f>
        <v>1800</v>
      </c>
    </row>
    <row r="303" spans="1:3" outlineLevel="3" collapsed="1">
      <c r="A303" s="31"/>
      <c r="B303" s="30" t="s">
        <v>341</v>
      </c>
      <c r="C303" s="32">
        <v>1800</v>
      </c>
    </row>
    <row r="304" spans="1:3" outlineLevel="3">
      <c r="A304" s="31"/>
      <c r="B304" s="30" t="s">
        <v>342</v>
      </c>
      <c r="C304" s="32">
        <v>0</v>
      </c>
    </row>
    <row r="305" spans="1:3" outlineLevel="2">
      <c r="A305" s="6">
        <v>2201</v>
      </c>
      <c r="B305" s="4" t="s">
        <v>131</v>
      </c>
      <c r="C305" s="5"/>
    </row>
    <row r="306" spans="1:3" outlineLevel="2" collapsed="1">
      <c r="A306" s="6">
        <v>2201</v>
      </c>
      <c r="B306" s="4" t="s">
        <v>345</v>
      </c>
      <c r="C306" s="5">
        <f>SUM(C307:C308)</f>
        <v>0</v>
      </c>
    </row>
    <row r="307" spans="1:3" outlineLevel="3" collapsed="1">
      <c r="A307" s="31"/>
      <c r="B307" s="30" t="s">
        <v>343</v>
      </c>
      <c r="C307" s="32">
        <v>0</v>
      </c>
    </row>
    <row r="308" spans="1:3" outlineLevel="3">
      <c r="A308" s="31"/>
      <c r="B308" s="30" t="s">
        <v>344</v>
      </c>
      <c r="C308" s="32">
        <v>0</v>
      </c>
    </row>
    <row r="309" spans="1:3" outlineLevel="2">
      <c r="A309" s="6">
        <v>2201</v>
      </c>
      <c r="B309" s="4" t="s">
        <v>346</v>
      </c>
      <c r="C309" s="5">
        <v>0</v>
      </c>
    </row>
    <row r="310" spans="1:3" outlineLevel="2">
      <c r="A310" s="6">
        <v>2201</v>
      </c>
      <c r="B310" s="4" t="s">
        <v>347</v>
      </c>
      <c r="C310" s="5">
        <v>2400</v>
      </c>
    </row>
    <row r="311" spans="1:3" outlineLevel="2" collapsed="1">
      <c r="A311" s="6">
        <v>2201</v>
      </c>
      <c r="B311" s="4" t="s">
        <v>348</v>
      </c>
      <c r="C311" s="5">
        <v>0</v>
      </c>
    </row>
    <row r="312" spans="1:3" outlineLevel="2" collapsed="1">
      <c r="A312" s="6">
        <v>2201</v>
      </c>
      <c r="B312" s="4" t="s">
        <v>132</v>
      </c>
      <c r="C312" s="5">
        <f>SUM(C313:C318)</f>
        <v>1380</v>
      </c>
    </row>
    <row r="313" spans="1:3" outlineLevel="3">
      <c r="A313" s="31"/>
      <c r="B313" s="30" t="s">
        <v>349</v>
      </c>
      <c r="C313" s="32"/>
    </row>
    <row r="314" spans="1:3" outlineLevel="3">
      <c r="A314" s="31"/>
      <c r="B314" s="30" t="s">
        <v>350</v>
      </c>
      <c r="C314" s="32"/>
    </row>
    <row r="315" spans="1:3" outlineLevel="3">
      <c r="A315" s="31"/>
      <c r="B315" s="30" t="s">
        <v>351</v>
      </c>
      <c r="C315" s="32">
        <v>1200</v>
      </c>
    </row>
    <row r="316" spans="1:3" outlineLevel="3">
      <c r="A316" s="31"/>
      <c r="B316" s="30" t="s">
        <v>352</v>
      </c>
      <c r="C316" s="32"/>
    </row>
    <row r="317" spans="1:3" outlineLevel="3">
      <c r="A317" s="31"/>
      <c r="B317" s="30" t="s">
        <v>353</v>
      </c>
      <c r="C317" s="32">
        <v>180</v>
      </c>
    </row>
    <row r="318" spans="1:3" outlineLevel="3">
      <c r="A318" s="31"/>
      <c r="B318" s="30" t="s">
        <v>354</v>
      </c>
      <c r="C318" s="32">
        <v>0</v>
      </c>
    </row>
    <row r="319" spans="1:3" outlineLevel="2">
      <c r="A319" s="6">
        <v>2201</v>
      </c>
      <c r="B319" s="4" t="s">
        <v>355</v>
      </c>
      <c r="C319" s="5">
        <f>SUM(C320:C332)</f>
        <v>16910</v>
      </c>
    </row>
    <row r="320" spans="1:3" outlineLevel="3">
      <c r="A320" s="31"/>
      <c r="B320" s="30" t="s">
        <v>356</v>
      </c>
      <c r="C320" s="32"/>
    </row>
    <row r="321" spans="1:3" outlineLevel="3">
      <c r="A321" s="31"/>
      <c r="B321" s="30" t="s">
        <v>357</v>
      </c>
      <c r="C321" s="32">
        <v>4500</v>
      </c>
    </row>
    <row r="322" spans="1:3" outlineLevel="3">
      <c r="A322" s="31"/>
      <c r="B322" s="30" t="s">
        <v>358</v>
      </c>
      <c r="C322" s="32">
        <v>2000</v>
      </c>
    </row>
    <row r="323" spans="1:3" outlineLevel="3">
      <c r="A323" s="31"/>
      <c r="B323" s="30" t="s">
        <v>359</v>
      </c>
      <c r="C323" s="32">
        <v>1410</v>
      </c>
    </row>
    <row r="324" spans="1:3" outlineLevel="3">
      <c r="A324" s="31"/>
      <c r="B324" s="30" t="s">
        <v>360</v>
      </c>
      <c r="C324" s="32"/>
    </row>
    <row r="325" spans="1:3" outlineLevel="3">
      <c r="A325" s="31"/>
      <c r="B325" s="30" t="s">
        <v>361</v>
      </c>
      <c r="C325" s="32"/>
    </row>
    <row r="326" spans="1:3" outlineLevel="3">
      <c r="A326" s="31"/>
      <c r="B326" s="30" t="s">
        <v>362</v>
      </c>
      <c r="C326" s="32"/>
    </row>
    <row r="327" spans="1:3" outlineLevel="3">
      <c r="A327" s="31"/>
      <c r="B327" s="30" t="s">
        <v>363</v>
      </c>
      <c r="C327" s="32"/>
    </row>
    <row r="328" spans="1:3" outlineLevel="3">
      <c r="A328" s="31"/>
      <c r="B328" s="30" t="s">
        <v>364</v>
      </c>
      <c r="C328" s="32"/>
    </row>
    <row r="329" spans="1:3" outlineLevel="3">
      <c r="A329" s="31"/>
      <c r="B329" s="30" t="s">
        <v>365</v>
      </c>
      <c r="C329" s="32"/>
    </row>
    <row r="330" spans="1:3" outlineLevel="3">
      <c r="A330" s="31"/>
      <c r="B330" s="30" t="s">
        <v>366</v>
      </c>
      <c r="C330" s="32"/>
    </row>
    <row r="331" spans="1:3" outlineLevel="3">
      <c r="A331" s="31"/>
      <c r="B331" s="30" t="s">
        <v>367</v>
      </c>
      <c r="C331" s="32">
        <v>6000</v>
      </c>
    </row>
    <row r="332" spans="1:3" outlineLevel="3">
      <c r="A332" s="31"/>
      <c r="B332" s="30" t="s">
        <v>368</v>
      </c>
      <c r="C332" s="32">
        <v>3000</v>
      </c>
    </row>
    <row r="333" spans="1:3" ht="15" customHeight="1" outlineLevel="2">
      <c r="A333" s="6">
        <v>2201</v>
      </c>
      <c r="B333" s="4" t="s">
        <v>369</v>
      </c>
      <c r="C333" s="5">
        <v>0</v>
      </c>
    </row>
    <row r="334" spans="1:3" outlineLevel="1">
      <c r="A334" s="156" t="s">
        <v>370</v>
      </c>
      <c r="B334" s="157"/>
      <c r="C334" s="34">
        <f>C335+C344+C345+C349+C352+C353+C358+C364+C367+C370+C371</f>
        <v>7000</v>
      </c>
    </row>
    <row r="335" spans="1:3" ht="15" customHeight="1" outlineLevel="2">
      <c r="A335" s="6">
        <v>2202</v>
      </c>
      <c r="B335" s="4" t="s">
        <v>371</v>
      </c>
      <c r="C335" s="5">
        <f>SUM(C336:C339)</f>
        <v>0</v>
      </c>
    </row>
    <row r="336" spans="1:3" ht="15" customHeight="1" outlineLevel="3">
      <c r="A336" s="30"/>
      <c r="B336" s="30" t="s">
        <v>372</v>
      </c>
      <c r="C336" s="32">
        <v>0</v>
      </c>
    </row>
    <row r="337" spans="1:3" ht="15" customHeight="1" outlineLevel="3">
      <c r="A337" s="30"/>
      <c r="B337" s="30" t="s">
        <v>373</v>
      </c>
      <c r="C337" s="32">
        <v>0</v>
      </c>
    </row>
    <row r="338" spans="1:3" ht="15" customHeight="1" outlineLevel="3">
      <c r="A338" s="30"/>
      <c r="B338" s="30" t="s">
        <v>374</v>
      </c>
      <c r="C338" s="32">
        <v>0</v>
      </c>
    </row>
    <row r="339" spans="1:3" ht="15" customHeight="1" outlineLevel="3">
      <c r="A339" s="30"/>
      <c r="B339" s="30" t="s">
        <v>375</v>
      </c>
      <c r="C339" s="32">
        <v>0</v>
      </c>
    </row>
    <row r="340" spans="1:3" ht="15" customHeight="1" outlineLevel="2">
      <c r="A340" s="6">
        <v>2202</v>
      </c>
      <c r="B340" s="4" t="s">
        <v>376</v>
      </c>
      <c r="C340" s="5">
        <f>SUM(C341:C343)</f>
        <v>0</v>
      </c>
    </row>
    <row r="341" spans="1:3" ht="15" customHeight="1" outlineLevel="3">
      <c r="A341" s="30"/>
      <c r="B341" s="30" t="s">
        <v>377</v>
      </c>
      <c r="C341" s="32">
        <v>0</v>
      </c>
    </row>
    <row r="342" spans="1:3" ht="15" customHeight="1" outlineLevel="3">
      <c r="A342" s="30"/>
      <c r="B342" s="30" t="s">
        <v>378</v>
      </c>
      <c r="C342" s="32">
        <v>0</v>
      </c>
    </row>
    <row r="343" spans="1:3" ht="15" customHeight="1" outlineLevel="3">
      <c r="A343" s="30"/>
      <c r="B343" s="30" t="s">
        <v>379</v>
      </c>
      <c r="C343" s="32">
        <v>0</v>
      </c>
    </row>
    <row r="344" spans="1:3" ht="15" customHeight="1" outlineLevel="2">
      <c r="A344" s="6">
        <v>2202</v>
      </c>
      <c r="B344" s="4" t="s">
        <v>51</v>
      </c>
      <c r="C344" s="5">
        <v>6550</v>
      </c>
    </row>
    <row r="345" spans="1:3" outlineLevel="2">
      <c r="A345" s="6">
        <v>2202</v>
      </c>
      <c r="B345" s="4" t="s">
        <v>133</v>
      </c>
      <c r="C345" s="5">
        <f>SUM(C346:C348)</f>
        <v>0</v>
      </c>
    </row>
    <row r="346" spans="1:3" ht="15" customHeight="1" outlineLevel="3">
      <c r="A346" s="30"/>
      <c r="B346" s="30" t="s">
        <v>380</v>
      </c>
      <c r="C346" s="32"/>
    </row>
    <row r="347" spans="1:3" ht="15" customHeight="1" outlineLevel="3">
      <c r="A347" s="30"/>
      <c r="B347" s="30" t="s">
        <v>381</v>
      </c>
      <c r="C347" s="32"/>
    </row>
    <row r="348" spans="1:3" ht="15" customHeight="1" outlineLevel="3">
      <c r="A348" s="30"/>
      <c r="B348" s="30" t="s">
        <v>374</v>
      </c>
      <c r="C348" s="32"/>
    </row>
    <row r="349" spans="1:3" outlineLevel="2">
      <c r="A349" s="6">
        <v>2202</v>
      </c>
      <c r="B349" s="4" t="s">
        <v>134</v>
      </c>
      <c r="C349" s="5">
        <f>SUM(C350:C351)</f>
        <v>0</v>
      </c>
    </row>
    <row r="350" spans="1:3" ht="15" customHeight="1" outlineLevel="3">
      <c r="A350" s="30"/>
      <c r="B350" s="30" t="s">
        <v>382</v>
      </c>
      <c r="C350" s="32">
        <v>0</v>
      </c>
    </row>
    <row r="351" spans="1:3" ht="15" customHeight="1" outlineLevel="3">
      <c r="A351" s="30"/>
      <c r="B351" s="30" t="s">
        <v>383</v>
      </c>
      <c r="C351" s="32"/>
    </row>
    <row r="352" spans="1:3" outlineLevel="2">
      <c r="A352" s="6">
        <v>2202</v>
      </c>
      <c r="B352" s="4" t="s">
        <v>384</v>
      </c>
      <c r="C352" s="5">
        <v>0</v>
      </c>
    </row>
    <row r="353" spans="1:3" outlineLevel="2" collapsed="1">
      <c r="A353" s="6">
        <v>2202</v>
      </c>
      <c r="B353" s="4" t="s">
        <v>385</v>
      </c>
      <c r="C353" s="5">
        <f>SUM(C354:C357)</f>
        <v>0</v>
      </c>
    </row>
    <row r="354" spans="1:3" ht="15" customHeight="1" outlineLevel="3">
      <c r="A354" s="30"/>
      <c r="B354" s="30" t="s">
        <v>386</v>
      </c>
      <c r="C354" s="32">
        <v>0</v>
      </c>
    </row>
    <row r="355" spans="1:3" ht="15" customHeight="1" outlineLevel="3">
      <c r="A355" s="30"/>
      <c r="B355" s="30" t="s">
        <v>387</v>
      </c>
      <c r="C355" s="32">
        <v>0</v>
      </c>
    </row>
    <row r="356" spans="1:3" ht="15" customHeight="1" outlineLevel="3">
      <c r="A356" s="30"/>
      <c r="B356" s="30" t="s">
        <v>388</v>
      </c>
      <c r="C356" s="32">
        <v>0</v>
      </c>
    </row>
    <row r="357" spans="1:3" ht="15" customHeight="1" outlineLevel="3">
      <c r="A357" s="30"/>
      <c r="B357" s="30" t="s">
        <v>389</v>
      </c>
      <c r="C357" s="32">
        <v>0</v>
      </c>
    </row>
    <row r="358" spans="1:3" outlineLevel="2">
      <c r="A358" s="6">
        <v>2202</v>
      </c>
      <c r="B358" s="4" t="s">
        <v>390</v>
      </c>
      <c r="C358" s="5">
        <f>SUM(C359:C363)</f>
        <v>450</v>
      </c>
    </row>
    <row r="359" spans="1:3" ht="15" customHeight="1" outlineLevel="3">
      <c r="A359" s="30"/>
      <c r="B359" s="30" t="s">
        <v>391</v>
      </c>
      <c r="C359" s="32">
        <v>0</v>
      </c>
    </row>
    <row r="360" spans="1:3" ht="15" customHeight="1" outlineLevel="3">
      <c r="A360" s="30"/>
      <c r="B360" s="30" t="s">
        <v>392</v>
      </c>
      <c r="C360" s="32">
        <v>0</v>
      </c>
    </row>
    <row r="361" spans="1:3" ht="15" customHeight="1" outlineLevel="3">
      <c r="A361" s="30"/>
      <c r="B361" s="30" t="s">
        <v>393</v>
      </c>
      <c r="C361" s="32">
        <v>0</v>
      </c>
    </row>
    <row r="362" spans="1:3" ht="15" customHeight="1" outlineLevel="3">
      <c r="A362" s="30"/>
      <c r="B362" s="30" t="s">
        <v>394</v>
      </c>
      <c r="C362" s="32">
        <v>0</v>
      </c>
    </row>
    <row r="363" spans="1:3" ht="15" customHeight="1" outlineLevel="3">
      <c r="A363" s="30"/>
      <c r="B363" s="30" t="s">
        <v>395</v>
      </c>
      <c r="C363" s="32">
        <v>450</v>
      </c>
    </row>
    <row r="364" spans="1:3" outlineLevel="2">
      <c r="A364" s="6">
        <v>2202</v>
      </c>
      <c r="B364" s="4" t="s">
        <v>135</v>
      </c>
      <c r="C364" s="5">
        <f>SUM(C365:C366)</f>
        <v>0</v>
      </c>
    </row>
    <row r="365" spans="1:3" ht="15" customHeight="1" outlineLevel="3">
      <c r="A365" s="30"/>
      <c r="B365" s="30" t="s">
        <v>396</v>
      </c>
      <c r="C365" s="32"/>
    </row>
    <row r="366" spans="1:3" ht="15" customHeight="1" outlineLevel="3">
      <c r="A366" s="30"/>
      <c r="B366" s="30" t="s">
        <v>397</v>
      </c>
      <c r="C366" s="32">
        <v>0</v>
      </c>
    </row>
    <row r="367" spans="1:3" outlineLevel="2">
      <c r="A367" s="6">
        <v>2202</v>
      </c>
      <c r="B367" s="4" t="s">
        <v>398</v>
      </c>
      <c r="C367" s="5">
        <f>SUM(C368:C369)</f>
        <v>0</v>
      </c>
    </row>
    <row r="368" spans="1:3" ht="15" customHeight="1" outlineLevel="3">
      <c r="A368" s="30"/>
      <c r="B368" s="30" t="s">
        <v>396</v>
      </c>
      <c r="C368" s="32">
        <v>0</v>
      </c>
    </row>
    <row r="369" spans="1:8" ht="15" customHeight="1" outlineLevel="3">
      <c r="A369" s="30"/>
      <c r="B369" s="30" t="s">
        <v>397</v>
      </c>
      <c r="C369" s="32">
        <v>0</v>
      </c>
    </row>
    <row r="370" spans="1:8" outlineLevel="2">
      <c r="A370" s="6">
        <v>2202</v>
      </c>
      <c r="B370" s="4" t="s">
        <v>399</v>
      </c>
      <c r="C370" s="5">
        <v>0</v>
      </c>
    </row>
    <row r="371" spans="1:8" outlineLevel="2" collapsed="1">
      <c r="A371" s="6">
        <v>2202</v>
      </c>
      <c r="B371" s="4" t="s">
        <v>400</v>
      </c>
      <c r="C371" s="5">
        <v>0</v>
      </c>
    </row>
    <row r="372" spans="1:8" outlineLevel="1">
      <c r="A372" s="156" t="s">
        <v>401</v>
      </c>
      <c r="B372" s="157"/>
      <c r="C372" s="34">
        <v>0</v>
      </c>
    </row>
    <row r="373" spans="1:8">
      <c r="A373" s="164" t="s">
        <v>402</v>
      </c>
      <c r="B373" s="165"/>
      <c r="C373" s="37">
        <f>C374+C394+C399+C412+C418+C428</f>
        <v>3050</v>
      </c>
      <c r="E373" s="41" t="s">
        <v>607</v>
      </c>
      <c r="F373" s="43"/>
      <c r="G373" s="44"/>
      <c r="H373" s="42" t="b">
        <f>AND(F373=G373)</f>
        <v>1</v>
      </c>
    </row>
    <row r="374" spans="1:8" outlineLevel="1">
      <c r="A374" s="156" t="s">
        <v>403</v>
      </c>
      <c r="B374" s="157"/>
      <c r="C374" s="34">
        <f>C375+C376+C380+C381+C384+C387+C390+C391+C392+C393</f>
        <v>1300</v>
      </c>
    </row>
    <row r="375" spans="1:8" outlineLevel="2">
      <c r="A375" s="6">
        <v>3302</v>
      </c>
      <c r="B375" s="4" t="s">
        <v>404</v>
      </c>
      <c r="C375" s="5">
        <v>0</v>
      </c>
    </row>
    <row r="376" spans="1:8" outlineLevel="2">
      <c r="A376" s="6">
        <v>3302</v>
      </c>
      <c r="B376" s="4" t="s">
        <v>405</v>
      </c>
      <c r="C376" s="5">
        <f>SUM(C377:C379)</f>
        <v>500</v>
      </c>
    </row>
    <row r="377" spans="1:8" ht="15" customHeight="1" outlineLevel="3">
      <c r="A377" s="30"/>
      <c r="B377" s="30" t="s">
        <v>406</v>
      </c>
      <c r="C377" s="32">
        <v>500</v>
      </c>
    </row>
    <row r="378" spans="1:8" ht="15" customHeight="1" outlineLevel="3">
      <c r="A378" s="30"/>
      <c r="B378" s="30" t="s">
        <v>407</v>
      </c>
      <c r="C378" s="32"/>
    </row>
    <row r="379" spans="1:8" ht="15" customHeight="1" outlineLevel="3">
      <c r="A379" s="30"/>
      <c r="B379" s="30" t="s">
        <v>408</v>
      </c>
      <c r="C379" s="32">
        <v>0</v>
      </c>
    </row>
    <row r="380" spans="1:8" outlineLevel="2">
      <c r="A380" s="6">
        <v>3302</v>
      </c>
      <c r="B380" s="4" t="s">
        <v>409</v>
      </c>
      <c r="C380" s="5"/>
    </row>
    <row r="381" spans="1:8" outlineLevel="2">
      <c r="A381" s="6">
        <v>3302</v>
      </c>
      <c r="B381" s="4" t="s">
        <v>410</v>
      </c>
      <c r="C381" s="5">
        <f>SUM(C382:C383)</f>
        <v>0</v>
      </c>
    </row>
    <row r="382" spans="1:8" ht="15" customHeight="1" outlineLevel="3">
      <c r="A382" s="30"/>
      <c r="B382" s="30" t="s">
        <v>411</v>
      </c>
      <c r="C382" s="32">
        <v>0</v>
      </c>
    </row>
    <row r="383" spans="1:8" ht="15" customHeight="1" outlineLevel="3">
      <c r="A383" s="30"/>
      <c r="B383" s="30" t="s">
        <v>412</v>
      </c>
      <c r="C383" s="32">
        <v>0</v>
      </c>
    </row>
    <row r="384" spans="1:8" outlineLevel="2">
      <c r="A384" s="6">
        <v>3302</v>
      </c>
      <c r="B384" s="4" t="s">
        <v>413</v>
      </c>
      <c r="C384" s="5">
        <f>SUM(C385:C386)</f>
        <v>400</v>
      </c>
    </row>
    <row r="385" spans="1:10" ht="15" customHeight="1" outlineLevel="3">
      <c r="A385" s="30"/>
      <c r="B385" s="30" t="s">
        <v>414</v>
      </c>
      <c r="C385" s="32">
        <v>400</v>
      </c>
    </row>
    <row r="386" spans="1:10" ht="15" customHeight="1" outlineLevel="3">
      <c r="A386" s="30"/>
      <c r="B386" s="30" t="s">
        <v>415</v>
      </c>
      <c r="C386" s="32">
        <v>0</v>
      </c>
    </row>
    <row r="387" spans="1:10" outlineLevel="2">
      <c r="A387" s="6">
        <v>3302</v>
      </c>
      <c r="B387" s="4" t="s">
        <v>416</v>
      </c>
      <c r="C387" s="5">
        <f>SUM(C388:C389)</f>
        <v>100</v>
      </c>
    </row>
    <row r="388" spans="1:10" ht="15" customHeight="1" outlineLevel="3">
      <c r="A388" s="30"/>
      <c r="B388" s="30" t="s">
        <v>417</v>
      </c>
      <c r="C388" s="32">
        <v>100</v>
      </c>
    </row>
    <row r="389" spans="1:10" ht="15" customHeight="1" outlineLevel="3">
      <c r="A389" s="30"/>
      <c r="B389" s="30" t="s">
        <v>418</v>
      </c>
      <c r="C389" s="32">
        <v>0</v>
      </c>
    </row>
    <row r="390" spans="1:10" outlineLevel="2">
      <c r="A390" s="6">
        <v>3302</v>
      </c>
      <c r="B390" s="4" t="s">
        <v>419</v>
      </c>
      <c r="C390" s="5">
        <v>300</v>
      </c>
    </row>
    <row r="391" spans="1:10" outlineLevel="2">
      <c r="A391" s="6">
        <v>3302</v>
      </c>
      <c r="B391" s="4" t="s">
        <v>420</v>
      </c>
      <c r="C391" s="5"/>
    </row>
    <row r="392" spans="1:10" outlineLevel="2">
      <c r="A392" s="6">
        <v>3302</v>
      </c>
      <c r="B392" s="4" t="s">
        <v>421</v>
      </c>
      <c r="C392" s="5"/>
    </row>
    <row r="393" spans="1:10" outlineLevel="2">
      <c r="A393" s="6">
        <v>3302</v>
      </c>
      <c r="B393" s="4" t="s">
        <v>422</v>
      </c>
      <c r="C393" s="5">
        <v>0</v>
      </c>
    </row>
    <row r="394" spans="1:10" outlineLevel="1">
      <c r="A394" s="156" t="s">
        <v>423</v>
      </c>
      <c r="B394" s="157"/>
      <c r="C394" s="34">
        <f>SUM(C395:C398)</f>
        <v>800</v>
      </c>
    </row>
    <row r="395" spans="1:10" outlineLevel="2" collapsed="1">
      <c r="A395" s="6">
        <v>3303</v>
      </c>
      <c r="B395" s="4" t="s">
        <v>424</v>
      </c>
      <c r="C395" s="5">
        <v>750</v>
      </c>
    </row>
    <row r="396" spans="1:10" outlineLevel="2">
      <c r="A396" s="6">
        <v>3303</v>
      </c>
      <c r="B396" s="4" t="s">
        <v>425</v>
      </c>
      <c r="C396" s="5">
        <v>0</v>
      </c>
    </row>
    <row r="397" spans="1:10" outlineLevel="2">
      <c r="A397" s="6">
        <v>3303</v>
      </c>
      <c r="B397" s="4" t="s">
        <v>426</v>
      </c>
      <c r="C397" s="5">
        <v>50</v>
      </c>
    </row>
    <row r="398" spans="1:10" outlineLevel="2">
      <c r="A398" s="6">
        <v>3303</v>
      </c>
      <c r="B398" s="4" t="s">
        <v>422</v>
      </c>
      <c r="C398" s="5">
        <v>0</v>
      </c>
    </row>
    <row r="399" spans="1:10" outlineLevel="1">
      <c r="A399" s="156" t="s">
        <v>427</v>
      </c>
      <c r="B399" s="157"/>
      <c r="C399" s="34">
        <f>C400+C401+C402+C403+C407+C408+C409+C410+C411</f>
        <v>950</v>
      </c>
      <c r="J399" s="53"/>
    </row>
    <row r="400" spans="1:10" outlineLevel="2" collapsed="1">
      <c r="A400" s="6">
        <v>3305</v>
      </c>
      <c r="B400" s="4" t="s">
        <v>428</v>
      </c>
      <c r="C400" s="5">
        <v>0</v>
      </c>
    </row>
    <row r="401" spans="1:3" outlineLevel="2">
      <c r="A401" s="6">
        <v>3305</v>
      </c>
      <c r="B401" s="4" t="s">
        <v>429</v>
      </c>
      <c r="C401" s="5">
        <v>0</v>
      </c>
    </row>
    <row r="402" spans="1:3" outlineLevel="2">
      <c r="A402" s="6">
        <v>3305</v>
      </c>
      <c r="B402" s="4" t="s">
        <v>430</v>
      </c>
      <c r="C402" s="5">
        <v>0</v>
      </c>
    </row>
    <row r="403" spans="1:3" outlineLevel="2">
      <c r="A403" s="6">
        <v>3305</v>
      </c>
      <c r="B403" s="4" t="s">
        <v>431</v>
      </c>
      <c r="C403" s="5">
        <f>SUM(C404:C406)</f>
        <v>850</v>
      </c>
    </row>
    <row r="404" spans="1:3" ht="15" customHeight="1" outlineLevel="3">
      <c r="A404" s="31"/>
      <c r="B404" s="30" t="s">
        <v>432</v>
      </c>
      <c r="C404" s="32">
        <v>850</v>
      </c>
    </row>
    <row r="405" spans="1:3" ht="15" customHeight="1" outlineLevel="3">
      <c r="A405" s="31"/>
      <c r="B405" s="30" t="s">
        <v>433</v>
      </c>
      <c r="C405" s="32">
        <v>0</v>
      </c>
    </row>
    <row r="406" spans="1:3" ht="15" customHeight="1" outlineLevel="3">
      <c r="A406" s="31"/>
      <c r="B406" s="30" t="s">
        <v>434</v>
      </c>
      <c r="C406" s="32">
        <v>0</v>
      </c>
    </row>
    <row r="407" spans="1:3" outlineLevel="2">
      <c r="A407" s="6">
        <v>3305</v>
      </c>
      <c r="B407" s="4" t="s">
        <v>435</v>
      </c>
      <c r="C407" s="5">
        <v>0</v>
      </c>
    </row>
    <row r="408" spans="1:3" outlineLevel="2">
      <c r="A408" s="6">
        <v>3305</v>
      </c>
      <c r="B408" s="4" t="s">
        <v>436</v>
      </c>
      <c r="C408" s="5">
        <v>50</v>
      </c>
    </row>
    <row r="409" spans="1:3" outlineLevel="2">
      <c r="A409" s="6">
        <v>3305</v>
      </c>
      <c r="B409" s="4" t="s">
        <v>437</v>
      </c>
      <c r="C409" s="5">
        <v>50</v>
      </c>
    </row>
    <row r="410" spans="1:3" outlineLevel="2">
      <c r="A410" s="6">
        <v>3305</v>
      </c>
      <c r="B410" s="4" t="s">
        <v>438</v>
      </c>
      <c r="C410" s="5">
        <v>0</v>
      </c>
    </row>
    <row r="411" spans="1:3" outlineLevel="2">
      <c r="A411" s="6">
        <v>3305</v>
      </c>
      <c r="B411" s="4" t="s">
        <v>422</v>
      </c>
      <c r="C411" s="5">
        <v>0</v>
      </c>
    </row>
    <row r="412" spans="1:3" outlineLevel="1">
      <c r="A412" s="156" t="s">
        <v>439</v>
      </c>
      <c r="B412" s="157"/>
      <c r="C412" s="34">
        <f>SUM(C413:C417)</f>
        <v>0</v>
      </c>
    </row>
    <row r="413" spans="1:3" outlineLevel="2" collapsed="1">
      <c r="A413" s="6">
        <v>3306</v>
      </c>
      <c r="B413" s="4" t="s">
        <v>440</v>
      </c>
      <c r="C413" s="5">
        <v>0</v>
      </c>
    </row>
    <row r="414" spans="1:3" outlineLevel="2">
      <c r="A414" s="6">
        <v>3306</v>
      </c>
      <c r="B414" s="4" t="s">
        <v>441</v>
      </c>
      <c r="C414" s="5">
        <v>0</v>
      </c>
    </row>
    <row r="415" spans="1:3" outlineLevel="2">
      <c r="A415" s="6">
        <v>3306</v>
      </c>
      <c r="B415" s="4" t="s">
        <v>442</v>
      </c>
      <c r="C415" s="5">
        <v>0</v>
      </c>
    </row>
    <row r="416" spans="1:3" outlineLevel="2">
      <c r="A416" s="6">
        <v>3306</v>
      </c>
      <c r="B416" s="4" t="s">
        <v>443</v>
      </c>
      <c r="C416" s="5">
        <v>0</v>
      </c>
    </row>
    <row r="417" spans="1:3" outlineLevel="2">
      <c r="A417" s="6">
        <v>3306</v>
      </c>
      <c r="B417" s="4" t="s">
        <v>444</v>
      </c>
      <c r="C417" s="5">
        <v>0</v>
      </c>
    </row>
    <row r="418" spans="1:3" outlineLevel="1">
      <c r="A418" s="156" t="s">
        <v>445</v>
      </c>
      <c r="B418" s="157"/>
      <c r="C418" s="34">
        <f>C419+C421+C427</f>
        <v>0</v>
      </c>
    </row>
    <row r="419" spans="1:3" outlineLevel="2" collapsed="1">
      <c r="A419" s="6">
        <v>3307</v>
      </c>
      <c r="B419" s="4" t="s">
        <v>446</v>
      </c>
      <c r="C419" s="5">
        <f>SUM(C420)</f>
        <v>0</v>
      </c>
    </row>
    <row r="420" spans="1:3" ht="15" customHeight="1" outlineLevel="3">
      <c r="A420" s="31"/>
      <c r="B420" s="30" t="s">
        <v>447</v>
      </c>
      <c r="C420" s="32">
        <v>0</v>
      </c>
    </row>
    <row r="421" spans="1:3" outlineLevel="2">
      <c r="A421" s="6">
        <v>3307</v>
      </c>
      <c r="B421" s="4" t="s">
        <v>431</v>
      </c>
      <c r="C421" s="5">
        <f>SUM(C422:C426)</f>
        <v>0</v>
      </c>
    </row>
    <row r="422" spans="1:3" ht="15" customHeight="1" outlineLevel="3">
      <c r="A422" s="31"/>
      <c r="B422" s="30" t="s">
        <v>448</v>
      </c>
      <c r="C422" s="32">
        <v>0</v>
      </c>
    </row>
    <row r="423" spans="1:3" ht="15" customHeight="1" outlineLevel="3">
      <c r="A423" s="31"/>
      <c r="B423" s="30" t="s">
        <v>449</v>
      </c>
      <c r="C423" s="32">
        <v>0</v>
      </c>
    </row>
    <row r="424" spans="1:3" ht="15" customHeight="1" outlineLevel="3">
      <c r="A424" s="31"/>
      <c r="B424" s="30" t="s">
        <v>450</v>
      </c>
      <c r="C424" s="32">
        <v>0</v>
      </c>
    </row>
    <row r="425" spans="1:3" ht="15" customHeight="1" outlineLevel="3">
      <c r="A425" s="31"/>
      <c r="B425" s="30" t="s">
        <v>451</v>
      </c>
      <c r="C425" s="32">
        <v>0</v>
      </c>
    </row>
    <row r="426" spans="1:3" ht="15" customHeight="1" outlineLevel="3">
      <c r="A426" s="31"/>
      <c r="B426" s="30" t="s">
        <v>452</v>
      </c>
      <c r="C426" s="32">
        <v>0</v>
      </c>
    </row>
    <row r="427" spans="1:3" outlineLevel="2">
      <c r="A427" s="6">
        <v>3307</v>
      </c>
      <c r="B427" s="4" t="s">
        <v>453</v>
      </c>
      <c r="C427" s="5">
        <v>0</v>
      </c>
    </row>
    <row r="428" spans="1:3" outlineLevel="1">
      <c r="A428" s="156" t="s">
        <v>454</v>
      </c>
      <c r="B428" s="157"/>
      <c r="C428" s="34">
        <f>SUM(C429:C434)</f>
        <v>0</v>
      </c>
    </row>
    <row r="429" spans="1:3" outlineLevel="2" collapsed="1">
      <c r="A429" s="6">
        <v>3310</v>
      </c>
      <c r="B429" s="4" t="s">
        <v>456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/>
    </row>
    <row r="431" spans="1:3" outlineLevel="2" collapsed="1">
      <c r="A431" s="6">
        <v>3310</v>
      </c>
      <c r="B431" s="4" t="s">
        <v>457</v>
      </c>
      <c r="C431" s="5">
        <v>0</v>
      </c>
    </row>
    <row r="432" spans="1:3" outlineLevel="2" collapsed="1">
      <c r="A432" s="6">
        <v>3310</v>
      </c>
      <c r="B432" s="4" t="s">
        <v>458</v>
      </c>
      <c r="C432" s="5">
        <v>0</v>
      </c>
    </row>
    <row r="433" spans="1:8" outlineLevel="2" collapsed="1">
      <c r="A433" s="6">
        <v>3310</v>
      </c>
      <c r="B433" s="4" t="s">
        <v>455</v>
      </c>
      <c r="C433" s="5">
        <v>0</v>
      </c>
    </row>
    <row r="434" spans="1:8" outlineLevel="2" collapsed="1">
      <c r="A434" s="6">
        <v>3310</v>
      </c>
      <c r="B434" s="4" t="s">
        <v>459</v>
      </c>
      <c r="C434" s="5">
        <f>SUM(C435:C436)</f>
        <v>0</v>
      </c>
    </row>
    <row r="435" spans="1:8" ht="15" customHeight="1" outlineLevel="2">
      <c r="A435" s="31"/>
      <c r="B435" s="30" t="s">
        <v>460</v>
      </c>
      <c r="C435" s="32">
        <v>0</v>
      </c>
    </row>
    <row r="436" spans="1:8" ht="15" customHeight="1" outlineLevel="2">
      <c r="A436" s="31"/>
      <c r="B436" s="30" t="s">
        <v>461</v>
      </c>
      <c r="C436" s="32">
        <v>0</v>
      </c>
    </row>
    <row r="437" spans="1:8">
      <c r="A437" s="166" t="s">
        <v>462</v>
      </c>
      <c r="B437" s="167"/>
      <c r="C437" s="37">
        <f>C438+C439</f>
        <v>100</v>
      </c>
      <c r="E437" s="41" t="s">
        <v>608</v>
      </c>
      <c r="F437" s="43"/>
      <c r="G437" s="44"/>
      <c r="H437" s="42" t="b">
        <f>AND(F437=G437)</f>
        <v>1</v>
      </c>
    </row>
    <row r="438" spans="1:8" outlineLevel="1">
      <c r="A438" s="156" t="s">
        <v>463</v>
      </c>
      <c r="B438" s="157"/>
      <c r="C438" s="34">
        <v>100</v>
      </c>
    </row>
    <row r="439" spans="1:8" outlineLevel="1">
      <c r="A439" s="156" t="s">
        <v>464</v>
      </c>
      <c r="B439" s="157"/>
      <c r="C439" s="34">
        <v>0</v>
      </c>
    </row>
    <row r="440" spans="1:8">
      <c r="A440" s="160" t="s">
        <v>468</v>
      </c>
      <c r="B440" s="161"/>
      <c r="C440" s="38">
        <f>C441</f>
        <v>4300</v>
      </c>
      <c r="E440" s="41" t="s">
        <v>59</v>
      </c>
      <c r="F440" s="43"/>
      <c r="G440" s="44"/>
      <c r="H440" s="42" t="b">
        <f>AND(F440=G440)</f>
        <v>1</v>
      </c>
    </row>
    <row r="441" spans="1:8">
      <c r="A441" s="162" t="s">
        <v>469</v>
      </c>
      <c r="B441" s="163"/>
      <c r="C441" s="35">
        <f>C442+C446</f>
        <v>4300</v>
      </c>
      <c r="E441" s="41" t="s">
        <v>609</v>
      </c>
      <c r="F441" s="43"/>
      <c r="G441" s="44"/>
      <c r="H441" s="42" t="b">
        <f>AND(F441=G441)</f>
        <v>1</v>
      </c>
    </row>
    <row r="442" spans="1:8" outlineLevel="1">
      <c r="A442" s="156" t="s">
        <v>470</v>
      </c>
      <c r="B442" s="157"/>
      <c r="C442" s="34">
        <f>SUM(C443:C445)</f>
        <v>4300</v>
      </c>
    </row>
    <row r="443" spans="1:8" outlineLevel="2" collapsed="1">
      <c r="A443" s="6">
        <v>5500</v>
      </c>
      <c r="B443" s="4" t="s">
        <v>471</v>
      </c>
      <c r="C443" s="5">
        <v>4300</v>
      </c>
    </row>
    <row r="444" spans="1:8" outlineLevel="2" collapsed="1">
      <c r="A444" s="6">
        <v>5500</v>
      </c>
      <c r="B444" s="4" t="s">
        <v>472</v>
      </c>
      <c r="C444" s="5">
        <v>0</v>
      </c>
    </row>
    <row r="445" spans="1:8" outlineLevel="2" collapsed="1">
      <c r="A445" s="6">
        <v>5500</v>
      </c>
      <c r="B445" s="4" t="s">
        <v>473</v>
      </c>
      <c r="C445" s="5">
        <v>0</v>
      </c>
    </row>
    <row r="446" spans="1:8" outlineLevel="1">
      <c r="A446" s="156" t="s">
        <v>474</v>
      </c>
      <c r="B446" s="157"/>
      <c r="C446" s="34">
        <f>SUM(C447:C448)</f>
        <v>0</v>
      </c>
    </row>
    <row r="447" spans="1:8" outlineLevel="2" collapsed="1">
      <c r="A447" s="6">
        <v>5501</v>
      </c>
      <c r="B447" s="4" t="s">
        <v>475</v>
      </c>
      <c r="C447" s="5">
        <v>0</v>
      </c>
    </row>
    <row r="448" spans="1:8" ht="15" customHeight="1" outlineLevel="2" collapsed="1">
      <c r="A448" s="6">
        <v>5501</v>
      </c>
      <c r="B448" s="4" t="s">
        <v>476</v>
      </c>
      <c r="C448" s="5">
        <v>0</v>
      </c>
    </row>
    <row r="449" spans="1:8">
      <c r="A449" s="158" t="s">
        <v>62</v>
      </c>
      <c r="B449" s="159"/>
      <c r="C449" s="39">
        <f>C450+C606+C615</f>
        <v>20000</v>
      </c>
      <c r="E449" s="41" t="s">
        <v>62</v>
      </c>
      <c r="F449" s="43"/>
      <c r="G449" s="44"/>
      <c r="H449" s="42" t="b">
        <f>AND(F449=G449)</f>
        <v>1</v>
      </c>
    </row>
    <row r="450" spans="1:8">
      <c r="A450" s="160" t="s">
        <v>477</v>
      </c>
      <c r="B450" s="161"/>
      <c r="C450" s="38">
        <f>C451+C528+C532+C535</f>
        <v>7000</v>
      </c>
      <c r="E450" s="41" t="s">
        <v>61</v>
      </c>
      <c r="F450" s="43"/>
      <c r="G450" s="44"/>
      <c r="H450" s="42" t="b">
        <f>AND(F450=G450)</f>
        <v>1</v>
      </c>
    </row>
    <row r="451" spans="1:8">
      <c r="A451" s="162" t="s">
        <v>478</v>
      </c>
      <c r="B451" s="163"/>
      <c r="C451" s="40">
        <f>C452+C457+C458+C459+C466+C467+C471+C474+C475+C476+C477+C482+C485+C489+C493+C500+C506+C518</f>
        <v>7000</v>
      </c>
      <c r="E451" s="41" t="s">
        <v>610</v>
      </c>
      <c r="F451" s="43"/>
      <c r="G451" s="44"/>
      <c r="H451" s="42" t="b">
        <f>AND(F451=G451)</f>
        <v>1</v>
      </c>
    </row>
    <row r="452" spans="1:8" outlineLevel="1">
      <c r="A452" s="156" t="s">
        <v>479</v>
      </c>
      <c r="B452" s="157"/>
      <c r="C452" s="34">
        <f>SUM(C453:C456)</f>
        <v>7000</v>
      </c>
    </row>
    <row r="453" spans="1:8" outlineLevel="2">
      <c r="A453" s="7">
        <v>6600</v>
      </c>
      <c r="B453" s="4" t="s">
        <v>481</v>
      </c>
      <c r="C453" s="5">
        <v>0</v>
      </c>
    </row>
    <row r="454" spans="1:8" outlineLevel="2">
      <c r="A454" s="7">
        <v>6600</v>
      </c>
      <c r="B454" s="4" t="s">
        <v>482</v>
      </c>
      <c r="C454" s="5">
        <v>0</v>
      </c>
    </row>
    <row r="455" spans="1:8" outlineLevel="2">
      <c r="A455" s="7">
        <v>6600</v>
      </c>
      <c r="B455" s="4" t="s">
        <v>483</v>
      </c>
      <c r="C455" s="5">
        <v>0</v>
      </c>
    </row>
    <row r="456" spans="1:8" outlineLevel="2">
      <c r="A456" s="6">
        <v>6600</v>
      </c>
      <c r="B456" s="4" t="s">
        <v>484</v>
      </c>
      <c r="C456" s="5">
        <v>7000</v>
      </c>
    </row>
    <row r="457" spans="1:8" outlineLevel="1">
      <c r="A457" s="156" t="s">
        <v>480</v>
      </c>
      <c r="B457" s="157"/>
      <c r="C457" s="33">
        <v>0</v>
      </c>
    </row>
    <row r="458" spans="1:8" outlineLevel="1">
      <c r="A458" s="156" t="s">
        <v>485</v>
      </c>
      <c r="B458" s="157"/>
      <c r="C458" s="34">
        <v>0</v>
      </c>
    </row>
    <row r="459" spans="1:8" outlineLevel="1">
      <c r="A459" s="156" t="s">
        <v>486</v>
      </c>
      <c r="B459" s="157"/>
      <c r="C459" s="34">
        <f>SUM(C460:C465)</f>
        <v>0</v>
      </c>
    </row>
    <row r="460" spans="1:8" outlineLevel="2">
      <c r="A460" s="7">
        <v>6603</v>
      </c>
      <c r="B460" s="4" t="s">
        <v>487</v>
      </c>
      <c r="C460" s="5">
        <v>0</v>
      </c>
    </row>
    <row r="461" spans="1:8" outlineLevel="2">
      <c r="A461" s="7">
        <v>6603</v>
      </c>
      <c r="B461" s="4" t="s">
        <v>488</v>
      </c>
      <c r="C461" s="5">
        <v>0</v>
      </c>
    </row>
    <row r="462" spans="1:8" outlineLevel="2">
      <c r="A462" s="7">
        <v>6603</v>
      </c>
      <c r="B462" s="4" t="s">
        <v>489</v>
      </c>
      <c r="C462" s="5">
        <v>0</v>
      </c>
    </row>
    <row r="463" spans="1:8" outlineLevel="2">
      <c r="A463" s="7">
        <v>6603</v>
      </c>
      <c r="B463" s="4" t="s">
        <v>490</v>
      </c>
      <c r="C463" s="5">
        <v>0</v>
      </c>
    </row>
    <row r="464" spans="1:8" outlineLevel="2">
      <c r="A464" s="7">
        <v>6603</v>
      </c>
      <c r="B464" s="4" t="s">
        <v>491</v>
      </c>
      <c r="C464" s="5">
        <v>0</v>
      </c>
    </row>
    <row r="465" spans="1:3" outlineLevel="2">
      <c r="A465" s="7">
        <v>6603</v>
      </c>
      <c r="B465" s="4" t="s">
        <v>492</v>
      </c>
      <c r="C465" s="5"/>
    </row>
    <row r="466" spans="1:3" outlineLevel="1">
      <c r="A466" s="156" t="s">
        <v>493</v>
      </c>
      <c r="B466" s="157"/>
      <c r="C466" s="34">
        <v>0</v>
      </c>
    </row>
    <row r="467" spans="1:3" outlineLevel="1">
      <c r="A467" s="156" t="s">
        <v>494</v>
      </c>
      <c r="B467" s="157"/>
      <c r="C467" s="34">
        <f>SUM(C468:C470)</f>
        <v>0</v>
      </c>
    </row>
    <row r="468" spans="1:3" outlineLevel="2">
      <c r="A468" s="7">
        <v>6605</v>
      </c>
      <c r="B468" s="4" t="s">
        <v>495</v>
      </c>
      <c r="C468" s="5">
        <v>0</v>
      </c>
    </row>
    <row r="469" spans="1:3" outlineLevel="2">
      <c r="A469" s="7">
        <v>6605</v>
      </c>
      <c r="B469" s="4" t="s">
        <v>496</v>
      </c>
      <c r="C469" s="5">
        <v>0</v>
      </c>
    </row>
    <row r="470" spans="1:3" outlineLevel="2">
      <c r="A470" s="7">
        <v>6605</v>
      </c>
      <c r="B470" s="4" t="s">
        <v>497</v>
      </c>
      <c r="C470" s="5"/>
    </row>
    <row r="471" spans="1:3" outlineLevel="1">
      <c r="A471" s="156" t="s">
        <v>498</v>
      </c>
      <c r="B471" s="157"/>
      <c r="C471" s="34">
        <f>SUM(C472:C473)</f>
        <v>0</v>
      </c>
    </row>
    <row r="472" spans="1:3" outlineLevel="2">
      <c r="A472" s="7">
        <v>6606</v>
      </c>
      <c r="B472" s="4" t="s">
        <v>499</v>
      </c>
      <c r="C472" s="5"/>
    </row>
    <row r="473" spans="1:3" outlineLevel="2">
      <c r="A473" s="7">
        <v>6606</v>
      </c>
      <c r="B473" s="4" t="s">
        <v>500</v>
      </c>
      <c r="C473" s="5">
        <v>0</v>
      </c>
    </row>
    <row r="474" spans="1:3" outlineLevel="1">
      <c r="A474" s="156" t="s">
        <v>501</v>
      </c>
      <c r="B474" s="157"/>
      <c r="C474" s="34">
        <v>0</v>
      </c>
    </row>
    <row r="475" spans="1:3" outlineLevel="1" collapsed="1">
      <c r="A475" s="156" t="s">
        <v>502</v>
      </c>
      <c r="B475" s="157"/>
      <c r="C475" s="34">
        <v>0</v>
      </c>
    </row>
    <row r="476" spans="1:3" outlineLevel="1" collapsed="1">
      <c r="A476" s="156" t="s">
        <v>503</v>
      </c>
      <c r="B476" s="157"/>
      <c r="C476" s="34">
        <v>0</v>
      </c>
    </row>
    <row r="477" spans="1:3" outlineLevel="1">
      <c r="A477" s="156" t="s">
        <v>504</v>
      </c>
      <c r="B477" s="157"/>
      <c r="C477" s="34">
        <f>SUM(C478:C481)</f>
        <v>0</v>
      </c>
    </row>
    <row r="478" spans="1:3" outlineLevel="2">
      <c r="A478" s="7">
        <v>6610</v>
      </c>
      <c r="B478" s="4" t="s">
        <v>505</v>
      </c>
      <c r="C478" s="5">
        <v>0</v>
      </c>
    </row>
    <row r="479" spans="1:3" outlineLevel="2">
      <c r="A479" s="7">
        <v>6610</v>
      </c>
      <c r="B479" s="4" t="s">
        <v>506</v>
      </c>
      <c r="C479" s="5">
        <v>0</v>
      </c>
    </row>
    <row r="480" spans="1:3" outlineLevel="2">
      <c r="A480" s="7">
        <v>6610</v>
      </c>
      <c r="B480" s="4" t="s">
        <v>507</v>
      </c>
      <c r="C480" s="5">
        <v>0</v>
      </c>
    </row>
    <row r="481" spans="1:3" outlineLevel="2">
      <c r="A481" s="7">
        <v>6610</v>
      </c>
      <c r="B481" s="4" t="s">
        <v>508</v>
      </c>
      <c r="C481" s="5">
        <v>0</v>
      </c>
    </row>
    <row r="482" spans="1:3" outlineLevel="1">
      <c r="A482" s="156" t="s">
        <v>511</v>
      </c>
      <c r="B482" s="157"/>
      <c r="C482" s="34">
        <f>SUM(C483:C484)</f>
        <v>0</v>
      </c>
    </row>
    <row r="483" spans="1:3" outlineLevel="2">
      <c r="A483" s="7">
        <v>6611</v>
      </c>
      <c r="B483" s="4" t="s">
        <v>509</v>
      </c>
      <c r="C483" s="5">
        <v>0</v>
      </c>
    </row>
    <row r="484" spans="1:3" outlineLevel="2">
      <c r="A484" s="7">
        <v>6611</v>
      </c>
      <c r="B484" s="4" t="s">
        <v>510</v>
      </c>
      <c r="C484" s="5">
        <v>0</v>
      </c>
    </row>
    <row r="485" spans="1:3" outlineLevel="1">
      <c r="A485" s="156" t="s">
        <v>515</v>
      </c>
      <c r="B485" s="157"/>
      <c r="C485" s="34">
        <f>SUM(C486:C488)</f>
        <v>0</v>
      </c>
    </row>
    <row r="486" spans="1:3" outlineLevel="2">
      <c r="A486" s="7">
        <v>6612</v>
      </c>
      <c r="B486" s="4" t="s">
        <v>512</v>
      </c>
      <c r="C486" s="5">
        <v>0</v>
      </c>
    </row>
    <row r="487" spans="1:3" outlineLevel="2">
      <c r="A487" s="7">
        <v>6612</v>
      </c>
      <c r="B487" s="4" t="s">
        <v>513</v>
      </c>
      <c r="C487" s="5">
        <v>0</v>
      </c>
    </row>
    <row r="488" spans="1:3" outlineLevel="2">
      <c r="A488" s="7">
        <v>6612</v>
      </c>
      <c r="B488" s="4" t="s">
        <v>514</v>
      </c>
      <c r="C488" s="5">
        <v>0</v>
      </c>
    </row>
    <row r="489" spans="1:3" outlineLevel="1">
      <c r="A489" s="156" t="s">
        <v>516</v>
      </c>
      <c r="B489" s="157"/>
      <c r="C489" s="34">
        <f>SUM(C490:C492)</f>
        <v>0</v>
      </c>
    </row>
    <row r="490" spans="1:3" outlineLevel="2">
      <c r="A490" s="7">
        <v>6613</v>
      </c>
      <c r="B490" s="4" t="s">
        <v>517</v>
      </c>
      <c r="C490" s="5">
        <v>0</v>
      </c>
    </row>
    <row r="491" spans="1:3" outlineLevel="2">
      <c r="A491" s="7">
        <v>6613</v>
      </c>
      <c r="B491" s="4" t="s">
        <v>518</v>
      </c>
      <c r="C491" s="5">
        <v>0</v>
      </c>
    </row>
    <row r="492" spans="1:3" outlineLevel="2">
      <c r="A492" s="7">
        <v>6613</v>
      </c>
      <c r="B492" s="4" t="s">
        <v>514</v>
      </c>
      <c r="C492" s="5">
        <v>0</v>
      </c>
    </row>
    <row r="493" spans="1:3" outlineLevel="1">
      <c r="A493" s="156" t="s">
        <v>519</v>
      </c>
      <c r="B493" s="157"/>
      <c r="C493" s="34">
        <f>SUM(C494:C499)</f>
        <v>0</v>
      </c>
    </row>
    <row r="494" spans="1:3" outlineLevel="2">
      <c r="A494" s="7">
        <v>6614</v>
      </c>
      <c r="B494" s="4" t="s">
        <v>520</v>
      </c>
      <c r="C494" s="5">
        <v>0</v>
      </c>
    </row>
    <row r="495" spans="1:3" outlineLevel="2">
      <c r="A495" s="7">
        <v>6614</v>
      </c>
      <c r="B495" s="4" t="s">
        <v>521</v>
      </c>
      <c r="C495" s="5">
        <v>0</v>
      </c>
    </row>
    <row r="496" spans="1:3" outlineLevel="2">
      <c r="A496" s="7">
        <v>6614</v>
      </c>
      <c r="B496" s="4" t="s">
        <v>522</v>
      </c>
      <c r="C496" s="5">
        <v>0</v>
      </c>
    </row>
    <row r="497" spans="1:3" outlineLevel="2">
      <c r="A497" s="7">
        <v>6614</v>
      </c>
      <c r="B497" s="4" t="s">
        <v>523</v>
      </c>
      <c r="C497" s="5">
        <v>0</v>
      </c>
    </row>
    <row r="498" spans="1:3" outlineLevel="2">
      <c r="A498" s="7">
        <v>6614</v>
      </c>
      <c r="B498" s="4" t="s">
        <v>524</v>
      </c>
      <c r="C498" s="5">
        <v>0</v>
      </c>
    </row>
    <row r="499" spans="1:3" outlineLevel="2">
      <c r="A499" s="7">
        <v>6614</v>
      </c>
      <c r="B499" s="4" t="s">
        <v>525</v>
      </c>
      <c r="C499" s="5">
        <v>0</v>
      </c>
    </row>
    <row r="500" spans="1:3" outlineLevel="1">
      <c r="A500" s="156" t="s">
        <v>526</v>
      </c>
      <c r="B500" s="157"/>
      <c r="C500" s="34">
        <f>SUM(C501:C505)</f>
        <v>0</v>
      </c>
    </row>
    <row r="501" spans="1:3" outlineLevel="2">
      <c r="A501" s="7">
        <v>6615</v>
      </c>
      <c r="B501" s="4" t="s">
        <v>527</v>
      </c>
      <c r="C501" s="5">
        <v>0</v>
      </c>
    </row>
    <row r="502" spans="1:3" outlineLevel="2">
      <c r="A502" s="7">
        <v>6615</v>
      </c>
      <c r="B502" s="4" t="s">
        <v>528</v>
      </c>
      <c r="C502" s="5">
        <v>0</v>
      </c>
    </row>
    <row r="503" spans="1:3" outlineLevel="2">
      <c r="A503" s="7">
        <v>6615</v>
      </c>
      <c r="B503" s="4" t="s">
        <v>529</v>
      </c>
      <c r="C503" s="5">
        <v>0</v>
      </c>
    </row>
    <row r="504" spans="1:3" outlineLevel="2">
      <c r="A504" s="7">
        <v>6615</v>
      </c>
      <c r="B504" s="4" t="s">
        <v>530</v>
      </c>
      <c r="C504" s="5">
        <v>0</v>
      </c>
    </row>
    <row r="505" spans="1:3" outlineLevel="2">
      <c r="A505" s="7">
        <v>6615</v>
      </c>
      <c r="B505" s="4" t="s">
        <v>531</v>
      </c>
      <c r="C505" s="5">
        <v>0</v>
      </c>
    </row>
    <row r="506" spans="1:3" outlineLevel="1">
      <c r="A506" s="156" t="s">
        <v>532</v>
      </c>
      <c r="B506" s="157"/>
      <c r="C506" s="34">
        <f>SUM(C507:C517)</f>
        <v>0</v>
      </c>
    </row>
    <row r="507" spans="1:3" outlineLevel="2">
      <c r="A507" s="7">
        <v>6616</v>
      </c>
      <c r="B507" s="4" t="s">
        <v>533</v>
      </c>
      <c r="C507" s="5">
        <v>0</v>
      </c>
    </row>
    <row r="508" spans="1:3" outlineLevel="2">
      <c r="A508" s="7">
        <v>6616</v>
      </c>
      <c r="B508" s="4" t="s">
        <v>534</v>
      </c>
      <c r="C508" s="5">
        <v>0</v>
      </c>
    </row>
    <row r="509" spans="1:3" outlineLevel="2">
      <c r="A509" s="7">
        <v>6616</v>
      </c>
      <c r="B509" s="4" t="s">
        <v>535</v>
      </c>
      <c r="C509" s="5">
        <v>0</v>
      </c>
    </row>
    <row r="510" spans="1:3" outlineLevel="2">
      <c r="A510" s="7">
        <v>6616</v>
      </c>
      <c r="B510" s="4" t="s">
        <v>536</v>
      </c>
      <c r="C510" s="5">
        <v>0</v>
      </c>
    </row>
    <row r="511" spans="1:3" outlineLevel="2">
      <c r="A511" s="7">
        <v>6616</v>
      </c>
      <c r="B511" s="4" t="s">
        <v>537</v>
      </c>
      <c r="C511" s="5">
        <v>0</v>
      </c>
    </row>
    <row r="512" spans="1:3" outlineLevel="2">
      <c r="A512" s="7">
        <v>6616</v>
      </c>
      <c r="B512" s="4" t="s">
        <v>538</v>
      </c>
      <c r="C512" s="5">
        <v>0</v>
      </c>
    </row>
    <row r="513" spans="1:8" outlineLevel="2">
      <c r="A513" s="7">
        <v>6616</v>
      </c>
      <c r="B513" s="4" t="s">
        <v>539</v>
      </c>
      <c r="C513" s="5">
        <v>0</v>
      </c>
    </row>
    <row r="514" spans="1:8" outlineLevel="2">
      <c r="A514" s="7">
        <v>6616</v>
      </c>
      <c r="B514" s="4" t="s">
        <v>540</v>
      </c>
      <c r="C514" s="5">
        <v>0</v>
      </c>
    </row>
    <row r="515" spans="1:8" outlineLevel="2">
      <c r="A515" s="7">
        <v>6616</v>
      </c>
      <c r="B515" s="4" t="s">
        <v>541</v>
      </c>
      <c r="C515" s="5">
        <v>0</v>
      </c>
    </row>
    <row r="516" spans="1:8" outlineLevel="2">
      <c r="A516" s="7">
        <v>6616</v>
      </c>
      <c r="B516" s="4" t="s">
        <v>542</v>
      </c>
      <c r="C516" s="5">
        <v>0</v>
      </c>
    </row>
    <row r="517" spans="1:8" outlineLevel="2">
      <c r="A517" s="7">
        <v>6616</v>
      </c>
      <c r="B517" s="4" t="s">
        <v>543</v>
      </c>
      <c r="C517" s="5">
        <v>0</v>
      </c>
    </row>
    <row r="518" spans="1:8" outlineLevel="1">
      <c r="A518" s="156" t="s">
        <v>544</v>
      </c>
      <c r="B518" s="157"/>
      <c r="C518" s="34">
        <f>SUM(C519:C527)</f>
        <v>0</v>
      </c>
    </row>
    <row r="519" spans="1:8" outlineLevel="2">
      <c r="A519" s="7">
        <v>6617</v>
      </c>
      <c r="B519" s="4" t="s">
        <v>545</v>
      </c>
      <c r="C519" s="5">
        <v>0</v>
      </c>
    </row>
    <row r="520" spans="1:8" outlineLevel="2">
      <c r="A520" s="7">
        <v>6617</v>
      </c>
      <c r="B520" s="4" t="s">
        <v>546</v>
      </c>
      <c r="C520" s="5">
        <v>0</v>
      </c>
    </row>
    <row r="521" spans="1:8" outlineLevel="2">
      <c r="A521" s="7">
        <v>6617</v>
      </c>
      <c r="B521" s="4" t="s">
        <v>547</v>
      </c>
      <c r="C521" s="5">
        <v>0</v>
      </c>
    </row>
    <row r="522" spans="1:8" outlineLevel="2">
      <c r="A522" s="7">
        <v>6617</v>
      </c>
      <c r="B522" s="4" t="s">
        <v>548</v>
      </c>
      <c r="C522" s="5">
        <v>0</v>
      </c>
    </row>
    <row r="523" spans="1:8" outlineLevel="2">
      <c r="A523" s="7">
        <v>6617</v>
      </c>
      <c r="B523" s="4" t="s">
        <v>549</v>
      </c>
      <c r="C523" s="5">
        <v>0</v>
      </c>
    </row>
    <row r="524" spans="1:8" outlineLevel="2">
      <c r="A524" s="7">
        <v>6617</v>
      </c>
      <c r="B524" s="4" t="s">
        <v>550</v>
      </c>
      <c r="C524" s="5">
        <v>0</v>
      </c>
    </row>
    <row r="525" spans="1:8" outlineLevel="2">
      <c r="A525" s="7">
        <v>6617</v>
      </c>
      <c r="B525" s="4" t="s">
        <v>551</v>
      </c>
      <c r="C525" s="5">
        <v>0</v>
      </c>
    </row>
    <row r="526" spans="1:8" outlineLevel="2">
      <c r="A526" s="7">
        <v>6617</v>
      </c>
      <c r="B526" s="4" t="s">
        <v>552</v>
      </c>
      <c r="C526" s="5">
        <v>0</v>
      </c>
    </row>
    <row r="527" spans="1:8" outlineLevel="2">
      <c r="A527" s="7">
        <v>6617</v>
      </c>
      <c r="B527" s="4" t="s">
        <v>553</v>
      </c>
      <c r="C527" s="5">
        <v>0</v>
      </c>
    </row>
    <row r="528" spans="1:8">
      <c r="A528" s="162" t="s">
        <v>554</v>
      </c>
      <c r="B528" s="163"/>
      <c r="C528" s="40">
        <f>C529+C530+C531</f>
        <v>0</v>
      </c>
      <c r="E528" s="41" t="s">
        <v>611</v>
      </c>
      <c r="F528" s="43"/>
      <c r="G528" s="44"/>
      <c r="H528" s="42" t="b">
        <f>AND(F528=G528)</f>
        <v>1</v>
      </c>
    </row>
    <row r="529" spans="1:8" outlineLevel="1">
      <c r="A529" s="156" t="s">
        <v>555</v>
      </c>
      <c r="B529" s="157"/>
      <c r="C529" s="34">
        <v>0</v>
      </c>
    </row>
    <row r="530" spans="1:8" outlineLevel="1">
      <c r="A530" s="156" t="s">
        <v>556</v>
      </c>
      <c r="B530" s="157"/>
      <c r="C530" s="34">
        <v>0</v>
      </c>
    </row>
    <row r="531" spans="1:8" outlineLevel="1">
      <c r="A531" s="156" t="s">
        <v>557</v>
      </c>
      <c r="B531" s="157"/>
      <c r="C531" s="34">
        <v>0</v>
      </c>
    </row>
    <row r="532" spans="1:8">
      <c r="A532" s="162" t="s">
        <v>558</v>
      </c>
      <c r="B532" s="163"/>
      <c r="C532" s="40">
        <f>C533+C534</f>
        <v>0</v>
      </c>
      <c r="E532" s="41" t="s">
        <v>612</v>
      </c>
      <c r="F532" s="43"/>
      <c r="G532" s="44"/>
      <c r="H532" s="42" t="b">
        <f>AND(F532=G532)</f>
        <v>1</v>
      </c>
    </row>
    <row r="533" spans="1:8" outlineLevel="1">
      <c r="A533" s="156" t="s">
        <v>559</v>
      </c>
      <c r="B533" s="157"/>
      <c r="C533" s="34">
        <v>0</v>
      </c>
    </row>
    <row r="534" spans="1:8" outlineLevel="1">
      <c r="A534" s="156" t="s">
        <v>560</v>
      </c>
      <c r="B534" s="157"/>
      <c r="C534" s="34">
        <v>0</v>
      </c>
    </row>
    <row r="535" spans="1:8">
      <c r="A535" s="162" t="s">
        <v>561</v>
      </c>
      <c r="B535" s="163"/>
      <c r="C535" s="40">
        <f>C536+C541+C542+C543+C550+C551+C555+C558+C559+C560+C561+C566+C569+C573+C577+C584+C590+C602+C603+C604+C605</f>
        <v>0</v>
      </c>
      <c r="E535" s="41" t="s">
        <v>613</v>
      </c>
      <c r="F535" s="43"/>
      <c r="G535" s="44"/>
      <c r="H535" s="42" t="b">
        <f>AND(F535=G535)</f>
        <v>1</v>
      </c>
    </row>
    <row r="536" spans="1:8" outlineLevel="1">
      <c r="A536" s="156" t="s">
        <v>562</v>
      </c>
      <c r="B536" s="157"/>
      <c r="C536" s="34">
        <f>SUM(C537:C540)</f>
        <v>0</v>
      </c>
    </row>
    <row r="537" spans="1:8" outlineLevel="2">
      <c r="A537" s="7">
        <v>9600</v>
      </c>
      <c r="B537" s="4" t="s">
        <v>481</v>
      </c>
      <c r="C537" s="5">
        <v>0</v>
      </c>
    </row>
    <row r="538" spans="1:8" outlineLevel="2">
      <c r="A538" s="7">
        <v>9600</v>
      </c>
      <c r="B538" s="4" t="s">
        <v>482</v>
      </c>
      <c r="C538" s="5">
        <v>0</v>
      </c>
    </row>
    <row r="539" spans="1:8" outlineLevel="2">
      <c r="A539" s="7">
        <v>9600</v>
      </c>
      <c r="B539" s="4" t="s">
        <v>483</v>
      </c>
      <c r="C539" s="5">
        <v>0</v>
      </c>
    </row>
    <row r="540" spans="1:8" outlineLevel="2">
      <c r="A540" s="7">
        <v>9600</v>
      </c>
      <c r="B540" s="4" t="s">
        <v>484</v>
      </c>
      <c r="C540" s="5">
        <v>0</v>
      </c>
    </row>
    <row r="541" spans="1:8" outlineLevel="1">
      <c r="A541" s="156" t="s">
        <v>563</v>
      </c>
      <c r="B541" s="157"/>
      <c r="C541" s="33">
        <v>0</v>
      </c>
    </row>
    <row r="542" spans="1:8" outlineLevel="1">
      <c r="A542" s="156" t="s">
        <v>564</v>
      </c>
      <c r="B542" s="157"/>
      <c r="C542" s="34">
        <v>0</v>
      </c>
    </row>
    <row r="543" spans="1:8" outlineLevel="1">
      <c r="A543" s="156" t="s">
        <v>565</v>
      </c>
      <c r="B543" s="157"/>
      <c r="C543" s="34">
        <f>SUM(C544:C549)</f>
        <v>0</v>
      </c>
    </row>
    <row r="544" spans="1:8" outlineLevel="2">
      <c r="A544" s="7">
        <v>9603</v>
      </c>
      <c r="B544" s="4" t="s">
        <v>487</v>
      </c>
      <c r="C544" s="5">
        <v>0</v>
      </c>
    </row>
    <row r="545" spans="1:3" outlineLevel="2">
      <c r="A545" s="7">
        <v>9603</v>
      </c>
      <c r="B545" s="4" t="s">
        <v>488</v>
      </c>
      <c r="C545" s="5">
        <v>0</v>
      </c>
    </row>
    <row r="546" spans="1:3" outlineLevel="2">
      <c r="A546" s="7">
        <v>9603</v>
      </c>
      <c r="B546" s="4" t="s">
        <v>489</v>
      </c>
      <c r="C546" s="5">
        <v>0</v>
      </c>
    </row>
    <row r="547" spans="1:3" outlineLevel="2">
      <c r="A547" s="7">
        <v>9603</v>
      </c>
      <c r="B547" s="4" t="s">
        <v>490</v>
      </c>
      <c r="C547" s="5">
        <v>0</v>
      </c>
    </row>
    <row r="548" spans="1:3" outlineLevel="2">
      <c r="A548" s="7">
        <v>9603</v>
      </c>
      <c r="B548" s="4" t="s">
        <v>491</v>
      </c>
      <c r="C548" s="5">
        <v>0</v>
      </c>
    </row>
    <row r="549" spans="1:3" outlineLevel="2">
      <c r="A549" s="7">
        <v>9603</v>
      </c>
      <c r="B549" s="4" t="s">
        <v>492</v>
      </c>
      <c r="C549" s="5">
        <v>0</v>
      </c>
    </row>
    <row r="550" spans="1:3" outlineLevel="1">
      <c r="A550" s="156" t="s">
        <v>566</v>
      </c>
      <c r="B550" s="157"/>
      <c r="C550" s="34">
        <v>0</v>
      </c>
    </row>
    <row r="551" spans="1:3" outlineLevel="1">
      <c r="A551" s="156" t="s">
        <v>567</v>
      </c>
      <c r="B551" s="157"/>
      <c r="C551" s="34">
        <f>SUM(C552:C554)</f>
        <v>0</v>
      </c>
    </row>
    <row r="552" spans="1:3" outlineLevel="2">
      <c r="A552" s="7">
        <v>9605</v>
      </c>
      <c r="B552" s="4" t="s">
        <v>495</v>
      </c>
      <c r="C552" s="5">
        <v>0</v>
      </c>
    </row>
    <row r="553" spans="1:3" outlineLevel="2">
      <c r="A553" s="7">
        <v>9605</v>
      </c>
      <c r="B553" s="4" t="s">
        <v>496</v>
      </c>
      <c r="C553" s="5">
        <v>0</v>
      </c>
    </row>
    <row r="554" spans="1:3" outlineLevel="2">
      <c r="A554" s="7">
        <v>9605</v>
      </c>
      <c r="B554" s="4" t="s">
        <v>497</v>
      </c>
      <c r="C554" s="5">
        <v>0</v>
      </c>
    </row>
    <row r="555" spans="1:3" outlineLevel="1">
      <c r="A555" s="156" t="s">
        <v>568</v>
      </c>
      <c r="B555" s="157"/>
      <c r="C555" s="34">
        <f>SUM(C556:C557)</f>
        <v>0</v>
      </c>
    </row>
    <row r="556" spans="1:3" outlineLevel="2">
      <c r="A556" s="7">
        <v>9606</v>
      </c>
      <c r="B556" s="4" t="s">
        <v>499</v>
      </c>
      <c r="C556" s="5">
        <v>0</v>
      </c>
    </row>
    <row r="557" spans="1:3" outlineLevel="2">
      <c r="A557" s="7">
        <v>9606</v>
      </c>
      <c r="B557" s="4" t="s">
        <v>500</v>
      </c>
      <c r="C557" s="5">
        <v>0</v>
      </c>
    </row>
    <row r="558" spans="1:3" outlineLevel="1">
      <c r="A558" s="156" t="s">
        <v>569</v>
      </c>
      <c r="B558" s="157"/>
      <c r="C558" s="34">
        <v>0</v>
      </c>
    </row>
    <row r="559" spans="1:3" outlineLevel="1" collapsed="1">
      <c r="A559" s="156" t="s">
        <v>570</v>
      </c>
      <c r="B559" s="157"/>
      <c r="C559" s="34">
        <v>0</v>
      </c>
    </row>
    <row r="560" spans="1:3" outlineLevel="1" collapsed="1">
      <c r="A560" s="156" t="s">
        <v>571</v>
      </c>
      <c r="B560" s="157"/>
      <c r="C560" s="34">
        <v>0</v>
      </c>
    </row>
    <row r="561" spans="1:3" outlineLevel="1">
      <c r="A561" s="156" t="s">
        <v>572</v>
      </c>
      <c r="B561" s="157"/>
      <c r="C561" s="34">
        <f>SUM(C562:C565)</f>
        <v>0</v>
      </c>
    </row>
    <row r="562" spans="1:3" outlineLevel="2">
      <c r="A562" s="7">
        <v>9610</v>
      </c>
      <c r="B562" s="4" t="s">
        <v>505</v>
      </c>
      <c r="C562" s="5">
        <v>0</v>
      </c>
    </row>
    <row r="563" spans="1:3" outlineLevel="2">
      <c r="A563" s="7">
        <v>9610</v>
      </c>
      <c r="B563" s="4" t="s">
        <v>506</v>
      </c>
      <c r="C563" s="5">
        <v>0</v>
      </c>
    </row>
    <row r="564" spans="1:3" outlineLevel="2">
      <c r="A564" s="7">
        <v>9610</v>
      </c>
      <c r="B564" s="4" t="s">
        <v>507</v>
      </c>
      <c r="C564" s="5">
        <v>0</v>
      </c>
    </row>
    <row r="565" spans="1:3" outlineLevel="2">
      <c r="A565" s="7">
        <v>9610</v>
      </c>
      <c r="B565" s="4" t="s">
        <v>508</v>
      </c>
      <c r="C565" s="5">
        <v>0</v>
      </c>
    </row>
    <row r="566" spans="1:3" outlineLevel="1">
      <c r="A566" s="156" t="s">
        <v>573</v>
      </c>
      <c r="B566" s="157"/>
      <c r="C566" s="34">
        <f>SUM(C567:C568)</f>
        <v>0</v>
      </c>
    </row>
    <row r="567" spans="1:3" outlineLevel="2">
      <c r="A567" s="7">
        <v>9611</v>
      </c>
      <c r="B567" s="4" t="s">
        <v>509</v>
      </c>
      <c r="C567" s="5">
        <v>0</v>
      </c>
    </row>
    <row r="568" spans="1:3" outlineLevel="2">
      <c r="A568" s="7">
        <v>9611</v>
      </c>
      <c r="B568" s="4" t="s">
        <v>510</v>
      </c>
      <c r="C568" s="5">
        <v>0</v>
      </c>
    </row>
    <row r="569" spans="1:3" outlineLevel="1">
      <c r="A569" s="156" t="s">
        <v>574</v>
      </c>
      <c r="B569" s="157"/>
      <c r="C569" s="34">
        <f>SUM(C570:C572)</f>
        <v>0</v>
      </c>
    </row>
    <row r="570" spans="1:3" outlineLevel="2">
      <c r="A570" s="7">
        <v>9612</v>
      </c>
      <c r="B570" s="4" t="s">
        <v>512</v>
      </c>
      <c r="C570" s="5">
        <v>0</v>
      </c>
    </row>
    <row r="571" spans="1:3" outlineLevel="2">
      <c r="A571" s="7">
        <v>9612</v>
      </c>
      <c r="B571" s="4" t="s">
        <v>513</v>
      </c>
      <c r="C571" s="5">
        <v>0</v>
      </c>
    </row>
    <row r="572" spans="1:3" outlineLevel="2">
      <c r="A572" s="7">
        <v>9612</v>
      </c>
      <c r="B572" s="4" t="s">
        <v>514</v>
      </c>
      <c r="C572" s="5">
        <v>0</v>
      </c>
    </row>
    <row r="573" spans="1:3" outlineLevel="1">
      <c r="A573" s="156" t="s">
        <v>575</v>
      </c>
      <c r="B573" s="157"/>
      <c r="C573" s="34">
        <f>SUM(C574:C576)</f>
        <v>0</v>
      </c>
    </row>
    <row r="574" spans="1:3" outlineLevel="2">
      <c r="A574" s="7">
        <v>9613</v>
      </c>
      <c r="B574" s="4" t="s">
        <v>517</v>
      </c>
      <c r="C574" s="5">
        <v>0</v>
      </c>
    </row>
    <row r="575" spans="1:3" outlineLevel="2">
      <c r="A575" s="7">
        <v>9613</v>
      </c>
      <c r="B575" s="4" t="s">
        <v>518</v>
      </c>
      <c r="C575" s="5">
        <v>0</v>
      </c>
    </row>
    <row r="576" spans="1:3" outlineLevel="2">
      <c r="A576" s="7">
        <v>9613</v>
      </c>
      <c r="B576" s="4" t="s">
        <v>514</v>
      </c>
      <c r="C576" s="5">
        <v>0</v>
      </c>
    </row>
    <row r="577" spans="1:3" outlineLevel="1">
      <c r="A577" s="156" t="s">
        <v>576</v>
      </c>
      <c r="B577" s="157"/>
      <c r="C577" s="34">
        <f>SUM(C578:C583)</f>
        <v>0</v>
      </c>
    </row>
    <row r="578" spans="1:3" outlineLevel="2">
      <c r="A578" s="7">
        <v>9614</v>
      </c>
      <c r="B578" s="4" t="s">
        <v>520</v>
      </c>
      <c r="C578" s="5">
        <v>0</v>
      </c>
    </row>
    <row r="579" spans="1:3" outlineLevel="2">
      <c r="A579" s="7">
        <v>9614</v>
      </c>
      <c r="B579" s="4" t="s">
        <v>521</v>
      </c>
      <c r="C579" s="5">
        <v>0</v>
      </c>
    </row>
    <row r="580" spans="1:3" outlineLevel="2">
      <c r="A580" s="7">
        <v>9614</v>
      </c>
      <c r="B580" s="4" t="s">
        <v>522</v>
      </c>
      <c r="C580" s="5">
        <v>0</v>
      </c>
    </row>
    <row r="581" spans="1:3" outlineLevel="2">
      <c r="A581" s="7">
        <v>9614</v>
      </c>
      <c r="B581" s="4" t="s">
        <v>523</v>
      </c>
      <c r="C581" s="5">
        <v>0</v>
      </c>
    </row>
    <row r="582" spans="1:3" outlineLevel="2">
      <c r="A582" s="7">
        <v>9614</v>
      </c>
      <c r="B582" s="4" t="s">
        <v>524</v>
      </c>
      <c r="C582" s="5">
        <v>0</v>
      </c>
    </row>
    <row r="583" spans="1:3" outlineLevel="2">
      <c r="A583" s="7">
        <v>9614</v>
      </c>
      <c r="B583" s="4" t="s">
        <v>525</v>
      </c>
      <c r="C583" s="5">
        <v>0</v>
      </c>
    </row>
    <row r="584" spans="1:3" outlineLevel="1">
      <c r="A584" s="156" t="s">
        <v>577</v>
      </c>
      <c r="B584" s="157"/>
      <c r="C584" s="34">
        <f>SUM(C585:C589)</f>
        <v>0</v>
      </c>
    </row>
    <row r="585" spans="1:3" outlineLevel="2">
      <c r="A585" s="7">
        <v>9615</v>
      </c>
      <c r="B585" s="4" t="s">
        <v>527</v>
      </c>
      <c r="C585" s="5">
        <v>0</v>
      </c>
    </row>
    <row r="586" spans="1:3" outlineLevel="2">
      <c r="A586" s="7">
        <v>9615</v>
      </c>
      <c r="B586" s="4" t="s">
        <v>528</v>
      </c>
      <c r="C586" s="5">
        <v>0</v>
      </c>
    </row>
    <row r="587" spans="1:3" outlineLevel="2">
      <c r="A587" s="7">
        <v>9615</v>
      </c>
      <c r="B587" s="4" t="s">
        <v>529</v>
      </c>
      <c r="C587" s="5">
        <v>0</v>
      </c>
    </row>
    <row r="588" spans="1:3" outlineLevel="2">
      <c r="A588" s="7">
        <v>9615</v>
      </c>
      <c r="B588" s="4" t="s">
        <v>530</v>
      </c>
      <c r="C588" s="5">
        <v>0</v>
      </c>
    </row>
    <row r="589" spans="1:3" outlineLevel="2">
      <c r="A589" s="7">
        <v>9615</v>
      </c>
      <c r="B589" s="4" t="s">
        <v>531</v>
      </c>
      <c r="C589" s="5">
        <v>0</v>
      </c>
    </row>
    <row r="590" spans="1:3" outlineLevel="1">
      <c r="A590" s="156" t="s">
        <v>578</v>
      </c>
      <c r="B590" s="157"/>
      <c r="C590" s="34">
        <f>SUM(C591:C601)</f>
        <v>0</v>
      </c>
    </row>
    <row r="591" spans="1:3" outlineLevel="2">
      <c r="A591" s="7">
        <v>9616</v>
      </c>
      <c r="B591" s="4" t="s">
        <v>533</v>
      </c>
      <c r="C591" s="5">
        <v>0</v>
      </c>
    </row>
    <row r="592" spans="1:3" outlineLevel="2">
      <c r="A592" s="7">
        <v>9616</v>
      </c>
      <c r="B592" s="4" t="s">
        <v>534</v>
      </c>
      <c r="C592" s="5">
        <v>0</v>
      </c>
    </row>
    <row r="593" spans="1:8" outlineLevel="2">
      <c r="A593" s="7">
        <v>9616</v>
      </c>
      <c r="B593" s="4" t="s">
        <v>535</v>
      </c>
      <c r="C593" s="5">
        <v>0</v>
      </c>
    </row>
    <row r="594" spans="1:8" outlineLevel="2">
      <c r="A594" s="7">
        <v>9616</v>
      </c>
      <c r="B594" s="4" t="s">
        <v>536</v>
      </c>
      <c r="C594" s="5">
        <v>0</v>
      </c>
    </row>
    <row r="595" spans="1:8" outlineLevel="2">
      <c r="A595" s="7">
        <v>9616</v>
      </c>
      <c r="B595" s="4" t="s">
        <v>537</v>
      </c>
      <c r="C595" s="5">
        <v>0</v>
      </c>
    </row>
    <row r="596" spans="1:8" outlineLevel="2">
      <c r="A596" s="7">
        <v>9616</v>
      </c>
      <c r="B596" s="4" t="s">
        <v>538</v>
      </c>
      <c r="C596" s="5">
        <v>0</v>
      </c>
    </row>
    <row r="597" spans="1:8" outlineLevel="2">
      <c r="A597" s="7">
        <v>9616</v>
      </c>
      <c r="B597" s="4" t="s">
        <v>539</v>
      </c>
      <c r="C597" s="5">
        <v>0</v>
      </c>
    </row>
    <row r="598" spans="1:8" outlineLevel="2">
      <c r="A598" s="7">
        <v>9616</v>
      </c>
      <c r="B598" s="4" t="s">
        <v>540</v>
      </c>
      <c r="C598" s="5">
        <v>0</v>
      </c>
    </row>
    <row r="599" spans="1:8" outlineLevel="2">
      <c r="A599" s="7">
        <v>9616</v>
      </c>
      <c r="B599" s="4" t="s">
        <v>541</v>
      </c>
      <c r="C599" s="5">
        <v>0</v>
      </c>
    </row>
    <row r="600" spans="1:8" outlineLevel="2">
      <c r="A600" s="7">
        <v>9616</v>
      </c>
      <c r="B600" s="4" t="s">
        <v>542</v>
      </c>
      <c r="C600" s="5">
        <v>0</v>
      </c>
    </row>
    <row r="601" spans="1:8" outlineLevel="2">
      <c r="A601" s="7">
        <v>9616</v>
      </c>
      <c r="B601" s="4" t="s">
        <v>543</v>
      </c>
      <c r="C601" s="5">
        <v>0</v>
      </c>
    </row>
    <row r="602" spans="1:8" outlineLevel="1">
      <c r="A602" s="156" t="s">
        <v>579</v>
      </c>
      <c r="B602" s="157"/>
      <c r="C602" s="34">
        <f>SUM(C616:C624)</f>
        <v>0</v>
      </c>
    </row>
    <row r="603" spans="1:8" outlineLevel="1">
      <c r="A603" s="156" t="s">
        <v>580</v>
      </c>
      <c r="B603" s="157"/>
      <c r="C603" s="34">
        <v>0</v>
      </c>
    </row>
    <row r="604" spans="1:8" outlineLevel="1">
      <c r="A604" s="156" t="s">
        <v>581</v>
      </c>
      <c r="B604" s="157"/>
      <c r="C604" s="34">
        <v>0</v>
      </c>
    </row>
    <row r="605" spans="1:8" outlineLevel="1">
      <c r="A605" s="156" t="s">
        <v>582</v>
      </c>
      <c r="B605" s="157"/>
      <c r="C605" s="34">
        <v>0</v>
      </c>
    </row>
    <row r="606" spans="1:8">
      <c r="A606" s="160" t="s">
        <v>583</v>
      </c>
      <c r="B606" s="161"/>
      <c r="C606" s="38">
        <f>C607</f>
        <v>13000</v>
      </c>
      <c r="E606" s="41" t="s">
        <v>66</v>
      </c>
      <c r="F606" s="43"/>
      <c r="G606" s="44"/>
      <c r="H606" s="42" t="b">
        <f>AND(F606=G606)</f>
        <v>1</v>
      </c>
    </row>
    <row r="607" spans="1:8">
      <c r="A607" s="162" t="s">
        <v>584</v>
      </c>
      <c r="B607" s="163"/>
      <c r="C607" s="35">
        <f>C608+C612</f>
        <v>13000</v>
      </c>
      <c r="E607" s="41" t="s">
        <v>614</v>
      </c>
      <c r="F607" s="43"/>
      <c r="G607" s="44"/>
      <c r="H607" s="42" t="b">
        <f>AND(F607=G607)</f>
        <v>1</v>
      </c>
    </row>
    <row r="608" spans="1:8" outlineLevel="1" collapsed="1">
      <c r="A608" s="7">
        <v>10950</v>
      </c>
      <c r="B608" s="4" t="s">
        <v>585</v>
      </c>
      <c r="C608" s="5">
        <f>SUM(C609:C611)</f>
        <v>13000</v>
      </c>
    </row>
    <row r="609" spans="1:8" ht="15" customHeight="1" outlineLevel="2">
      <c r="A609" s="31"/>
      <c r="B609" s="30" t="s">
        <v>586</v>
      </c>
      <c r="C609" s="32">
        <v>13000</v>
      </c>
    </row>
    <row r="610" spans="1:8" ht="15" customHeight="1" outlineLevel="2">
      <c r="A610" s="31"/>
      <c r="B610" s="30" t="s">
        <v>587</v>
      </c>
      <c r="C610" s="32">
        <v>0</v>
      </c>
    </row>
    <row r="611" spans="1:8" ht="15" customHeight="1" outlineLevel="2">
      <c r="A611" s="31"/>
      <c r="B611" s="30" t="s">
        <v>588</v>
      </c>
      <c r="C611" s="32">
        <v>0</v>
      </c>
    </row>
    <row r="612" spans="1:8" outlineLevel="1">
      <c r="A612" s="7">
        <v>10951</v>
      </c>
      <c r="B612" s="4" t="s">
        <v>589</v>
      </c>
      <c r="C612" s="5">
        <f>SUM(C613:C614)</f>
        <v>0</v>
      </c>
    </row>
    <row r="613" spans="1:8" ht="15" customHeight="1" outlineLevel="1">
      <c r="A613" s="31"/>
      <c r="B613" s="30" t="s">
        <v>590</v>
      </c>
      <c r="C613" s="32">
        <v>0</v>
      </c>
    </row>
    <row r="614" spans="1:8" ht="15" customHeight="1" outlineLevel="1">
      <c r="A614" s="31"/>
      <c r="B614" s="30" t="s">
        <v>591</v>
      </c>
      <c r="C614" s="32">
        <v>0</v>
      </c>
    </row>
    <row r="615" spans="1:8">
      <c r="A615" s="160" t="s">
        <v>592</v>
      </c>
      <c r="B615" s="161"/>
      <c r="C615" s="38">
        <f>C616</f>
        <v>0</v>
      </c>
      <c r="E615" s="41" t="s">
        <v>229</v>
      </c>
      <c r="F615" s="43"/>
      <c r="G615" s="44"/>
      <c r="H615" s="42" t="b">
        <f>AND(F615=G615)</f>
        <v>1</v>
      </c>
    </row>
    <row r="616" spans="1:8">
      <c r="A616" s="162" t="s">
        <v>603</v>
      </c>
      <c r="B616" s="163"/>
      <c r="C616" s="35">
        <f>C617+C621</f>
        <v>0</v>
      </c>
      <c r="E616" s="41" t="s">
        <v>615</v>
      </c>
      <c r="F616" s="43"/>
      <c r="G616" s="44"/>
      <c r="H616" s="42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disablePrompts="1" count="5"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16"/>
  <sheetViews>
    <sheetView rightToLeft="1" zoomScale="75" zoomScaleNormal="75" workbookViewId="0">
      <selection activeCell="A34" sqref="A34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5" max="5" width="15.5703125" bestFit="1" customWidth="1"/>
    <col min="6" max="7" width="15.42578125" bestFit="1" customWidth="1"/>
    <col min="8" max="8" width="20.42578125" bestFit="1" customWidth="1"/>
  </cols>
  <sheetData>
    <row r="1" spans="1:12" ht="18.75">
      <c r="A1" s="149" t="s">
        <v>30</v>
      </c>
      <c r="B1" s="149"/>
      <c r="C1" s="149"/>
      <c r="E1" s="45" t="s">
        <v>31</v>
      </c>
      <c r="F1" s="46">
        <f>C2+C114</f>
        <v>380000</v>
      </c>
      <c r="G1" s="47">
        <v>380000</v>
      </c>
      <c r="H1" s="48" t="b">
        <f>AND(F1=G1)</f>
        <v>1</v>
      </c>
    </row>
    <row r="2" spans="1:12">
      <c r="A2" s="150" t="s">
        <v>60</v>
      </c>
      <c r="B2" s="150"/>
      <c r="C2" s="28">
        <f>C3+C67</f>
        <v>340000</v>
      </c>
      <c r="E2" s="41" t="s">
        <v>60</v>
      </c>
      <c r="F2" s="43"/>
      <c r="G2" s="44"/>
      <c r="H2" s="42" t="b">
        <f>AND(F2=G2)</f>
        <v>1</v>
      </c>
    </row>
    <row r="3" spans="1:12">
      <c r="A3" s="151" t="s">
        <v>593</v>
      </c>
      <c r="B3" s="151"/>
      <c r="C3" s="25">
        <f>C4+C11+C38+C61</f>
        <v>38900</v>
      </c>
      <c r="E3" s="41" t="s">
        <v>57</v>
      </c>
      <c r="F3" s="43"/>
      <c r="G3" s="44"/>
      <c r="H3" s="42" t="b">
        <f>AND(F3=G3)</f>
        <v>1</v>
      </c>
    </row>
    <row r="4" spans="1:12" ht="15" customHeight="1">
      <c r="A4" s="147" t="s">
        <v>137</v>
      </c>
      <c r="B4" s="148"/>
      <c r="C4" s="23">
        <f>SUM(C5:C10)</f>
        <v>15600</v>
      </c>
      <c r="E4" s="41" t="s">
        <v>53</v>
      </c>
      <c r="F4" s="43"/>
      <c r="G4" s="44"/>
      <c r="H4" s="42" t="b">
        <f>AND(F4=G4)</f>
        <v>1</v>
      </c>
      <c r="I4" s="19"/>
      <c r="J4" s="19"/>
      <c r="K4" s="19"/>
      <c r="L4" s="19"/>
    </row>
    <row r="5" spans="1:12" ht="15" customHeight="1" outlineLevel="1">
      <c r="A5" s="3">
        <v>1101</v>
      </c>
      <c r="B5" s="1" t="s">
        <v>0</v>
      </c>
      <c r="C5" s="2">
        <v>11000</v>
      </c>
      <c r="E5" s="19"/>
      <c r="F5" s="19"/>
      <c r="G5" s="19"/>
      <c r="H5" s="19"/>
      <c r="I5" s="19"/>
      <c r="J5" s="19"/>
      <c r="K5" s="19"/>
      <c r="L5" s="19"/>
    </row>
    <row r="6" spans="1:12" ht="15" customHeight="1" outlineLevel="1">
      <c r="A6" s="3">
        <v>1102</v>
      </c>
      <c r="B6" s="1" t="s">
        <v>1</v>
      </c>
      <c r="C6" s="2">
        <v>500</v>
      </c>
      <c r="E6" s="19"/>
      <c r="F6" s="19"/>
      <c r="G6" s="19"/>
      <c r="H6" s="19"/>
      <c r="I6" s="19"/>
      <c r="J6" s="19"/>
      <c r="K6" s="19"/>
      <c r="L6" s="19"/>
    </row>
    <row r="7" spans="1:12" ht="15" customHeight="1" outlineLevel="1">
      <c r="A7" s="3">
        <v>1201</v>
      </c>
      <c r="B7" s="1" t="s">
        <v>2</v>
      </c>
      <c r="C7" s="2">
        <v>2000</v>
      </c>
      <c r="E7" s="19"/>
      <c r="F7" s="19"/>
      <c r="G7" s="19"/>
      <c r="H7" s="19"/>
      <c r="I7" s="19"/>
      <c r="J7" s="19"/>
      <c r="K7" s="19"/>
      <c r="L7" s="19"/>
    </row>
    <row r="8" spans="1:12" ht="15" customHeight="1" outlineLevel="1">
      <c r="A8" s="3">
        <v>1201</v>
      </c>
      <c r="B8" s="1" t="s">
        <v>64</v>
      </c>
      <c r="C8" s="2">
        <v>2000</v>
      </c>
      <c r="E8" s="19"/>
      <c r="F8" s="19"/>
      <c r="G8" s="19"/>
      <c r="H8" s="19"/>
      <c r="I8" s="19"/>
      <c r="J8" s="19"/>
      <c r="K8" s="19"/>
      <c r="L8" s="19"/>
    </row>
    <row r="9" spans="1:12" ht="15" customHeight="1" outlineLevel="1">
      <c r="A9" s="3">
        <v>1202</v>
      </c>
      <c r="B9" s="1" t="s">
        <v>136</v>
      </c>
      <c r="C9" s="2"/>
      <c r="E9" s="19"/>
      <c r="F9" s="19"/>
      <c r="G9" s="19"/>
      <c r="H9" s="19"/>
      <c r="I9" s="19"/>
      <c r="J9" s="19"/>
      <c r="K9" s="19"/>
      <c r="L9" s="19"/>
    </row>
    <row r="10" spans="1:12" ht="15" customHeight="1" outlineLevel="1">
      <c r="A10" s="3">
        <v>1203</v>
      </c>
      <c r="B10" s="1" t="s">
        <v>3</v>
      </c>
      <c r="C10" s="2">
        <v>100</v>
      </c>
      <c r="E10" s="19"/>
      <c r="F10" s="19"/>
      <c r="G10" s="19"/>
      <c r="H10" s="19"/>
      <c r="I10" s="19"/>
      <c r="J10" s="19"/>
      <c r="K10" s="19"/>
      <c r="L10" s="19"/>
    </row>
    <row r="11" spans="1:12" ht="15" customHeight="1">
      <c r="A11" s="147" t="s">
        <v>138</v>
      </c>
      <c r="B11" s="148"/>
      <c r="C11" s="23">
        <f>SUM(C12:C37)</f>
        <v>9350</v>
      </c>
      <c r="E11" s="41" t="s">
        <v>54</v>
      </c>
      <c r="F11" s="43"/>
      <c r="G11" s="44"/>
      <c r="H11" s="42" t="b">
        <f>AND(F11=G11)</f>
        <v>1</v>
      </c>
      <c r="I11" s="19"/>
      <c r="J11" s="19"/>
      <c r="K11" s="19"/>
      <c r="L11" s="19"/>
    </row>
    <row r="12" spans="1:12" outlineLevel="1">
      <c r="A12" s="3">
        <v>2101</v>
      </c>
      <c r="B12" s="1" t="s">
        <v>4</v>
      </c>
      <c r="C12" s="2"/>
    </row>
    <row r="13" spans="1:12" outlineLevel="1">
      <c r="A13" s="3">
        <v>2102</v>
      </c>
      <c r="B13" s="1" t="s">
        <v>139</v>
      </c>
      <c r="C13" s="2"/>
    </row>
    <row r="14" spans="1:12" outlineLevel="1">
      <c r="A14" s="3">
        <v>2201</v>
      </c>
      <c r="B14" s="1" t="s">
        <v>5</v>
      </c>
      <c r="C14" s="2"/>
    </row>
    <row r="15" spans="1:12" outlineLevel="1">
      <c r="A15" s="3">
        <v>2201</v>
      </c>
      <c r="B15" s="1" t="s">
        <v>140</v>
      </c>
      <c r="C15" s="2"/>
    </row>
    <row r="16" spans="1:12" outlineLevel="1">
      <c r="A16" s="3">
        <v>2201</v>
      </c>
      <c r="B16" s="1" t="s">
        <v>141</v>
      </c>
      <c r="C16" s="2"/>
    </row>
    <row r="17" spans="1:3" outlineLevel="1">
      <c r="A17" s="3">
        <v>2202</v>
      </c>
      <c r="B17" s="1" t="s">
        <v>142</v>
      </c>
      <c r="C17" s="2"/>
    </row>
    <row r="18" spans="1:3" outlineLevel="1">
      <c r="A18" s="3">
        <v>2203</v>
      </c>
      <c r="B18" s="1" t="s">
        <v>143</v>
      </c>
      <c r="C18" s="2"/>
    </row>
    <row r="19" spans="1:3" outlineLevel="1">
      <c r="A19" s="3">
        <v>2204</v>
      </c>
      <c r="B19" s="1" t="s">
        <v>144</v>
      </c>
      <c r="C19" s="2"/>
    </row>
    <row r="20" spans="1:3" outlineLevel="1">
      <c r="A20" s="3">
        <v>2299</v>
      </c>
      <c r="B20" s="1" t="s">
        <v>145</v>
      </c>
      <c r="C20" s="2"/>
    </row>
    <row r="21" spans="1:3" outlineLevel="1">
      <c r="A21" s="3">
        <v>2301</v>
      </c>
      <c r="B21" s="1" t="s">
        <v>146</v>
      </c>
      <c r="C21" s="2">
        <v>3000</v>
      </c>
    </row>
    <row r="22" spans="1:3" outlineLevel="1">
      <c r="A22" s="3">
        <v>2302</v>
      </c>
      <c r="B22" s="1" t="s">
        <v>147</v>
      </c>
      <c r="C22" s="2"/>
    </row>
    <row r="23" spans="1:3" outlineLevel="1">
      <c r="A23" s="3">
        <v>2303</v>
      </c>
      <c r="B23" s="1" t="s">
        <v>148</v>
      </c>
      <c r="C23" s="2"/>
    </row>
    <row r="24" spans="1:3" outlineLevel="1">
      <c r="A24" s="3">
        <v>2304</v>
      </c>
      <c r="B24" s="1" t="s">
        <v>149</v>
      </c>
      <c r="C24" s="2"/>
    </row>
    <row r="25" spans="1:3" outlineLevel="1">
      <c r="A25" s="3">
        <v>2305</v>
      </c>
      <c r="B25" s="1" t="s">
        <v>150</v>
      </c>
      <c r="C25" s="2"/>
    </row>
    <row r="26" spans="1:3" outlineLevel="1">
      <c r="A26" s="3">
        <v>2306</v>
      </c>
      <c r="B26" s="1" t="s">
        <v>151</v>
      </c>
      <c r="C26" s="2"/>
    </row>
    <row r="27" spans="1:3" outlineLevel="1">
      <c r="A27" s="3">
        <v>2307</v>
      </c>
      <c r="B27" s="1" t="s">
        <v>152</v>
      </c>
      <c r="C27" s="2"/>
    </row>
    <row r="28" spans="1:3" outlineLevel="1">
      <c r="A28" s="3">
        <v>2308</v>
      </c>
      <c r="B28" s="1" t="s">
        <v>153</v>
      </c>
      <c r="C28" s="2"/>
    </row>
    <row r="29" spans="1:3" outlineLevel="1">
      <c r="A29" s="3">
        <v>2401</v>
      </c>
      <c r="B29" s="1" t="s">
        <v>154</v>
      </c>
      <c r="C29" s="2"/>
    </row>
    <row r="30" spans="1:3" ht="12.75" customHeight="1" outlineLevel="1">
      <c r="A30" s="3">
        <v>2401</v>
      </c>
      <c r="B30" s="1" t="s">
        <v>155</v>
      </c>
      <c r="C30" s="2"/>
    </row>
    <row r="31" spans="1:3" outlineLevel="1">
      <c r="A31" s="3">
        <v>2401</v>
      </c>
      <c r="B31" s="1" t="s">
        <v>156</v>
      </c>
      <c r="C31" s="2"/>
    </row>
    <row r="32" spans="1:3" outlineLevel="1">
      <c r="A32" s="3">
        <v>2402</v>
      </c>
      <c r="B32" s="1" t="s">
        <v>6</v>
      </c>
      <c r="C32" s="2"/>
    </row>
    <row r="33" spans="1:8" outlineLevel="1">
      <c r="A33" s="3">
        <v>2403</v>
      </c>
      <c r="B33" s="1" t="s">
        <v>157</v>
      </c>
      <c r="C33" s="2"/>
    </row>
    <row r="34" spans="1:8" outlineLevel="1">
      <c r="A34" s="3">
        <v>2404</v>
      </c>
      <c r="B34" s="1" t="s">
        <v>7</v>
      </c>
      <c r="C34" s="2">
        <v>5550</v>
      </c>
    </row>
    <row r="35" spans="1:8" outlineLevel="1">
      <c r="A35" s="3">
        <v>2405</v>
      </c>
      <c r="B35" s="1" t="s">
        <v>8</v>
      </c>
      <c r="C35" s="2">
        <v>800</v>
      </c>
    </row>
    <row r="36" spans="1:8" outlineLevel="1">
      <c r="A36" s="3">
        <v>2406</v>
      </c>
      <c r="B36" s="1" t="s">
        <v>9</v>
      </c>
      <c r="C36" s="2"/>
    </row>
    <row r="37" spans="1:8" outlineLevel="1">
      <c r="A37" s="3">
        <v>2499</v>
      </c>
      <c r="B37" s="1" t="s">
        <v>10</v>
      </c>
      <c r="C37" s="17"/>
    </row>
    <row r="38" spans="1:8">
      <c r="A38" s="147" t="s">
        <v>158</v>
      </c>
      <c r="B38" s="148"/>
      <c r="C38" s="23">
        <f>SUM(C39:C60)</f>
        <v>13950</v>
      </c>
      <c r="E38" s="41" t="s">
        <v>55</v>
      </c>
      <c r="F38" s="43"/>
      <c r="G38" s="44"/>
      <c r="H38" s="42" t="b">
        <f>AND(F38=G38)</f>
        <v>1</v>
      </c>
    </row>
    <row r="39" spans="1:8" outlineLevel="1">
      <c r="A39" s="22">
        <v>3101</v>
      </c>
      <c r="B39" s="22" t="s">
        <v>11</v>
      </c>
      <c r="C39" s="2">
        <v>1800</v>
      </c>
    </row>
    <row r="40" spans="1:8" outlineLevel="1">
      <c r="A40" s="22">
        <v>3102</v>
      </c>
      <c r="B40" s="22" t="s">
        <v>12</v>
      </c>
      <c r="C40" s="2">
        <v>350</v>
      </c>
    </row>
    <row r="41" spans="1:8" outlineLevel="1">
      <c r="A41" s="22">
        <v>3103</v>
      </c>
      <c r="B41" s="22" t="s">
        <v>13</v>
      </c>
      <c r="C41" s="2">
        <v>800</v>
      </c>
    </row>
    <row r="42" spans="1:8" outlineLevel="1">
      <c r="A42" s="22">
        <v>3199</v>
      </c>
      <c r="B42" s="22" t="s">
        <v>14</v>
      </c>
      <c r="C42" s="2"/>
    </row>
    <row r="43" spans="1:8" outlineLevel="1">
      <c r="A43" s="22">
        <v>3201</v>
      </c>
      <c r="B43" s="22" t="s">
        <v>159</v>
      </c>
      <c r="C43" s="2"/>
    </row>
    <row r="44" spans="1:8" outlineLevel="1">
      <c r="A44" s="22">
        <v>3202</v>
      </c>
      <c r="B44" s="22" t="s">
        <v>15</v>
      </c>
      <c r="C44" s="2">
        <v>500</v>
      </c>
    </row>
    <row r="45" spans="1:8" outlineLevel="1">
      <c r="A45" s="22">
        <v>3203</v>
      </c>
      <c r="B45" s="22" t="s">
        <v>16</v>
      </c>
      <c r="C45" s="2">
        <v>500</v>
      </c>
    </row>
    <row r="46" spans="1:8" outlineLevel="1">
      <c r="A46" s="22">
        <v>3204</v>
      </c>
      <c r="B46" s="22" t="s">
        <v>160</v>
      </c>
      <c r="C46" s="2"/>
    </row>
    <row r="47" spans="1:8" outlineLevel="1">
      <c r="A47" s="22">
        <v>3205</v>
      </c>
      <c r="B47" s="22" t="s">
        <v>161</v>
      </c>
      <c r="C47" s="2"/>
    </row>
    <row r="48" spans="1:8" outlineLevel="1">
      <c r="A48" s="22">
        <v>3206</v>
      </c>
      <c r="B48" s="22" t="s">
        <v>17</v>
      </c>
      <c r="C48" s="2">
        <v>3000</v>
      </c>
    </row>
    <row r="49" spans="1:8" outlineLevel="1">
      <c r="A49" s="22">
        <v>3207</v>
      </c>
      <c r="B49" s="22" t="s">
        <v>162</v>
      </c>
      <c r="C49" s="2"/>
    </row>
    <row r="50" spans="1:8" outlineLevel="1">
      <c r="A50" s="22">
        <v>3208</v>
      </c>
      <c r="B50" s="22" t="s">
        <v>163</v>
      </c>
      <c r="C50" s="2"/>
    </row>
    <row r="51" spans="1:8" outlineLevel="1">
      <c r="A51" s="22">
        <v>3209</v>
      </c>
      <c r="B51" s="22" t="s">
        <v>164</v>
      </c>
      <c r="C51" s="2"/>
    </row>
    <row r="52" spans="1:8" outlineLevel="1">
      <c r="A52" s="22">
        <v>3299</v>
      </c>
      <c r="B52" s="22" t="s">
        <v>165</v>
      </c>
      <c r="C52" s="2"/>
    </row>
    <row r="53" spans="1:8" outlineLevel="1">
      <c r="A53" s="22">
        <v>3301</v>
      </c>
      <c r="B53" s="22" t="s">
        <v>18</v>
      </c>
      <c r="C53" s="2"/>
    </row>
    <row r="54" spans="1:8" outlineLevel="1">
      <c r="A54" s="22">
        <v>3302</v>
      </c>
      <c r="B54" s="22" t="s">
        <v>19</v>
      </c>
      <c r="C54" s="2">
        <v>1000</v>
      </c>
    </row>
    <row r="55" spans="1:8" outlineLevel="1">
      <c r="A55" s="22">
        <v>3303</v>
      </c>
      <c r="B55" s="22" t="s">
        <v>166</v>
      </c>
      <c r="C55" s="2">
        <v>3000</v>
      </c>
    </row>
    <row r="56" spans="1:8" outlineLevel="1">
      <c r="A56" s="22">
        <v>3303</v>
      </c>
      <c r="B56" s="22" t="s">
        <v>167</v>
      </c>
      <c r="C56" s="2">
        <v>3000</v>
      </c>
    </row>
    <row r="57" spans="1:8" outlineLevel="1">
      <c r="A57" s="22">
        <v>3304</v>
      </c>
      <c r="B57" s="22" t="s">
        <v>168</v>
      </c>
      <c r="C57" s="2"/>
    </row>
    <row r="58" spans="1:8" outlineLevel="1">
      <c r="A58" s="22">
        <v>3305</v>
      </c>
      <c r="B58" s="22" t="s">
        <v>169</v>
      </c>
      <c r="C58" s="2"/>
    </row>
    <row r="59" spans="1:8" outlineLevel="1">
      <c r="A59" s="22">
        <v>3306</v>
      </c>
      <c r="B59" s="22" t="s">
        <v>170</v>
      </c>
      <c r="C59" s="2"/>
    </row>
    <row r="60" spans="1:8" outlineLevel="1">
      <c r="A60" s="22">
        <v>3399</v>
      </c>
      <c r="B60" s="22" t="s">
        <v>117</v>
      </c>
      <c r="C60" s="2"/>
    </row>
    <row r="61" spans="1:8">
      <c r="A61" s="147" t="s">
        <v>171</v>
      </c>
      <c r="B61" s="148"/>
      <c r="C61" s="24">
        <f>SUM(C62:C66)</f>
        <v>0</v>
      </c>
      <c r="E61" s="41" t="s">
        <v>118</v>
      </c>
      <c r="F61" s="43"/>
      <c r="G61" s="44"/>
      <c r="H61" s="42" t="b">
        <f>AND(F61=G61)</f>
        <v>1</v>
      </c>
    </row>
    <row r="62" spans="1:8" outlineLevel="1">
      <c r="A62" s="3">
        <v>4001</v>
      </c>
      <c r="B62" s="1" t="s">
        <v>172</v>
      </c>
      <c r="C62" s="2"/>
    </row>
    <row r="63" spans="1:8" outlineLevel="1">
      <c r="A63" s="3">
        <v>4002</v>
      </c>
      <c r="B63" s="1" t="s">
        <v>173</v>
      </c>
      <c r="C63" s="2"/>
    </row>
    <row r="64" spans="1:8" outlineLevel="1">
      <c r="A64" s="3">
        <v>4003</v>
      </c>
      <c r="B64" s="1" t="s">
        <v>119</v>
      </c>
      <c r="C64" s="2"/>
    </row>
    <row r="65" spans="1:8" outlineLevel="1">
      <c r="A65" s="16">
        <v>4004</v>
      </c>
      <c r="B65" s="1" t="s">
        <v>174</v>
      </c>
      <c r="C65" s="2"/>
    </row>
    <row r="66" spans="1:8" outlineLevel="1">
      <c r="A66" s="16">
        <v>4099</v>
      </c>
      <c r="B66" s="1" t="s">
        <v>175</v>
      </c>
      <c r="C66" s="2"/>
    </row>
    <row r="67" spans="1:8">
      <c r="A67" s="151" t="s">
        <v>594</v>
      </c>
      <c r="B67" s="151"/>
      <c r="C67" s="27">
        <f>C97+C68</f>
        <v>301100</v>
      </c>
      <c r="E67" s="41" t="s">
        <v>59</v>
      </c>
      <c r="F67" s="43"/>
      <c r="G67" s="44"/>
      <c r="H67" s="42" t="b">
        <f>AND(F67=G67)</f>
        <v>1</v>
      </c>
    </row>
    <row r="68" spans="1:8">
      <c r="A68" s="147" t="s">
        <v>176</v>
      </c>
      <c r="B68" s="148"/>
      <c r="C68" s="23">
        <f>SUM(C69:C96)</f>
        <v>46500</v>
      </c>
      <c r="E68" s="41" t="s">
        <v>56</v>
      </c>
      <c r="F68" s="43"/>
      <c r="G68" s="44"/>
      <c r="H68" s="42" t="b">
        <f>AND(F68=G68)</f>
        <v>1</v>
      </c>
    </row>
    <row r="69" spans="1:8" ht="15" customHeight="1" outlineLevel="1">
      <c r="A69" s="3">
        <v>5101</v>
      </c>
      <c r="B69" s="2" t="s">
        <v>177</v>
      </c>
      <c r="C69" s="2"/>
    </row>
    <row r="70" spans="1:8" ht="15" customHeight="1" outlineLevel="1">
      <c r="A70" s="3">
        <v>5102</v>
      </c>
      <c r="B70" s="2" t="s">
        <v>178</v>
      </c>
      <c r="C70" s="2"/>
    </row>
    <row r="71" spans="1:8" ht="15" customHeight="1" outlineLevel="1">
      <c r="A71" s="3">
        <v>5102</v>
      </c>
      <c r="B71" s="2" t="s">
        <v>22</v>
      </c>
      <c r="C71" s="2"/>
    </row>
    <row r="72" spans="1:8" ht="15" customHeight="1" outlineLevel="1">
      <c r="A72" s="3">
        <v>5102</v>
      </c>
      <c r="B72" s="2" t="s">
        <v>179</v>
      </c>
      <c r="C72" s="2"/>
    </row>
    <row r="73" spans="1:8" ht="15" customHeight="1" outlineLevel="1">
      <c r="A73" s="3">
        <v>5103</v>
      </c>
      <c r="B73" s="2" t="s">
        <v>180</v>
      </c>
      <c r="C73" s="2"/>
    </row>
    <row r="74" spans="1:8" ht="15" customHeight="1" outlineLevel="1">
      <c r="A74" s="3">
        <v>5104</v>
      </c>
      <c r="B74" s="2" t="s">
        <v>181</v>
      </c>
      <c r="C74" s="2"/>
    </row>
    <row r="75" spans="1:8" ht="15" customHeight="1" outlineLevel="1">
      <c r="A75" s="3">
        <v>5105</v>
      </c>
      <c r="B75" s="2" t="s">
        <v>182</v>
      </c>
      <c r="C75" s="2"/>
    </row>
    <row r="76" spans="1:8" ht="15" customHeight="1" outlineLevel="1">
      <c r="A76" s="3">
        <v>5106</v>
      </c>
      <c r="B76" s="2" t="s">
        <v>183</v>
      </c>
      <c r="C76" s="2"/>
    </row>
    <row r="77" spans="1:8" ht="15" customHeight="1" outlineLevel="1">
      <c r="A77" s="3">
        <v>5107</v>
      </c>
      <c r="B77" s="2" t="s">
        <v>184</v>
      </c>
      <c r="C77" s="2"/>
    </row>
    <row r="78" spans="1:8" ht="15" customHeight="1" outlineLevel="1">
      <c r="A78" s="3">
        <v>5199</v>
      </c>
      <c r="B78" s="2" t="s">
        <v>186</v>
      </c>
      <c r="C78" s="2"/>
    </row>
    <row r="79" spans="1:8" ht="15" customHeight="1" outlineLevel="1">
      <c r="A79" s="3">
        <v>5201</v>
      </c>
      <c r="B79" s="2" t="s">
        <v>20</v>
      </c>
      <c r="C79" s="20">
        <v>11500</v>
      </c>
    </row>
    <row r="80" spans="1:8" ht="15" customHeight="1" outlineLevel="1">
      <c r="A80" s="3">
        <v>5202</v>
      </c>
      <c r="B80" s="2" t="s">
        <v>185</v>
      </c>
      <c r="C80" s="2"/>
    </row>
    <row r="81" spans="1:3" ht="15" customHeight="1" outlineLevel="1">
      <c r="A81" s="3">
        <v>5203</v>
      </c>
      <c r="B81" s="2" t="s">
        <v>21</v>
      </c>
      <c r="C81" s="2"/>
    </row>
    <row r="82" spans="1:3" ht="15" customHeight="1" outlineLevel="1">
      <c r="A82" s="3">
        <v>5204</v>
      </c>
      <c r="B82" s="2" t="s">
        <v>187</v>
      </c>
      <c r="C82" s="2"/>
    </row>
    <row r="83" spans="1:3" s="18" customFormat="1" ht="15" customHeight="1" outlineLevel="1">
      <c r="A83" s="3">
        <v>5205</v>
      </c>
      <c r="B83" s="2" t="s">
        <v>188</v>
      </c>
      <c r="C83" s="2"/>
    </row>
    <row r="84" spans="1:3" ht="15" customHeight="1" outlineLevel="1">
      <c r="A84" s="3">
        <v>5206</v>
      </c>
      <c r="B84" s="2" t="s">
        <v>189</v>
      </c>
      <c r="C84" s="2"/>
    </row>
    <row r="85" spans="1:3" ht="15" customHeight="1" outlineLevel="1">
      <c r="A85" s="3">
        <v>5206</v>
      </c>
      <c r="B85" s="2" t="s">
        <v>190</v>
      </c>
      <c r="C85" s="2"/>
    </row>
    <row r="86" spans="1:3" ht="15" customHeight="1" outlineLevel="1">
      <c r="A86" s="3">
        <v>5206</v>
      </c>
      <c r="B86" s="2" t="s">
        <v>191</v>
      </c>
      <c r="C86" s="2"/>
    </row>
    <row r="87" spans="1:3" ht="15" customHeight="1" outlineLevel="1">
      <c r="A87" s="3">
        <v>5207</v>
      </c>
      <c r="B87" s="2" t="s">
        <v>192</v>
      </c>
      <c r="C87" s="2"/>
    </row>
    <row r="88" spans="1:3" ht="15" customHeight="1" outlineLevel="1">
      <c r="A88" s="3">
        <v>5208</v>
      </c>
      <c r="B88" s="2" t="s">
        <v>193</v>
      </c>
      <c r="C88" s="2"/>
    </row>
    <row r="89" spans="1:3" ht="15" customHeight="1" outlineLevel="1">
      <c r="A89" s="3">
        <v>5209</v>
      </c>
      <c r="B89" s="2" t="s">
        <v>120</v>
      </c>
      <c r="C89" s="2"/>
    </row>
    <row r="90" spans="1:3" ht="15" customHeight="1" outlineLevel="1">
      <c r="A90" s="3">
        <v>5210</v>
      </c>
      <c r="B90" s="2" t="s">
        <v>121</v>
      </c>
      <c r="C90" s="2"/>
    </row>
    <row r="91" spans="1:3" ht="15" customHeight="1" outlineLevel="1">
      <c r="A91" s="3">
        <v>5211</v>
      </c>
      <c r="B91" s="2" t="s">
        <v>23</v>
      </c>
      <c r="C91" s="2"/>
    </row>
    <row r="92" spans="1:3" ht="15" customHeight="1" outlineLevel="1">
      <c r="A92" s="3">
        <v>5212</v>
      </c>
      <c r="B92" s="2" t="s">
        <v>194</v>
      </c>
      <c r="C92" s="2"/>
    </row>
    <row r="93" spans="1:3" ht="15" customHeight="1" outlineLevel="1">
      <c r="A93" s="3">
        <v>5299</v>
      </c>
      <c r="B93" s="2" t="s">
        <v>195</v>
      </c>
      <c r="C93" s="2"/>
    </row>
    <row r="94" spans="1:3" ht="15" customHeight="1" outlineLevel="1">
      <c r="A94" s="3">
        <v>5301</v>
      </c>
      <c r="B94" s="2" t="s">
        <v>122</v>
      </c>
      <c r="C94" s="2">
        <v>35000</v>
      </c>
    </row>
    <row r="95" spans="1:3" ht="13.5" customHeight="1" outlineLevel="1">
      <c r="A95" s="3">
        <v>5302</v>
      </c>
      <c r="B95" s="2" t="s">
        <v>24</v>
      </c>
      <c r="C95" s="2"/>
    </row>
    <row r="96" spans="1:3" ht="13.5" customHeight="1" outlineLevel="1">
      <c r="A96" s="3">
        <v>5399</v>
      </c>
      <c r="B96" s="2" t="s">
        <v>196</v>
      </c>
      <c r="C96" s="2"/>
    </row>
    <row r="97" spans="1:8">
      <c r="A97" s="21" t="s">
        <v>197</v>
      </c>
      <c r="B97" s="26"/>
      <c r="C97" s="23">
        <f>SUM(C98:C113)</f>
        <v>254600</v>
      </c>
      <c r="E97" s="41" t="s">
        <v>58</v>
      </c>
      <c r="F97" s="43"/>
      <c r="G97" s="44"/>
      <c r="H97" s="42" t="b">
        <f>AND(F97=G97)</f>
        <v>1</v>
      </c>
    </row>
    <row r="98" spans="1:8" ht="15" customHeight="1" outlineLevel="1">
      <c r="A98" s="3">
        <v>6001</v>
      </c>
      <c r="B98" s="1" t="s">
        <v>25</v>
      </c>
      <c r="C98" s="2">
        <v>150000</v>
      </c>
    </row>
    <row r="99" spans="1:8" ht="15" customHeight="1" outlineLevel="1">
      <c r="A99" s="3">
        <v>6002</v>
      </c>
      <c r="B99" s="1" t="s">
        <v>198</v>
      </c>
      <c r="C99" s="2">
        <v>94000</v>
      </c>
    </row>
    <row r="100" spans="1:8" ht="15" customHeight="1" outlineLevel="1">
      <c r="A100" s="3">
        <v>6003</v>
      </c>
      <c r="B100" s="1" t="s">
        <v>199</v>
      </c>
      <c r="C100" s="2"/>
    </row>
    <row r="101" spans="1:8" ht="15" customHeight="1" outlineLevel="1">
      <c r="A101" s="3">
        <v>6004</v>
      </c>
      <c r="B101" s="1" t="s">
        <v>200</v>
      </c>
      <c r="C101" s="2"/>
    </row>
    <row r="102" spans="1:8" ht="15" customHeight="1" outlineLevel="1">
      <c r="A102" s="3">
        <v>6005</v>
      </c>
      <c r="B102" s="1" t="s">
        <v>201</v>
      </c>
      <c r="C102" s="2"/>
    </row>
    <row r="103" spans="1:8" outlineLevel="1">
      <c r="A103" s="3">
        <v>6006</v>
      </c>
      <c r="B103" s="1" t="s">
        <v>26</v>
      </c>
      <c r="C103" s="2">
        <v>300</v>
      </c>
    </row>
    <row r="104" spans="1:8" ht="15" customHeight="1" outlineLevel="1">
      <c r="A104" s="3">
        <v>6007</v>
      </c>
      <c r="B104" s="1" t="s">
        <v>27</v>
      </c>
      <c r="C104" s="2"/>
    </row>
    <row r="105" spans="1:8" outlineLevel="1">
      <c r="A105" s="3">
        <v>6008</v>
      </c>
      <c r="B105" s="1" t="s">
        <v>123</v>
      </c>
      <c r="C105" s="2"/>
    </row>
    <row r="106" spans="1:8" outlineLevel="1">
      <c r="A106" s="3">
        <v>6009</v>
      </c>
      <c r="B106" s="1" t="s">
        <v>28</v>
      </c>
      <c r="C106" s="2"/>
    </row>
    <row r="107" spans="1:8" outlineLevel="1">
      <c r="A107" s="3">
        <v>6010</v>
      </c>
      <c r="B107" s="1" t="s">
        <v>202</v>
      </c>
      <c r="C107" s="2"/>
    </row>
    <row r="108" spans="1:8" outlineLevel="1">
      <c r="A108" s="3">
        <v>6011</v>
      </c>
      <c r="B108" s="1" t="s">
        <v>203</v>
      </c>
      <c r="C108" s="2"/>
    </row>
    <row r="109" spans="1:8" outlineLevel="1">
      <c r="A109" s="3">
        <v>6099</v>
      </c>
      <c r="B109" s="1" t="s">
        <v>204</v>
      </c>
      <c r="C109" s="2">
        <v>300</v>
      </c>
    </row>
    <row r="110" spans="1:8" outlineLevel="1">
      <c r="A110" s="3">
        <v>6099</v>
      </c>
      <c r="B110" s="1" t="s">
        <v>205</v>
      </c>
      <c r="C110" s="2"/>
    </row>
    <row r="111" spans="1:8" outlineLevel="1">
      <c r="A111" s="3">
        <v>6099</v>
      </c>
      <c r="B111" s="1" t="s">
        <v>206</v>
      </c>
      <c r="C111" s="2"/>
    </row>
    <row r="112" spans="1:8" outlineLevel="1">
      <c r="A112" s="3">
        <v>6099</v>
      </c>
      <c r="B112" s="1" t="s">
        <v>207</v>
      </c>
      <c r="C112" s="2"/>
    </row>
    <row r="113" spans="1:8" outlineLevel="1">
      <c r="A113" s="8">
        <v>6099</v>
      </c>
      <c r="B113" s="1" t="s">
        <v>29</v>
      </c>
      <c r="C113" s="2">
        <v>10000</v>
      </c>
    </row>
    <row r="114" spans="1:8">
      <c r="A114" s="154" t="s">
        <v>62</v>
      </c>
      <c r="B114" s="155"/>
      <c r="C114" s="28">
        <f>C115+C129+C140</f>
        <v>40000</v>
      </c>
      <c r="E114" s="41" t="s">
        <v>62</v>
      </c>
      <c r="F114" s="43"/>
      <c r="G114" s="44"/>
      <c r="H114" s="42" t="b">
        <f>AND(F114=G114)</f>
        <v>1</v>
      </c>
    </row>
    <row r="115" spans="1:8">
      <c r="A115" s="152" t="s">
        <v>595</v>
      </c>
      <c r="B115" s="153"/>
      <c r="C115" s="25">
        <f>C116+C123</f>
        <v>40000</v>
      </c>
      <c r="E115" s="41" t="s">
        <v>61</v>
      </c>
      <c r="F115" s="43"/>
      <c r="G115" s="44"/>
      <c r="H115" s="42" t="b">
        <f>AND(F115=G115)</f>
        <v>1</v>
      </c>
    </row>
    <row r="116" spans="1:8" ht="15" customHeight="1">
      <c r="A116" s="147" t="s">
        <v>208</v>
      </c>
      <c r="B116" s="148"/>
      <c r="C116" s="23">
        <f>SUM(C117:C122)</f>
        <v>0</v>
      </c>
      <c r="E116" s="41" t="s">
        <v>598</v>
      </c>
      <c r="F116" s="43"/>
      <c r="G116" s="44"/>
      <c r="H116" s="42" t="b">
        <f>AND(F116=G116)</f>
        <v>1</v>
      </c>
    </row>
    <row r="117" spans="1:8" ht="15" customHeight="1" outlineLevel="1">
      <c r="A117" s="3">
        <v>7001</v>
      </c>
      <c r="B117" s="1" t="s">
        <v>209</v>
      </c>
      <c r="C117" s="2">
        <v>0</v>
      </c>
    </row>
    <row r="118" spans="1:8" ht="15" customHeight="1" outlineLevel="1">
      <c r="A118" s="3">
        <v>7001</v>
      </c>
      <c r="B118" s="1" t="s">
        <v>210</v>
      </c>
      <c r="C118" s="2">
        <v>0</v>
      </c>
    </row>
    <row r="119" spans="1:8" ht="15" customHeight="1" outlineLevel="1">
      <c r="A119" s="3">
        <v>7001</v>
      </c>
      <c r="B119" s="1" t="s">
        <v>211</v>
      </c>
      <c r="C119" s="2">
        <v>0</v>
      </c>
    </row>
    <row r="120" spans="1:8" ht="15" customHeight="1" outlineLevel="1">
      <c r="A120" s="3">
        <v>7001</v>
      </c>
      <c r="B120" s="1" t="s">
        <v>212</v>
      </c>
      <c r="C120" s="2">
        <v>0</v>
      </c>
    </row>
    <row r="121" spans="1:8" ht="15" customHeight="1" outlineLevel="1">
      <c r="A121" s="3">
        <v>7002</v>
      </c>
      <c r="B121" s="1" t="s">
        <v>213</v>
      </c>
      <c r="C121" s="2">
        <v>0</v>
      </c>
    </row>
    <row r="122" spans="1:8" ht="15" customHeight="1" outlineLevel="1">
      <c r="A122" s="3">
        <v>7002</v>
      </c>
      <c r="B122" s="1" t="s">
        <v>214</v>
      </c>
      <c r="C122" s="2">
        <v>0</v>
      </c>
    </row>
    <row r="123" spans="1:8">
      <c r="A123" s="147" t="s">
        <v>215</v>
      </c>
      <c r="B123" s="148"/>
      <c r="C123" s="23">
        <f>SUM(C124:C128)</f>
        <v>40000</v>
      </c>
      <c r="E123" s="41" t="s">
        <v>599</v>
      </c>
      <c r="F123" s="43"/>
      <c r="G123" s="44"/>
      <c r="H123" s="42" t="b">
        <f>AND(F123=G123)</f>
        <v>1</v>
      </c>
    </row>
    <row r="124" spans="1:8" ht="15" customHeight="1" outlineLevel="1">
      <c r="A124" s="3">
        <v>8001</v>
      </c>
      <c r="B124" s="1" t="s">
        <v>216</v>
      </c>
      <c r="C124" s="2">
        <v>40000</v>
      </c>
    </row>
    <row r="125" spans="1:8" ht="15" customHeight="1" outlineLevel="1">
      <c r="A125" s="3">
        <v>8002</v>
      </c>
      <c r="B125" s="1" t="s">
        <v>217</v>
      </c>
      <c r="C125" s="2">
        <v>0</v>
      </c>
    </row>
    <row r="126" spans="1:8" ht="15" customHeight="1" outlineLevel="1">
      <c r="A126" s="3">
        <v>8003</v>
      </c>
      <c r="B126" s="1" t="s">
        <v>218</v>
      </c>
      <c r="C126" s="2">
        <v>0</v>
      </c>
    </row>
    <row r="127" spans="1:8" ht="15" customHeight="1" outlineLevel="1">
      <c r="A127" s="3">
        <v>8004</v>
      </c>
      <c r="B127" s="1" t="s">
        <v>219</v>
      </c>
      <c r="C127" s="2">
        <v>0</v>
      </c>
    </row>
    <row r="128" spans="1:8" ht="15" customHeight="1" outlineLevel="1">
      <c r="A128" s="3">
        <v>8005</v>
      </c>
      <c r="B128" s="1" t="s">
        <v>220</v>
      </c>
      <c r="C128" s="2">
        <v>0</v>
      </c>
    </row>
    <row r="129" spans="1:8">
      <c r="A129" s="152" t="s">
        <v>596</v>
      </c>
      <c r="B129" s="153"/>
      <c r="C129" s="25">
        <f>C130+C134+C137</f>
        <v>0</v>
      </c>
      <c r="E129" s="41" t="s">
        <v>66</v>
      </c>
      <c r="F129" s="43"/>
      <c r="G129" s="44"/>
      <c r="H129" s="42" t="b">
        <f>AND(F129=G129)</f>
        <v>1</v>
      </c>
    </row>
    <row r="130" spans="1:8">
      <c r="A130" s="147" t="s">
        <v>221</v>
      </c>
      <c r="B130" s="148"/>
      <c r="C130" s="23">
        <f>SUM(C131:C133)</f>
        <v>0</v>
      </c>
      <c r="E130" s="41" t="s">
        <v>600</v>
      </c>
      <c r="F130" s="43"/>
      <c r="G130" s="44"/>
      <c r="H130" s="42" t="b">
        <f>AND(F130=G130)</f>
        <v>1</v>
      </c>
    </row>
    <row r="131" spans="1:8" ht="15" customHeight="1" outlineLevel="1">
      <c r="A131" s="3">
        <v>9001</v>
      </c>
      <c r="B131" s="1" t="s">
        <v>222</v>
      </c>
      <c r="C131" s="2">
        <v>0</v>
      </c>
    </row>
    <row r="132" spans="1:8" ht="15" customHeight="1" outlineLevel="1">
      <c r="A132" s="3">
        <v>9002</v>
      </c>
      <c r="B132" s="1" t="s">
        <v>223</v>
      </c>
      <c r="C132" s="2">
        <v>0</v>
      </c>
    </row>
    <row r="133" spans="1:8" ht="15" customHeight="1" outlineLevel="1">
      <c r="A133" s="3">
        <v>9003</v>
      </c>
      <c r="B133" s="1" t="s">
        <v>224</v>
      </c>
      <c r="C133" s="2">
        <v>0</v>
      </c>
    </row>
    <row r="134" spans="1:8">
      <c r="A134" s="147" t="s">
        <v>225</v>
      </c>
      <c r="B134" s="148"/>
      <c r="C134" s="23">
        <f>SUM(C135:C136)</f>
        <v>0</v>
      </c>
      <c r="E134" s="41" t="s">
        <v>63</v>
      </c>
      <c r="F134" s="43"/>
      <c r="G134" s="44"/>
      <c r="H134" s="42" t="b">
        <f>AND(F134=G134)</f>
        <v>1</v>
      </c>
    </row>
    <row r="135" spans="1:8" ht="15" customHeight="1" outlineLevel="1">
      <c r="A135" s="3">
        <v>10001</v>
      </c>
      <c r="B135" s="1" t="s">
        <v>226</v>
      </c>
      <c r="C135" s="2">
        <v>0</v>
      </c>
    </row>
    <row r="136" spans="1:8" ht="15" customHeight="1" outlineLevel="1">
      <c r="A136" s="3">
        <v>10002</v>
      </c>
      <c r="B136" s="1" t="s">
        <v>228</v>
      </c>
      <c r="C136" s="2">
        <v>0</v>
      </c>
    </row>
    <row r="137" spans="1:8">
      <c r="A137" s="147" t="s">
        <v>227</v>
      </c>
      <c r="B137" s="148"/>
      <c r="C137" s="23">
        <f>SUM(C138:C139)</f>
        <v>0</v>
      </c>
      <c r="E137" s="41" t="s">
        <v>601</v>
      </c>
      <c r="F137" s="43"/>
      <c r="G137" s="44"/>
      <c r="H137" s="42" t="b">
        <f>AND(F137=G137)</f>
        <v>1</v>
      </c>
    </row>
    <row r="138" spans="1:8" ht="15" customHeight="1" outlineLevel="1">
      <c r="A138" s="3">
        <v>11001</v>
      </c>
      <c r="B138" s="1" t="s">
        <v>226</v>
      </c>
      <c r="C138" s="2">
        <v>0</v>
      </c>
    </row>
    <row r="139" spans="1:8" ht="15" customHeight="1" outlineLevel="1">
      <c r="A139" s="3">
        <v>11002</v>
      </c>
      <c r="B139" s="1" t="s">
        <v>228</v>
      </c>
      <c r="C139" s="2">
        <v>0</v>
      </c>
    </row>
    <row r="140" spans="1:8">
      <c r="A140" s="152" t="s">
        <v>597</v>
      </c>
      <c r="B140" s="153"/>
      <c r="C140" s="29">
        <f>C141</f>
        <v>0</v>
      </c>
      <c r="E140" s="41" t="s">
        <v>229</v>
      </c>
      <c r="F140" s="43"/>
      <c r="G140" s="44"/>
      <c r="H140" s="42" t="b">
        <f>AND(F140=G140)</f>
        <v>1</v>
      </c>
    </row>
    <row r="141" spans="1:8">
      <c r="A141" s="147" t="s">
        <v>230</v>
      </c>
      <c r="B141" s="148"/>
      <c r="C141" s="23">
        <f>SUM(C142:C143)</f>
        <v>0</v>
      </c>
      <c r="E141" s="41" t="s">
        <v>602</v>
      </c>
      <c r="F141" s="43"/>
      <c r="G141" s="44"/>
      <c r="H141" s="42" t="b">
        <f>AND(F141=G141)</f>
        <v>1</v>
      </c>
    </row>
    <row r="142" spans="1:8" outlineLevel="1">
      <c r="A142" s="3"/>
      <c r="B142" s="1"/>
      <c r="C142" s="2">
        <v>0</v>
      </c>
    </row>
    <row r="143" spans="1:8" outlineLevel="1">
      <c r="A143" s="3"/>
      <c r="B143" s="1"/>
      <c r="C143" s="2">
        <v>0</v>
      </c>
    </row>
    <row r="146" spans="1:8" ht="18.75">
      <c r="A146" s="149" t="s">
        <v>67</v>
      </c>
      <c r="B146" s="149"/>
      <c r="C146" s="149"/>
      <c r="E146" s="49" t="s">
        <v>604</v>
      </c>
      <c r="F146" s="50">
        <f>C147+C449</f>
        <v>380000</v>
      </c>
      <c r="G146" s="51">
        <v>380000</v>
      </c>
      <c r="H146" s="52" t="b">
        <f>AND(F146=G146)</f>
        <v>1</v>
      </c>
    </row>
    <row r="147" spans="1:8">
      <c r="A147" s="158" t="s">
        <v>60</v>
      </c>
      <c r="B147" s="159"/>
      <c r="C147" s="39">
        <f>C148+C440</f>
        <v>340000</v>
      </c>
      <c r="E147" s="41" t="s">
        <v>60</v>
      </c>
      <c r="F147" s="43"/>
      <c r="G147" s="44"/>
      <c r="H147" s="42" t="b">
        <f>AND(F147=G147)</f>
        <v>1</v>
      </c>
    </row>
    <row r="148" spans="1:8">
      <c r="A148" s="160" t="s">
        <v>279</v>
      </c>
      <c r="B148" s="161"/>
      <c r="C148" s="38">
        <f>C149+C229+C373+C437</f>
        <v>336700</v>
      </c>
      <c r="E148" s="41" t="s">
        <v>57</v>
      </c>
      <c r="F148" s="43"/>
      <c r="G148" s="44"/>
      <c r="H148" s="42" t="b">
        <f>AND(F148=G148)</f>
        <v>1</v>
      </c>
    </row>
    <row r="149" spans="1:8">
      <c r="A149" s="162" t="s">
        <v>280</v>
      </c>
      <c r="B149" s="163"/>
      <c r="C149" s="35">
        <f>C150+C153+C204</f>
        <v>204410</v>
      </c>
      <c r="E149" s="41" t="s">
        <v>605</v>
      </c>
      <c r="F149" s="43"/>
      <c r="G149" s="44"/>
      <c r="H149" s="42" t="b">
        <f>AND(F149=G149)</f>
        <v>1</v>
      </c>
    </row>
    <row r="150" spans="1:8" outlineLevel="1">
      <c r="A150" s="156" t="s">
        <v>281</v>
      </c>
      <c r="B150" s="157"/>
      <c r="C150" s="34">
        <f>SUM(C151:C152)</f>
        <v>2160</v>
      </c>
    </row>
    <row r="151" spans="1:8" outlineLevel="2">
      <c r="A151" s="7">
        <v>1100</v>
      </c>
      <c r="B151" s="4" t="s">
        <v>32</v>
      </c>
      <c r="C151" s="5">
        <v>720</v>
      </c>
    </row>
    <row r="152" spans="1:8" outlineLevel="2">
      <c r="A152" s="6">
        <v>1100</v>
      </c>
      <c r="B152" s="4" t="s">
        <v>33</v>
      </c>
      <c r="C152" s="5">
        <v>1440</v>
      </c>
    </row>
    <row r="153" spans="1:8" outlineLevel="1">
      <c r="A153" s="156" t="s">
        <v>282</v>
      </c>
      <c r="B153" s="157"/>
      <c r="C153" s="34">
        <f>C154+C155+C179+C186+C188+C192+C195+C198+C203</f>
        <v>202250</v>
      </c>
    </row>
    <row r="154" spans="1:8" outlineLevel="2">
      <c r="A154" s="6">
        <v>1101</v>
      </c>
      <c r="B154" s="4" t="s">
        <v>34</v>
      </c>
      <c r="C154" s="5">
        <v>101000</v>
      </c>
    </row>
    <row r="155" spans="1:8" outlineLevel="2">
      <c r="A155" s="6">
        <v>1101</v>
      </c>
      <c r="B155" s="4" t="s">
        <v>35</v>
      </c>
      <c r="C155" s="5">
        <v>53300</v>
      </c>
    </row>
    <row r="156" spans="1:8" outlineLevel="3">
      <c r="A156" s="31"/>
      <c r="B156" s="30" t="s">
        <v>231</v>
      </c>
      <c r="C156" s="32"/>
    </row>
    <row r="157" spans="1:8" outlineLevel="3">
      <c r="A157" s="31"/>
      <c r="B157" s="30" t="s">
        <v>232</v>
      </c>
      <c r="C157" s="32"/>
    </row>
    <row r="158" spans="1:8" outlineLevel="3">
      <c r="A158" s="31"/>
      <c r="B158" s="30" t="s">
        <v>233</v>
      </c>
      <c r="C158" s="32"/>
    </row>
    <row r="159" spans="1:8" outlineLevel="3">
      <c r="A159" s="31"/>
      <c r="B159" s="30" t="s">
        <v>234</v>
      </c>
      <c r="C159" s="32"/>
    </row>
    <row r="160" spans="1:8" outlineLevel="3">
      <c r="A160" s="31"/>
      <c r="B160" s="30" t="s">
        <v>235</v>
      </c>
      <c r="C160" s="32"/>
    </row>
    <row r="161" spans="1:3" outlineLevel="3">
      <c r="A161" s="31"/>
      <c r="B161" s="30" t="s">
        <v>236</v>
      </c>
      <c r="C161" s="32"/>
    </row>
    <row r="162" spans="1:3" outlineLevel="3">
      <c r="A162" s="31"/>
      <c r="B162" s="30" t="s">
        <v>237</v>
      </c>
      <c r="C162" s="32"/>
    </row>
    <row r="163" spans="1:3" outlineLevel="3">
      <c r="A163" s="31"/>
      <c r="B163" s="30" t="s">
        <v>238</v>
      </c>
      <c r="C163" s="32"/>
    </row>
    <row r="164" spans="1:3" outlineLevel="3">
      <c r="A164" s="31"/>
      <c r="B164" s="30" t="s">
        <v>239</v>
      </c>
      <c r="C164" s="32"/>
    </row>
    <row r="165" spans="1:3" outlineLevel="3">
      <c r="A165" s="31"/>
      <c r="B165" s="30" t="s">
        <v>240</v>
      </c>
      <c r="C165" s="32"/>
    </row>
    <row r="166" spans="1:3" outlineLevel="3">
      <c r="A166" s="31"/>
      <c r="B166" s="30" t="s">
        <v>241</v>
      </c>
      <c r="C166" s="32"/>
    </row>
    <row r="167" spans="1:3" outlineLevel="3">
      <c r="A167" s="31"/>
      <c r="B167" s="30" t="s">
        <v>242</v>
      </c>
      <c r="C167" s="32"/>
    </row>
    <row r="168" spans="1:3" outlineLevel="3">
      <c r="A168" s="31"/>
      <c r="B168" s="30" t="s">
        <v>243</v>
      </c>
      <c r="C168" s="32"/>
    </row>
    <row r="169" spans="1:3" outlineLevel="3">
      <c r="A169" s="31"/>
      <c r="B169" s="30" t="s">
        <v>244</v>
      </c>
      <c r="C169" s="32"/>
    </row>
    <row r="170" spans="1:3" outlineLevel="3">
      <c r="A170" s="31"/>
      <c r="B170" s="30" t="s">
        <v>245</v>
      </c>
      <c r="C170" s="32"/>
    </row>
    <row r="171" spans="1:3" outlineLevel="3">
      <c r="A171" s="31"/>
      <c r="B171" s="30" t="s">
        <v>246</v>
      </c>
      <c r="C171" s="32"/>
    </row>
    <row r="172" spans="1:3" outlineLevel="3">
      <c r="A172" s="31"/>
      <c r="B172" s="30" t="s">
        <v>247</v>
      </c>
      <c r="C172" s="32"/>
    </row>
    <row r="173" spans="1:3" outlineLevel="3">
      <c r="A173" s="31"/>
      <c r="B173" s="30" t="s">
        <v>248</v>
      </c>
      <c r="C173" s="32"/>
    </row>
    <row r="174" spans="1:3" outlineLevel="3">
      <c r="A174" s="31"/>
      <c r="B174" s="30" t="s">
        <v>249</v>
      </c>
      <c r="C174" s="32"/>
    </row>
    <row r="175" spans="1:3" outlineLevel="3">
      <c r="A175" s="31"/>
      <c r="B175" s="30" t="s">
        <v>250</v>
      </c>
      <c r="C175" s="32"/>
    </row>
    <row r="176" spans="1:3" outlineLevel="3">
      <c r="A176" s="31"/>
      <c r="B176" s="30" t="s">
        <v>251</v>
      </c>
      <c r="C176" s="32"/>
    </row>
    <row r="177" spans="1:3" outlineLevel="3">
      <c r="A177" s="31"/>
      <c r="B177" s="30" t="s">
        <v>252</v>
      </c>
      <c r="C177" s="32"/>
    </row>
    <row r="178" spans="1:3" outlineLevel="3">
      <c r="A178" s="31"/>
      <c r="B178" s="30" t="s">
        <v>253</v>
      </c>
      <c r="C178" s="32"/>
    </row>
    <row r="179" spans="1:3" outlineLevel="2">
      <c r="A179" s="6">
        <v>1101</v>
      </c>
      <c r="B179" s="4" t="s">
        <v>36</v>
      </c>
      <c r="C179" s="5">
        <v>7300</v>
      </c>
    </row>
    <row r="180" spans="1:3" outlineLevel="3">
      <c r="A180" s="31"/>
      <c r="B180" s="30" t="s">
        <v>254</v>
      </c>
      <c r="C180" s="32"/>
    </row>
    <row r="181" spans="1:3" outlineLevel="3">
      <c r="A181" s="31"/>
      <c r="B181" s="30" t="s">
        <v>255</v>
      </c>
      <c r="C181" s="32"/>
    </row>
    <row r="182" spans="1:3" outlineLevel="3">
      <c r="A182" s="31"/>
      <c r="B182" s="30" t="s">
        <v>256</v>
      </c>
      <c r="C182" s="32"/>
    </row>
    <row r="183" spans="1:3" outlineLevel="3">
      <c r="A183" s="31"/>
      <c r="B183" s="30" t="s">
        <v>257</v>
      </c>
      <c r="C183" s="32"/>
    </row>
    <row r="184" spans="1:3" outlineLevel="3">
      <c r="A184" s="31"/>
      <c r="B184" s="30" t="s">
        <v>258</v>
      </c>
      <c r="C184" s="32"/>
    </row>
    <row r="185" spans="1:3" outlineLevel="3">
      <c r="A185" s="31"/>
      <c r="B185" s="30" t="s">
        <v>259</v>
      </c>
      <c r="C185" s="32"/>
    </row>
    <row r="186" spans="1:3" outlineLevel="2">
      <c r="A186" s="6">
        <v>1101</v>
      </c>
      <c r="B186" s="4" t="s">
        <v>260</v>
      </c>
      <c r="C186" s="5">
        <v>300</v>
      </c>
    </row>
    <row r="187" spans="1:3" outlineLevel="3">
      <c r="A187" s="31"/>
      <c r="B187" s="30" t="s">
        <v>124</v>
      </c>
      <c r="C187" s="32"/>
    </row>
    <row r="188" spans="1:3" outlineLevel="2">
      <c r="A188" s="6">
        <v>1101</v>
      </c>
      <c r="B188" s="4" t="s">
        <v>37</v>
      </c>
      <c r="C188" s="5">
        <v>9250</v>
      </c>
    </row>
    <row r="189" spans="1:3" outlineLevel="3">
      <c r="A189" s="31"/>
      <c r="B189" s="30" t="s">
        <v>261</v>
      </c>
      <c r="C189" s="32"/>
    </row>
    <row r="190" spans="1:3" outlineLevel="3">
      <c r="A190" s="31"/>
      <c r="B190" s="30" t="s">
        <v>262</v>
      </c>
      <c r="C190" s="32"/>
    </row>
    <row r="191" spans="1:3" outlineLevel="3">
      <c r="A191" s="31"/>
      <c r="B191" s="30" t="s">
        <v>263</v>
      </c>
      <c r="C191" s="32"/>
    </row>
    <row r="192" spans="1:3" outlineLevel="2">
      <c r="A192" s="6">
        <v>1101</v>
      </c>
      <c r="B192" s="4" t="s">
        <v>264</v>
      </c>
      <c r="C192" s="5">
        <f>SUM(C193:C194)</f>
        <v>0</v>
      </c>
    </row>
    <row r="193" spans="1:3" outlineLevel="3">
      <c r="A193" s="31"/>
      <c r="B193" s="30" t="s">
        <v>265</v>
      </c>
      <c r="C193" s="32">
        <v>0</v>
      </c>
    </row>
    <row r="194" spans="1:3" outlineLevel="3">
      <c r="A194" s="31"/>
      <c r="B194" s="30" t="s">
        <v>266</v>
      </c>
      <c r="C194" s="32">
        <v>0</v>
      </c>
    </row>
    <row r="195" spans="1:3" outlineLevel="2">
      <c r="A195" s="6">
        <v>1101</v>
      </c>
      <c r="B195" s="4" t="s">
        <v>38</v>
      </c>
      <c r="C195" s="5">
        <v>4800</v>
      </c>
    </row>
    <row r="196" spans="1:3" outlineLevel="3">
      <c r="A196" s="31"/>
      <c r="B196" s="30" t="s">
        <v>267</v>
      </c>
      <c r="C196" s="32"/>
    </row>
    <row r="197" spans="1:3" outlineLevel="3">
      <c r="A197" s="31"/>
      <c r="B197" s="30" t="s">
        <v>268</v>
      </c>
      <c r="C197" s="32"/>
    </row>
    <row r="198" spans="1:3" outlineLevel="2">
      <c r="A198" s="6">
        <v>1101</v>
      </c>
      <c r="B198" s="4" t="s">
        <v>39</v>
      </c>
      <c r="C198" s="5">
        <v>26300</v>
      </c>
    </row>
    <row r="199" spans="1:3" outlineLevel="3">
      <c r="A199" s="31"/>
      <c r="B199" s="30" t="s">
        <v>269</v>
      </c>
      <c r="C199" s="32"/>
    </row>
    <row r="200" spans="1:3" outlineLevel="3">
      <c r="A200" s="31"/>
      <c r="B200" s="30" t="s">
        <v>270</v>
      </c>
      <c r="C200" s="32"/>
    </row>
    <row r="201" spans="1:3" outlineLevel="3">
      <c r="A201" s="31"/>
      <c r="B201" s="30" t="s">
        <v>271</v>
      </c>
      <c r="C201" s="32"/>
    </row>
    <row r="202" spans="1:3" outlineLevel="3">
      <c r="A202" s="31"/>
      <c r="B202" s="30" t="s">
        <v>272</v>
      </c>
      <c r="C202" s="32"/>
    </row>
    <row r="203" spans="1:3" outlineLevel="2">
      <c r="A203" s="6">
        <v>1101</v>
      </c>
      <c r="B203" s="4" t="s">
        <v>125</v>
      </c>
      <c r="C203" s="5"/>
    </row>
    <row r="204" spans="1:3" outlineLevel="1">
      <c r="A204" s="156" t="s">
        <v>616</v>
      </c>
      <c r="B204" s="157"/>
      <c r="C204" s="34">
        <f>C205+C215+C221+C226+C227+C228+C218</f>
        <v>0</v>
      </c>
    </row>
    <row r="205" spans="1:3" outlineLevel="2">
      <c r="A205" s="6">
        <v>1102</v>
      </c>
      <c r="B205" s="4" t="s">
        <v>65</v>
      </c>
      <c r="C205" s="5">
        <f>SUM(C206:C214)</f>
        <v>0</v>
      </c>
    </row>
    <row r="206" spans="1:3" outlineLevel="3">
      <c r="A206" s="31"/>
      <c r="B206" s="30" t="s">
        <v>273</v>
      </c>
      <c r="C206" s="32"/>
    </row>
    <row r="207" spans="1:3" outlineLevel="3">
      <c r="A207" s="31"/>
      <c r="B207" s="30" t="s">
        <v>231</v>
      </c>
      <c r="C207" s="32"/>
    </row>
    <row r="208" spans="1:3" outlineLevel="3">
      <c r="A208" s="31"/>
      <c r="B208" s="30" t="s">
        <v>274</v>
      </c>
      <c r="C208" s="32"/>
    </row>
    <row r="209" spans="1:3" outlineLevel="3">
      <c r="A209" s="31"/>
      <c r="B209" s="30" t="s">
        <v>261</v>
      </c>
      <c r="C209" s="32"/>
    </row>
    <row r="210" spans="1:3" outlineLevel="3">
      <c r="A210" s="31"/>
      <c r="B210" s="30" t="s">
        <v>275</v>
      </c>
      <c r="C210" s="32"/>
    </row>
    <row r="211" spans="1:3" outlineLevel="3">
      <c r="A211" s="31"/>
      <c r="B211" s="30" t="s">
        <v>265</v>
      </c>
      <c r="C211" s="32"/>
    </row>
    <row r="212" spans="1:3" outlineLevel="3">
      <c r="A212" s="31"/>
      <c r="B212" s="30" t="s">
        <v>266</v>
      </c>
      <c r="C212" s="32"/>
    </row>
    <row r="213" spans="1:3" outlineLevel="3">
      <c r="A213" s="31"/>
      <c r="B213" s="30" t="s">
        <v>251</v>
      </c>
      <c r="C213" s="32"/>
    </row>
    <row r="214" spans="1:3" outlineLevel="3">
      <c r="A214" s="31"/>
      <c r="B214" s="30" t="s">
        <v>252</v>
      </c>
      <c r="C214" s="32"/>
    </row>
    <row r="215" spans="1:3" outlineLevel="2">
      <c r="A215" s="6">
        <v>1102</v>
      </c>
      <c r="B215" s="4" t="s">
        <v>276</v>
      </c>
      <c r="C215" s="5">
        <f>SUM(C216:C217)</f>
        <v>0</v>
      </c>
    </row>
    <row r="216" spans="1:3" outlineLevel="3">
      <c r="A216" s="31"/>
      <c r="B216" s="30" t="s">
        <v>277</v>
      </c>
      <c r="C216" s="32">
        <v>0</v>
      </c>
    </row>
    <row r="217" spans="1:3" outlineLevel="3">
      <c r="A217" s="31"/>
      <c r="B217" s="30" t="s">
        <v>278</v>
      </c>
      <c r="C217" s="32">
        <v>0</v>
      </c>
    </row>
    <row r="218" spans="1:3" outlineLevel="2">
      <c r="A218" s="6">
        <v>1102</v>
      </c>
      <c r="B218" s="4" t="s">
        <v>38</v>
      </c>
      <c r="C218" s="5"/>
    </row>
    <row r="219" spans="1:3" outlineLevel="3">
      <c r="A219" s="31"/>
      <c r="B219" s="30" t="s">
        <v>267</v>
      </c>
      <c r="C219" s="32"/>
    </row>
    <row r="220" spans="1:3" outlineLevel="3">
      <c r="A220" s="31"/>
      <c r="B220" s="30" t="s">
        <v>268</v>
      </c>
      <c r="C220" s="32"/>
    </row>
    <row r="221" spans="1:3" outlineLevel="2">
      <c r="A221" s="6">
        <v>1102</v>
      </c>
      <c r="B221" s="4" t="s">
        <v>39</v>
      </c>
      <c r="C221" s="5">
        <f>SUM(C222:C225)</f>
        <v>0</v>
      </c>
    </row>
    <row r="222" spans="1:3" outlineLevel="3">
      <c r="A222" s="31"/>
      <c r="B222" s="30" t="s">
        <v>269</v>
      </c>
      <c r="C222" s="32"/>
    </row>
    <row r="223" spans="1:3" outlineLevel="3">
      <c r="A223" s="31"/>
      <c r="B223" s="30" t="s">
        <v>270</v>
      </c>
      <c r="C223" s="32"/>
    </row>
    <row r="224" spans="1:3" outlineLevel="3">
      <c r="A224" s="31"/>
      <c r="B224" s="30" t="s">
        <v>271</v>
      </c>
      <c r="C224" s="32"/>
    </row>
    <row r="225" spans="1:8" outlineLevel="3">
      <c r="A225" s="31"/>
      <c r="B225" s="30" t="s">
        <v>272</v>
      </c>
      <c r="C225" s="32"/>
    </row>
    <row r="226" spans="1:8" outlineLevel="2">
      <c r="A226" s="6">
        <v>1102</v>
      </c>
      <c r="B226" s="4" t="s">
        <v>466</v>
      </c>
      <c r="C226" s="5">
        <v>0</v>
      </c>
    </row>
    <row r="227" spans="1:8" outlineLevel="2">
      <c r="A227" s="6">
        <v>1102</v>
      </c>
      <c r="B227" s="4" t="s">
        <v>465</v>
      </c>
      <c r="C227" s="5">
        <v>0</v>
      </c>
    </row>
    <row r="228" spans="1:8" outlineLevel="2">
      <c r="A228" s="6">
        <v>1102</v>
      </c>
      <c r="B228" s="4" t="s">
        <v>467</v>
      </c>
      <c r="C228" s="5">
        <v>0</v>
      </c>
    </row>
    <row r="229" spans="1:8">
      <c r="A229" s="162" t="s">
        <v>283</v>
      </c>
      <c r="B229" s="163"/>
      <c r="C229" s="35">
        <f>C230+C334+C372</f>
        <v>128100</v>
      </c>
      <c r="E229" s="41" t="s">
        <v>606</v>
      </c>
      <c r="F229" s="43"/>
      <c r="G229" s="44"/>
      <c r="H229" s="42" t="b">
        <f>AND(F229=G229)</f>
        <v>1</v>
      </c>
    </row>
    <row r="230" spans="1:8" outlineLevel="1">
      <c r="A230" s="156" t="s">
        <v>284</v>
      </c>
      <c r="B230" s="157"/>
      <c r="C230" s="34">
        <f>C231+C232+C233+C234+C237+C238+C243+C246+C247+C252+C257+BE290516+C261+C262+C263+C266+C267+C268+C272+C278+C281+C282+C285+C288+C289+C294+C297+C298+C299+C302+C305+C306+C309+C310+C311+C312+C319+C333</f>
        <v>122600</v>
      </c>
    </row>
    <row r="231" spans="1:8" outlineLevel="2">
      <c r="A231" s="6">
        <v>2201</v>
      </c>
      <c r="B231" s="36" t="s">
        <v>285</v>
      </c>
      <c r="C231" s="5">
        <v>0</v>
      </c>
    </row>
    <row r="232" spans="1:8" outlineLevel="2">
      <c r="A232" s="6">
        <v>2201</v>
      </c>
      <c r="B232" s="4" t="s">
        <v>40</v>
      </c>
      <c r="C232" s="5">
        <v>2000</v>
      </c>
    </row>
    <row r="233" spans="1:8" outlineLevel="2">
      <c r="A233" s="6">
        <v>2201</v>
      </c>
      <c r="B233" s="4" t="s">
        <v>41</v>
      </c>
      <c r="C233" s="5">
        <v>20000</v>
      </c>
    </row>
    <row r="234" spans="1:8" outlineLevel="2">
      <c r="A234" s="6">
        <v>2201</v>
      </c>
      <c r="B234" s="4" t="s">
        <v>286</v>
      </c>
      <c r="C234" s="5">
        <f>SUM(C235:C236)</f>
        <v>4200</v>
      </c>
    </row>
    <row r="235" spans="1:8" outlineLevel="3">
      <c r="A235" s="31"/>
      <c r="B235" s="30" t="s">
        <v>287</v>
      </c>
      <c r="C235" s="32">
        <v>1200</v>
      </c>
    </row>
    <row r="236" spans="1:8" outlineLevel="3">
      <c r="A236" s="31"/>
      <c r="B236" s="30" t="s">
        <v>288</v>
      </c>
      <c r="C236" s="32">
        <v>3000</v>
      </c>
    </row>
    <row r="237" spans="1:8" outlineLevel="2">
      <c r="A237" s="6">
        <v>2201</v>
      </c>
      <c r="B237" s="4" t="s">
        <v>289</v>
      </c>
      <c r="C237" s="5">
        <v>10000</v>
      </c>
    </row>
    <row r="238" spans="1:8" outlineLevel="2">
      <c r="A238" s="6">
        <v>2201</v>
      </c>
      <c r="B238" s="4" t="s">
        <v>290</v>
      </c>
      <c r="C238" s="5">
        <f>SUM(C239:C242)</f>
        <v>30000</v>
      </c>
    </row>
    <row r="239" spans="1:8" outlineLevel="3">
      <c r="A239" s="31"/>
      <c r="B239" s="30" t="s">
        <v>291</v>
      </c>
      <c r="C239" s="32">
        <v>30000</v>
      </c>
    </row>
    <row r="240" spans="1:8" outlineLevel="3">
      <c r="A240" s="31"/>
      <c r="B240" s="30" t="s">
        <v>292</v>
      </c>
      <c r="C240" s="32">
        <v>0</v>
      </c>
    </row>
    <row r="241" spans="1:3" outlineLevel="3">
      <c r="A241" s="31"/>
      <c r="B241" s="30" t="s">
        <v>293</v>
      </c>
      <c r="C241" s="32">
        <v>0</v>
      </c>
    </row>
    <row r="242" spans="1:3" outlineLevel="3">
      <c r="A242" s="31"/>
      <c r="B242" s="30" t="s">
        <v>294</v>
      </c>
      <c r="C242" s="32">
        <v>0</v>
      </c>
    </row>
    <row r="243" spans="1:3" outlineLevel="2">
      <c r="A243" s="6">
        <v>2201</v>
      </c>
      <c r="B243" s="4" t="s">
        <v>295</v>
      </c>
      <c r="C243" s="5">
        <f>SUM(C244:C245)</f>
        <v>300</v>
      </c>
    </row>
    <row r="244" spans="1:3" outlineLevel="3">
      <c r="A244" s="31"/>
      <c r="B244" s="30" t="s">
        <v>42</v>
      </c>
      <c r="C244" s="32">
        <v>300</v>
      </c>
    </row>
    <row r="245" spans="1:3" outlineLevel="3">
      <c r="A245" s="31"/>
      <c r="B245" s="30" t="s">
        <v>296</v>
      </c>
      <c r="C245" s="32">
        <v>0</v>
      </c>
    </row>
    <row r="246" spans="1:3" outlineLevel="2">
      <c r="A246" s="6">
        <v>2201</v>
      </c>
      <c r="B246" s="4" t="s">
        <v>297</v>
      </c>
      <c r="C246" s="5"/>
    </row>
    <row r="247" spans="1:3" outlineLevel="2">
      <c r="A247" s="6">
        <v>2201</v>
      </c>
      <c r="B247" s="4" t="s">
        <v>298</v>
      </c>
      <c r="C247" s="5">
        <f>SUM(C248:C251)</f>
        <v>2300</v>
      </c>
    </row>
    <row r="248" spans="1:3" outlineLevel="3">
      <c r="A248" s="31"/>
      <c r="B248" s="30" t="s">
        <v>299</v>
      </c>
      <c r="C248" s="32">
        <v>2300</v>
      </c>
    </row>
    <row r="249" spans="1:3" outlineLevel="3">
      <c r="A249" s="31"/>
      <c r="B249" s="30" t="s">
        <v>300</v>
      </c>
      <c r="C249" s="32"/>
    </row>
    <row r="250" spans="1:3" outlineLevel="3">
      <c r="A250" s="31"/>
      <c r="B250" s="30" t="s">
        <v>301</v>
      </c>
      <c r="C250" s="32"/>
    </row>
    <row r="251" spans="1:3" outlineLevel="3">
      <c r="A251" s="31"/>
      <c r="B251" s="30" t="s">
        <v>302</v>
      </c>
      <c r="C251" s="32"/>
    </row>
    <row r="252" spans="1:3" outlineLevel="2">
      <c r="A252" s="6">
        <v>2201</v>
      </c>
      <c r="B252" s="4" t="s">
        <v>303</v>
      </c>
      <c r="C252" s="5">
        <f>SUM(C253:C256)</f>
        <v>15500</v>
      </c>
    </row>
    <row r="253" spans="1:3" outlineLevel="3">
      <c r="A253" s="31"/>
      <c r="B253" s="30" t="s">
        <v>304</v>
      </c>
      <c r="C253" s="32"/>
    </row>
    <row r="254" spans="1:3" outlineLevel="3">
      <c r="A254" s="31"/>
      <c r="B254" s="30" t="s">
        <v>305</v>
      </c>
      <c r="C254" s="32">
        <v>15000</v>
      </c>
    </row>
    <row r="255" spans="1:3" outlineLevel="3">
      <c r="A255" s="31"/>
      <c r="B255" s="30" t="s">
        <v>306</v>
      </c>
      <c r="C255" s="32">
        <v>500</v>
      </c>
    </row>
    <row r="256" spans="1:3" outlineLevel="3">
      <c r="A256" s="31"/>
      <c r="B256" s="30" t="s">
        <v>307</v>
      </c>
      <c r="C256" s="32"/>
    </row>
    <row r="257" spans="1:3" outlineLevel="2">
      <c r="A257" s="6">
        <v>2201</v>
      </c>
      <c r="B257" s="4" t="s">
        <v>43</v>
      </c>
      <c r="C257" s="5">
        <v>500</v>
      </c>
    </row>
    <row r="258" spans="1:3" outlineLevel="2" collapsed="1">
      <c r="A258" s="6">
        <v>2201</v>
      </c>
      <c r="B258" s="4" t="s">
        <v>308</v>
      </c>
      <c r="C258" s="5">
        <f>SUM(C259:C260)</f>
        <v>0</v>
      </c>
    </row>
    <row r="259" spans="1:3" outlineLevel="3">
      <c r="A259" s="31"/>
      <c r="B259" s="30" t="s">
        <v>309</v>
      </c>
      <c r="C259" s="32">
        <v>0</v>
      </c>
    </row>
    <row r="260" spans="1:3" outlineLevel="3">
      <c r="A260" s="31"/>
      <c r="B260" s="30" t="s">
        <v>310</v>
      </c>
      <c r="C260" s="32">
        <v>0</v>
      </c>
    </row>
    <row r="261" spans="1:3" outlineLevel="2">
      <c r="A261" s="6">
        <v>2201</v>
      </c>
      <c r="B261" s="4" t="s">
        <v>44</v>
      </c>
      <c r="C261" s="5">
        <v>2000</v>
      </c>
    </row>
    <row r="262" spans="1:3" outlineLevel="2">
      <c r="A262" s="6">
        <v>2201</v>
      </c>
      <c r="B262" s="4" t="s">
        <v>45</v>
      </c>
      <c r="C262" s="5">
        <v>2500</v>
      </c>
    </row>
    <row r="263" spans="1:3" outlineLevel="2" collapsed="1">
      <c r="A263" s="6">
        <v>2201</v>
      </c>
      <c r="B263" s="4" t="s">
        <v>311</v>
      </c>
      <c r="C263" s="5">
        <f>SUM(C264:C265)</f>
        <v>50</v>
      </c>
    </row>
    <row r="264" spans="1:3" outlineLevel="3">
      <c r="A264" s="31"/>
      <c r="B264" s="30" t="s">
        <v>312</v>
      </c>
      <c r="C264" s="32">
        <v>50</v>
      </c>
    </row>
    <row r="265" spans="1:3" outlineLevel="3">
      <c r="A265" s="31"/>
      <c r="B265" s="30" t="s">
        <v>313</v>
      </c>
      <c r="C265" s="32">
        <v>0</v>
      </c>
    </row>
    <row r="266" spans="1:3" outlineLevel="2">
      <c r="A266" s="6">
        <v>2201</v>
      </c>
      <c r="B266" s="4" t="s">
        <v>314</v>
      </c>
      <c r="C266" s="5">
        <v>0</v>
      </c>
    </row>
    <row r="267" spans="1:3" outlineLevel="2" collapsed="1">
      <c r="A267" s="6">
        <v>2201</v>
      </c>
      <c r="B267" s="4" t="s">
        <v>315</v>
      </c>
      <c r="C267" s="5">
        <v>1500</v>
      </c>
    </row>
    <row r="268" spans="1:3" outlineLevel="2">
      <c r="A268" s="6">
        <v>2201</v>
      </c>
      <c r="B268" s="4" t="s">
        <v>316</v>
      </c>
      <c r="C268" s="5">
        <f>SUM(C269:C271)</f>
        <v>3860</v>
      </c>
    </row>
    <row r="269" spans="1:3" outlineLevel="3">
      <c r="A269" s="31"/>
      <c r="B269" s="30" t="s">
        <v>46</v>
      </c>
      <c r="C269" s="32">
        <v>1500</v>
      </c>
    </row>
    <row r="270" spans="1:3" outlineLevel="3">
      <c r="A270" s="31"/>
      <c r="B270" s="30" t="s">
        <v>126</v>
      </c>
      <c r="C270" s="32">
        <v>1000</v>
      </c>
    </row>
    <row r="271" spans="1:3" outlineLevel="3">
      <c r="A271" s="31"/>
      <c r="B271" s="30" t="s">
        <v>47</v>
      </c>
      <c r="C271" s="32">
        <v>1360</v>
      </c>
    </row>
    <row r="272" spans="1:3" outlineLevel="2">
      <c r="A272" s="6">
        <v>2201</v>
      </c>
      <c r="B272" s="4" t="s">
        <v>127</v>
      </c>
      <c r="C272" s="5">
        <f>SUM(C273:C277)</f>
        <v>0</v>
      </c>
    </row>
    <row r="273" spans="1:3" outlineLevel="3">
      <c r="A273" s="31"/>
      <c r="B273" s="30" t="s">
        <v>317</v>
      </c>
      <c r="C273" s="32"/>
    </row>
    <row r="274" spans="1:3" outlineLevel="3">
      <c r="A274" s="31"/>
      <c r="B274" s="30" t="s">
        <v>318</v>
      </c>
      <c r="C274" s="32"/>
    </row>
    <row r="275" spans="1:3" outlineLevel="3">
      <c r="A275" s="31"/>
      <c r="B275" s="30" t="s">
        <v>319</v>
      </c>
      <c r="C275" s="32"/>
    </row>
    <row r="276" spans="1:3" outlineLevel="3">
      <c r="A276" s="31"/>
      <c r="B276" s="30" t="s">
        <v>320</v>
      </c>
      <c r="C276" s="32"/>
    </row>
    <row r="277" spans="1:3" outlineLevel="3">
      <c r="A277" s="31"/>
      <c r="B277" s="30" t="s">
        <v>321</v>
      </c>
      <c r="C277" s="32"/>
    </row>
    <row r="278" spans="1:3" outlineLevel="2">
      <c r="A278" s="6">
        <v>2201</v>
      </c>
      <c r="B278" s="4" t="s">
        <v>322</v>
      </c>
      <c r="C278" s="5">
        <f>SUM(C279:C280)</f>
        <v>500</v>
      </c>
    </row>
    <row r="279" spans="1:3" outlineLevel="3">
      <c r="A279" s="31"/>
      <c r="B279" s="30" t="s">
        <v>48</v>
      </c>
      <c r="C279" s="32">
        <v>500</v>
      </c>
    </row>
    <row r="280" spans="1:3" outlineLevel="3">
      <c r="A280" s="31"/>
      <c r="B280" s="30" t="s">
        <v>323</v>
      </c>
      <c r="C280" s="32">
        <v>0</v>
      </c>
    </row>
    <row r="281" spans="1:3" outlineLevel="2">
      <c r="A281" s="6">
        <v>2201</v>
      </c>
      <c r="B281" s="4" t="s">
        <v>324</v>
      </c>
      <c r="C281" s="5">
        <v>0</v>
      </c>
    </row>
    <row r="282" spans="1:3" outlineLevel="2" collapsed="1">
      <c r="A282" s="6">
        <v>2201</v>
      </c>
      <c r="B282" s="4" t="s">
        <v>325</v>
      </c>
      <c r="C282" s="5">
        <f>SUM(C283:C284)</f>
        <v>4000</v>
      </c>
    </row>
    <row r="283" spans="1:3" outlineLevel="3">
      <c r="A283" s="31"/>
      <c r="B283" s="30" t="s">
        <v>326</v>
      </c>
      <c r="C283" s="32">
        <v>0</v>
      </c>
    </row>
    <row r="284" spans="1:3" outlineLevel="3">
      <c r="A284" s="31"/>
      <c r="B284" s="30" t="s">
        <v>327</v>
      </c>
      <c r="C284" s="32">
        <v>4000</v>
      </c>
    </row>
    <row r="285" spans="1:3" outlineLevel="2">
      <c r="A285" s="6">
        <v>2201</v>
      </c>
      <c r="B285" s="4" t="s">
        <v>128</v>
      </c>
      <c r="C285" s="5">
        <f>SUM(C286:C287)</f>
        <v>2000</v>
      </c>
    </row>
    <row r="286" spans="1:3" outlineLevel="3">
      <c r="A286" s="31"/>
      <c r="B286" s="30" t="s">
        <v>328</v>
      </c>
      <c r="C286" s="32">
        <v>1000</v>
      </c>
    </row>
    <row r="287" spans="1:3" outlineLevel="3">
      <c r="A287" s="31"/>
      <c r="B287" s="30" t="s">
        <v>329</v>
      </c>
      <c r="C287" s="32">
        <v>1000</v>
      </c>
    </row>
    <row r="288" spans="1:3" outlineLevel="2">
      <c r="A288" s="6">
        <v>2201</v>
      </c>
      <c r="B288" s="4" t="s">
        <v>330</v>
      </c>
      <c r="C288" s="5">
        <v>0</v>
      </c>
    </row>
    <row r="289" spans="1:3" outlineLevel="2" collapsed="1">
      <c r="A289" s="6">
        <v>2201</v>
      </c>
      <c r="B289" s="4" t="s">
        <v>129</v>
      </c>
      <c r="C289" s="5">
        <f>SUM(C290:C293)</f>
        <v>0</v>
      </c>
    </row>
    <row r="290" spans="1:3" outlineLevel="3">
      <c r="A290" s="31"/>
      <c r="B290" s="30" t="s">
        <v>331</v>
      </c>
      <c r="C290" s="32">
        <v>0</v>
      </c>
    </row>
    <row r="291" spans="1:3" outlineLevel="3">
      <c r="A291" s="31"/>
      <c r="B291" s="30" t="s">
        <v>332</v>
      </c>
      <c r="C291" s="32"/>
    </row>
    <row r="292" spans="1:3" outlineLevel="3">
      <c r="A292" s="31"/>
      <c r="B292" s="30" t="s">
        <v>333</v>
      </c>
      <c r="C292" s="32">
        <v>0</v>
      </c>
    </row>
    <row r="293" spans="1:3" outlineLevel="3">
      <c r="A293" s="31"/>
      <c r="B293" s="30" t="s">
        <v>334</v>
      </c>
      <c r="C293" s="32">
        <v>0</v>
      </c>
    </row>
    <row r="294" spans="1:3" outlineLevel="2">
      <c r="A294" s="6">
        <v>2201</v>
      </c>
      <c r="B294" s="4" t="s">
        <v>335</v>
      </c>
      <c r="C294" s="5">
        <f>SUM(C295:C296)</f>
        <v>2000</v>
      </c>
    </row>
    <row r="295" spans="1:3" outlineLevel="3">
      <c r="A295" s="31"/>
      <c r="B295" s="30" t="s">
        <v>336</v>
      </c>
      <c r="C295" s="32">
        <v>1000</v>
      </c>
    </row>
    <row r="296" spans="1:3" outlineLevel="3">
      <c r="A296" s="31"/>
      <c r="B296" s="30" t="s">
        <v>337</v>
      </c>
      <c r="C296" s="32">
        <v>1000</v>
      </c>
    </row>
    <row r="297" spans="1:3" outlineLevel="2">
      <c r="A297" s="6">
        <v>2201</v>
      </c>
      <c r="B297" s="4" t="s">
        <v>338</v>
      </c>
      <c r="C297" s="5">
        <v>0</v>
      </c>
    </row>
    <row r="298" spans="1:3" outlineLevel="2" collapsed="1">
      <c r="A298" s="6">
        <v>2201</v>
      </c>
      <c r="B298" s="4" t="s">
        <v>339</v>
      </c>
      <c r="C298" s="5">
        <v>0</v>
      </c>
    </row>
    <row r="299" spans="1:3" outlineLevel="2" collapsed="1">
      <c r="A299" s="6">
        <v>2201</v>
      </c>
      <c r="B299" s="4" t="s">
        <v>340</v>
      </c>
      <c r="C299" s="5">
        <f>SUM(C300:C301)</f>
        <v>500</v>
      </c>
    </row>
    <row r="300" spans="1:3" outlineLevel="3" collapsed="1">
      <c r="A300" s="31"/>
      <c r="B300" s="30" t="s">
        <v>49</v>
      </c>
      <c r="C300" s="32">
        <v>500</v>
      </c>
    </row>
    <row r="301" spans="1:3" outlineLevel="3">
      <c r="A301" s="31"/>
      <c r="B301" s="30" t="s">
        <v>50</v>
      </c>
      <c r="C301" s="32"/>
    </row>
    <row r="302" spans="1:3" outlineLevel="2">
      <c r="A302" s="6">
        <v>2201</v>
      </c>
      <c r="B302" s="4" t="s">
        <v>130</v>
      </c>
      <c r="C302" s="5">
        <f>SUM(C303:C304)</f>
        <v>1800</v>
      </c>
    </row>
    <row r="303" spans="1:3" outlineLevel="3" collapsed="1">
      <c r="A303" s="31"/>
      <c r="B303" s="30" t="s">
        <v>341</v>
      </c>
      <c r="C303" s="32">
        <v>1800</v>
      </c>
    </row>
    <row r="304" spans="1:3" outlineLevel="3">
      <c r="A304" s="31"/>
      <c r="B304" s="30" t="s">
        <v>342</v>
      </c>
      <c r="C304" s="32">
        <v>0</v>
      </c>
    </row>
    <row r="305" spans="1:3" outlineLevel="2">
      <c r="A305" s="6">
        <v>2201</v>
      </c>
      <c r="B305" s="4" t="s">
        <v>131</v>
      </c>
      <c r="C305" s="5"/>
    </row>
    <row r="306" spans="1:3" outlineLevel="2" collapsed="1">
      <c r="A306" s="6">
        <v>2201</v>
      </c>
      <c r="B306" s="4" t="s">
        <v>345</v>
      </c>
      <c r="C306" s="5">
        <f>SUM(C307:C308)</f>
        <v>0</v>
      </c>
    </row>
    <row r="307" spans="1:3" outlineLevel="3" collapsed="1">
      <c r="A307" s="31"/>
      <c r="B307" s="30" t="s">
        <v>343</v>
      </c>
      <c r="C307" s="32">
        <v>0</v>
      </c>
    </row>
    <row r="308" spans="1:3" outlineLevel="3">
      <c r="A308" s="31"/>
      <c r="B308" s="30" t="s">
        <v>344</v>
      </c>
      <c r="C308" s="32">
        <v>0</v>
      </c>
    </row>
    <row r="309" spans="1:3" outlineLevel="2">
      <c r="A309" s="6">
        <v>2201</v>
      </c>
      <c r="B309" s="4" t="s">
        <v>346</v>
      </c>
      <c r="C309" s="5">
        <v>0</v>
      </c>
    </row>
    <row r="310" spans="1:3" outlineLevel="2">
      <c r="A310" s="6">
        <v>2201</v>
      </c>
      <c r="B310" s="4" t="s">
        <v>347</v>
      </c>
      <c r="C310" s="5">
        <v>2000</v>
      </c>
    </row>
    <row r="311" spans="1:3" outlineLevel="2" collapsed="1">
      <c r="A311" s="6">
        <v>2201</v>
      </c>
      <c r="B311" s="4" t="s">
        <v>348</v>
      </c>
      <c r="C311" s="5">
        <v>0</v>
      </c>
    </row>
    <row r="312" spans="1:3" outlineLevel="2" collapsed="1">
      <c r="A312" s="6">
        <v>2201</v>
      </c>
      <c r="B312" s="4" t="s">
        <v>132</v>
      </c>
      <c r="C312" s="5">
        <f>SUM(C313:C318)</f>
        <v>1180</v>
      </c>
    </row>
    <row r="313" spans="1:3" outlineLevel="3">
      <c r="A313" s="31"/>
      <c r="B313" s="30" t="s">
        <v>349</v>
      </c>
      <c r="C313" s="32">
        <v>0</v>
      </c>
    </row>
    <row r="314" spans="1:3" outlineLevel="3">
      <c r="A314" s="31"/>
      <c r="B314" s="30" t="s">
        <v>350</v>
      </c>
      <c r="C314" s="32"/>
    </row>
    <row r="315" spans="1:3" outlineLevel="3">
      <c r="A315" s="31"/>
      <c r="B315" s="30" t="s">
        <v>351</v>
      </c>
      <c r="C315" s="32">
        <v>1000</v>
      </c>
    </row>
    <row r="316" spans="1:3" outlineLevel="3">
      <c r="A316" s="31"/>
      <c r="B316" s="30" t="s">
        <v>352</v>
      </c>
      <c r="C316" s="32"/>
    </row>
    <row r="317" spans="1:3" outlineLevel="3">
      <c r="A317" s="31"/>
      <c r="B317" s="30" t="s">
        <v>353</v>
      </c>
      <c r="C317" s="32">
        <v>180</v>
      </c>
    </row>
    <row r="318" spans="1:3" outlineLevel="3">
      <c r="A318" s="31"/>
      <c r="B318" s="30" t="s">
        <v>354</v>
      </c>
      <c r="C318" s="32">
        <v>0</v>
      </c>
    </row>
    <row r="319" spans="1:3" outlineLevel="2">
      <c r="A319" s="6">
        <v>2201</v>
      </c>
      <c r="B319" s="4" t="s">
        <v>355</v>
      </c>
      <c r="C319" s="5">
        <f>SUM(C320:C332)</f>
        <v>13910</v>
      </c>
    </row>
    <row r="320" spans="1:3" outlineLevel="3">
      <c r="A320" s="31"/>
      <c r="B320" s="30" t="s">
        <v>356</v>
      </c>
      <c r="C320" s="32"/>
    </row>
    <row r="321" spans="1:3" outlineLevel="3">
      <c r="A321" s="31"/>
      <c r="B321" s="30" t="s">
        <v>357</v>
      </c>
      <c r="C321" s="32">
        <v>4500</v>
      </c>
    </row>
    <row r="322" spans="1:3" outlineLevel="3">
      <c r="A322" s="31"/>
      <c r="B322" s="30" t="s">
        <v>358</v>
      </c>
      <c r="C322" s="32">
        <v>2000</v>
      </c>
    </row>
    <row r="323" spans="1:3" outlineLevel="3">
      <c r="A323" s="31"/>
      <c r="B323" s="30" t="s">
        <v>359</v>
      </c>
      <c r="C323" s="32">
        <v>1410</v>
      </c>
    </row>
    <row r="324" spans="1:3" outlineLevel="3">
      <c r="A324" s="31"/>
      <c r="B324" s="30" t="s">
        <v>360</v>
      </c>
      <c r="C324" s="32"/>
    </row>
    <row r="325" spans="1:3" outlineLevel="3">
      <c r="A325" s="31"/>
      <c r="B325" s="30" t="s">
        <v>361</v>
      </c>
      <c r="C325" s="32"/>
    </row>
    <row r="326" spans="1:3" outlineLevel="3">
      <c r="A326" s="31"/>
      <c r="B326" s="30" t="s">
        <v>362</v>
      </c>
      <c r="C326" s="32"/>
    </row>
    <row r="327" spans="1:3" outlineLevel="3">
      <c r="A327" s="31"/>
      <c r="B327" s="30" t="s">
        <v>363</v>
      </c>
      <c r="C327" s="32"/>
    </row>
    <row r="328" spans="1:3" outlineLevel="3">
      <c r="A328" s="31"/>
      <c r="B328" s="30" t="s">
        <v>364</v>
      </c>
      <c r="C328" s="32"/>
    </row>
    <row r="329" spans="1:3" outlineLevel="3">
      <c r="A329" s="31"/>
      <c r="B329" s="30" t="s">
        <v>365</v>
      </c>
      <c r="C329" s="32"/>
    </row>
    <row r="330" spans="1:3" outlineLevel="3">
      <c r="A330" s="31"/>
      <c r="B330" s="30" t="s">
        <v>366</v>
      </c>
      <c r="C330" s="32"/>
    </row>
    <row r="331" spans="1:3" outlineLevel="3">
      <c r="A331" s="31"/>
      <c r="B331" s="30" t="s">
        <v>367</v>
      </c>
      <c r="C331" s="32">
        <v>3000</v>
      </c>
    </row>
    <row r="332" spans="1:3" outlineLevel="3">
      <c r="A332" s="31"/>
      <c r="B332" s="30" t="s">
        <v>368</v>
      </c>
      <c r="C332" s="32">
        <v>3000</v>
      </c>
    </row>
    <row r="333" spans="1:3" ht="15" customHeight="1" outlineLevel="2">
      <c r="A333" s="6">
        <v>2201</v>
      </c>
      <c r="B333" s="4" t="s">
        <v>369</v>
      </c>
      <c r="C333" s="5">
        <v>0</v>
      </c>
    </row>
    <row r="334" spans="1:3" outlineLevel="1">
      <c r="A334" s="156" t="s">
        <v>370</v>
      </c>
      <c r="B334" s="157"/>
      <c r="C334" s="34">
        <f>C335+C344+C345+C349+C352+C353+C358+C364+C367+C370+C371</f>
        <v>5500</v>
      </c>
    </row>
    <row r="335" spans="1:3" ht="15" customHeight="1" outlineLevel="2">
      <c r="A335" s="6">
        <v>2202</v>
      </c>
      <c r="B335" s="4" t="s">
        <v>371</v>
      </c>
      <c r="C335" s="5">
        <f>SUM(C336:C339)</f>
        <v>0</v>
      </c>
    </row>
    <row r="336" spans="1:3" ht="15" customHeight="1" outlineLevel="3">
      <c r="A336" s="30"/>
      <c r="B336" s="30" t="s">
        <v>372</v>
      </c>
      <c r="C336" s="32">
        <v>0</v>
      </c>
    </row>
    <row r="337" spans="1:3" ht="15" customHeight="1" outlineLevel="3">
      <c r="A337" s="30"/>
      <c r="B337" s="30" t="s">
        <v>373</v>
      </c>
      <c r="C337" s="32">
        <v>0</v>
      </c>
    </row>
    <row r="338" spans="1:3" ht="15" customHeight="1" outlineLevel="3">
      <c r="A338" s="30"/>
      <c r="B338" s="30" t="s">
        <v>374</v>
      </c>
      <c r="C338" s="32">
        <v>0</v>
      </c>
    </row>
    <row r="339" spans="1:3" ht="15" customHeight="1" outlineLevel="3">
      <c r="A339" s="30"/>
      <c r="B339" s="30" t="s">
        <v>375</v>
      </c>
      <c r="C339" s="32">
        <v>0</v>
      </c>
    </row>
    <row r="340" spans="1:3" ht="15" customHeight="1" outlineLevel="2">
      <c r="A340" s="6">
        <v>2202</v>
      </c>
      <c r="B340" s="4" t="s">
        <v>376</v>
      </c>
      <c r="C340" s="5">
        <f>SUM(C341:C343)</f>
        <v>0</v>
      </c>
    </row>
    <row r="341" spans="1:3" ht="15" customHeight="1" outlineLevel="3">
      <c r="A341" s="30"/>
      <c r="B341" s="30" t="s">
        <v>377</v>
      </c>
      <c r="C341" s="32">
        <v>0</v>
      </c>
    </row>
    <row r="342" spans="1:3" ht="15" customHeight="1" outlineLevel="3">
      <c r="A342" s="30"/>
      <c r="B342" s="30" t="s">
        <v>378</v>
      </c>
      <c r="C342" s="32">
        <v>0</v>
      </c>
    </row>
    <row r="343" spans="1:3" ht="15" customHeight="1" outlineLevel="3">
      <c r="A343" s="30"/>
      <c r="B343" s="30" t="s">
        <v>379</v>
      </c>
      <c r="C343" s="32">
        <v>0</v>
      </c>
    </row>
    <row r="344" spans="1:3" ht="15" customHeight="1" outlineLevel="2">
      <c r="A344" s="6">
        <v>2202</v>
      </c>
      <c r="B344" s="4" t="s">
        <v>51</v>
      </c>
      <c r="C344" s="5">
        <v>2000</v>
      </c>
    </row>
    <row r="345" spans="1:3" outlineLevel="2">
      <c r="A345" s="6">
        <v>2202</v>
      </c>
      <c r="B345" s="4" t="s">
        <v>133</v>
      </c>
      <c r="C345" s="5">
        <f>SUM(C346:C348)</f>
        <v>3000</v>
      </c>
    </row>
    <row r="346" spans="1:3" ht="15" customHeight="1" outlineLevel="3">
      <c r="A346" s="30"/>
      <c r="B346" s="30" t="s">
        <v>380</v>
      </c>
      <c r="C346" s="32">
        <v>3000</v>
      </c>
    </row>
    <row r="347" spans="1:3" ht="15" customHeight="1" outlineLevel="3">
      <c r="A347" s="30"/>
      <c r="B347" s="30" t="s">
        <v>381</v>
      </c>
      <c r="C347" s="32"/>
    </row>
    <row r="348" spans="1:3" ht="15" customHeight="1" outlineLevel="3">
      <c r="A348" s="30"/>
      <c r="B348" s="30" t="s">
        <v>374</v>
      </c>
      <c r="C348" s="32">
        <v>0</v>
      </c>
    </row>
    <row r="349" spans="1:3" outlineLevel="2">
      <c r="A349" s="6">
        <v>2202</v>
      </c>
      <c r="B349" s="4" t="s">
        <v>134</v>
      </c>
      <c r="C349" s="5">
        <f>SUM(C350:C351)</f>
        <v>0</v>
      </c>
    </row>
    <row r="350" spans="1:3" ht="15" customHeight="1" outlineLevel="3">
      <c r="A350" s="30"/>
      <c r="B350" s="30" t="s">
        <v>382</v>
      </c>
      <c r="C350" s="32">
        <v>0</v>
      </c>
    </row>
    <row r="351" spans="1:3" ht="15" customHeight="1" outlineLevel="3">
      <c r="A351" s="30"/>
      <c r="B351" s="30" t="s">
        <v>383</v>
      </c>
      <c r="C351" s="32"/>
    </row>
    <row r="352" spans="1:3" outlineLevel="2">
      <c r="A352" s="6">
        <v>2202</v>
      </c>
      <c r="B352" s="4" t="s">
        <v>384</v>
      </c>
      <c r="C352" s="5">
        <v>0</v>
      </c>
    </row>
    <row r="353" spans="1:3" outlineLevel="2" collapsed="1">
      <c r="A353" s="6">
        <v>2202</v>
      </c>
      <c r="B353" s="4" t="s">
        <v>385</v>
      </c>
      <c r="C353" s="5">
        <f>SUM(C354:C357)</f>
        <v>0</v>
      </c>
    </row>
    <row r="354" spans="1:3" ht="15" customHeight="1" outlineLevel="3">
      <c r="A354" s="30"/>
      <c r="B354" s="30" t="s">
        <v>386</v>
      </c>
      <c r="C354" s="32">
        <v>0</v>
      </c>
    </row>
    <row r="355" spans="1:3" ht="15" customHeight="1" outlineLevel="3">
      <c r="A355" s="30"/>
      <c r="B355" s="30" t="s">
        <v>387</v>
      </c>
      <c r="C355" s="32">
        <v>0</v>
      </c>
    </row>
    <row r="356" spans="1:3" ht="15" customHeight="1" outlineLevel="3">
      <c r="A356" s="30"/>
      <c r="B356" s="30" t="s">
        <v>388</v>
      </c>
      <c r="C356" s="32">
        <v>0</v>
      </c>
    </row>
    <row r="357" spans="1:3" ht="15" customHeight="1" outlineLevel="3">
      <c r="A357" s="30"/>
      <c r="B357" s="30" t="s">
        <v>389</v>
      </c>
      <c r="C357" s="32">
        <v>0</v>
      </c>
    </row>
    <row r="358" spans="1:3" outlineLevel="2">
      <c r="A358" s="6">
        <v>2202</v>
      </c>
      <c r="B358" s="4" t="s">
        <v>390</v>
      </c>
      <c r="C358" s="5">
        <f>SUM(C359:C363)</f>
        <v>500</v>
      </c>
    </row>
    <row r="359" spans="1:3" ht="15" customHeight="1" outlineLevel="3">
      <c r="A359" s="30"/>
      <c r="B359" s="30" t="s">
        <v>391</v>
      </c>
      <c r="C359" s="32">
        <v>0</v>
      </c>
    </row>
    <row r="360" spans="1:3" ht="15" customHeight="1" outlineLevel="3">
      <c r="A360" s="30"/>
      <c r="B360" s="30" t="s">
        <v>392</v>
      </c>
      <c r="C360" s="32">
        <v>0</v>
      </c>
    </row>
    <row r="361" spans="1:3" ht="15" customHeight="1" outlineLevel="3">
      <c r="A361" s="30"/>
      <c r="B361" s="30" t="s">
        <v>393</v>
      </c>
      <c r="C361" s="32">
        <v>0</v>
      </c>
    </row>
    <row r="362" spans="1:3" ht="15" customHeight="1" outlineLevel="3">
      <c r="A362" s="30"/>
      <c r="B362" s="30" t="s">
        <v>394</v>
      </c>
      <c r="C362" s="32">
        <v>0</v>
      </c>
    </row>
    <row r="363" spans="1:3" ht="15" customHeight="1" outlineLevel="3">
      <c r="A363" s="30"/>
      <c r="B363" s="30" t="s">
        <v>395</v>
      </c>
      <c r="C363" s="32">
        <v>500</v>
      </c>
    </row>
    <row r="364" spans="1:3" outlineLevel="2">
      <c r="A364" s="6">
        <v>2202</v>
      </c>
      <c r="B364" s="4" t="s">
        <v>135</v>
      </c>
      <c r="C364" s="5">
        <f>SUM(C365:C366)</f>
        <v>0</v>
      </c>
    </row>
    <row r="365" spans="1:3" ht="15" customHeight="1" outlineLevel="3">
      <c r="A365" s="30"/>
      <c r="B365" s="30" t="s">
        <v>396</v>
      </c>
      <c r="C365" s="32"/>
    </row>
    <row r="366" spans="1:3" ht="15" customHeight="1" outlineLevel="3">
      <c r="A366" s="30"/>
      <c r="B366" s="30" t="s">
        <v>397</v>
      </c>
      <c r="C366" s="32">
        <v>0</v>
      </c>
    </row>
    <row r="367" spans="1:3" outlineLevel="2">
      <c r="A367" s="6">
        <v>2202</v>
      </c>
      <c r="B367" s="4" t="s">
        <v>398</v>
      </c>
      <c r="C367" s="5">
        <f>SUM(C368:C369)</f>
        <v>0</v>
      </c>
    </row>
    <row r="368" spans="1:3" ht="15" customHeight="1" outlineLevel="3">
      <c r="A368" s="30"/>
      <c r="B368" s="30" t="s">
        <v>396</v>
      </c>
      <c r="C368" s="32">
        <v>0</v>
      </c>
    </row>
    <row r="369" spans="1:8" ht="15" customHeight="1" outlineLevel="3">
      <c r="A369" s="30"/>
      <c r="B369" s="30" t="s">
        <v>397</v>
      </c>
      <c r="C369" s="32">
        <v>0</v>
      </c>
    </row>
    <row r="370" spans="1:8" outlineLevel="2">
      <c r="A370" s="6">
        <v>2202</v>
      </c>
      <c r="B370" s="4" t="s">
        <v>399</v>
      </c>
      <c r="C370" s="5">
        <v>0</v>
      </c>
    </row>
    <row r="371" spans="1:8" outlineLevel="2" collapsed="1">
      <c r="A371" s="6">
        <v>2202</v>
      </c>
      <c r="B371" s="4" t="s">
        <v>400</v>
      </c>
      <c r="C371" s="5">
        <v>0</v>
      </c>
    </row>
    <row r="372" spans="1:8" outlineLevel="1">
      <c r="A372" s="156" t="s">
        <v>401</v>
      </c>
      <c r="B372" s="157"/>
      <c r="C372" s="34">
        <v>0</v>
      </c>
    </row>
    <row r="373" spans="1:8">
      <c r="A373" s="164" t="s">
        <v>402</v>
      </c>
      <c r="B373" s="165"/>
      <c r="C373" s="37">
        <f>C374+C394+C399+C412+C418+C428</f>
        <v>4090</v>
      </c>
      <c r="E373" s="41" t="s">
        <v>607</v>
      </c>
      <c r="F373" s="43"/>
      <c r="G373" s="44"/>
      <c r="H373" s="42" t="b">
        <f>AND(F373=G373)</f>
        <v>1</v>
      </c>
    </row>
    <row r="374" spans="1:8" outlineLevel="1">
      <c r="A374" s="156" t="s">
        <v>403</v>
      </c>
      <c r="B374" s="157"/>
      <c r="C374" s="34">
        <f>C375+C376+C380+C381+C384+C387+C390+C391+C392+C393</f>
        <v>1700</v>
      </c>
    </row>
    <row r="375" spans="1:8" outlineLevel="2">
      <c r="A375" s="6">
        <v>3302</v>
      </c>
      <c r="B375" s="4" t="s">
        <v>404</v>
      </c>
      <c r="C375" s="5">
        <v>0</v>
      </c>
    </row>
    <row r="376" spans="1:8" outlineLevel="2">
      <c r="A376" s="6">
        <v>3302</v>
      </c>
      <c r="B376" s="4" t="s">
        <v>405</v>
      </c>
      <c r="C376" s="5">
        <f>SUM(C377:C379)</f>
        <v>500</v>
      </c>
    </row>
    <row r="377" spans="1:8" ht="15" customHeight="1" outlineLevel="3">
      <c r="A377" s="30"/>
      <c r="B377" s="30" t="s">
        <v>406</v>
      </c>
      <c r="C377" s="32">
        <v>500</v>
      </c>
    </row>
    <row r="378" spans="1:8" ht="15" customHeight="1" outlineLevel="3">
      <c r="A378" s="30"/>
      <c r="B378" s="30" t="s">
        <v>407</v>
      </c>
      <c r="C378" s="32"/>
    </row>
    <row r="379" spans="1:8" ht="15" customHeight="1" outlineLevel="3">
      <c r="A379" s="30"/>
      <c r="B379" s="30" t="s">
        <v>408</v>
      </c>
      <c r="C379" s="32">
        <v>0</v>
      </c>
    </row>
    <row r="380" spans="1:8" outlineLevel="2">
      <c r="A380" s="6">
        <v>3302</v>
      </c>
      <c r="B380" s="4" t="s">
        <v>409</v>
      </c>
      <c r="C380" s="5"/>
    </row>
    <row r="381" spans="1:8" outlineLevel="2">
      <c r="A381" s="6">
        <v>3302</v>
      </c>
      <c r="B381" s="4" t="s">
        <v>410</v>
      </c>
      <c r="C381" s="5">
        <f>SUM(C382:C383)</f>
        <v>0</v>
      </c>
    </row>
    <row r="382" spans="1:8" ht="15" customHeight="1" outlineLevel="3">
      <c r="A382" s="30"/>
      <c r="B382" s="30" t="s">
        <v>411</v>
      </c>
      <c r="C382" s="32">
        <v>0</v>
      </c>
    </row>
    <row r="383" spans="1:8" ht="15" customHeight="1" outlineLevel="3">
      <c r="A383" s="30"/>
      <c r="B383" s="30" t="s">
        <v>412</v>
      </c>
      <c r="C383" s="32">
        <v>0</v>
      </c>
    </row>
    <row r="384" spans="1:8" outlineLevel="2">
      <c r="A384" s="6">
        <v>3302</v>
      </c>
      <c r="B384" s="4" t="s">
        <v>413</v>
      </c>
      <c r="C384" s="5">
        <f>SUM(C385:C386)</f>
        <v>800</v>
      </c>
    </row>
    <row r="385" spans="1:10" ht="15" customHeight="1" outlineLevel="3">
      <c r="A385" s="30"/>
      <c r="B385" s="30" t="s">
        <v>414</v>
      </c>
      <c r="C385" s="32">
        <v>800</v>
      </c>
    </row>
    <row r="386" spans="1:10" ht="15" customHeight="1" outlineLevel="3">
      <c r="A386" s="30"/>
      <c r="B386" s="30" t="s">
        <v>415</v>
      </c>
      <c r="C386" s="32">
        <v>0</v>
      </c>
    </row>
    <row r="387" spans="1:10" outlineLevel="2">
      <c r="A387" s="6">
        <v>3302</v>
      </c>
      <c r="B387" s="4" t="s">
        <v>416</v>
      </c>
      <c r="C387" s="5">
        <f>SUM(C388:C389)</f>
        <v>100</v>
      </c>
    </row>
    <row r="388" spans="1:10" ht="15" customHeight="1" outlineLevel="3">
      <c r="A388" s="30"/>
      <c r="B388" s="30" t="s">
        <v>417</v>
      </c>
      <c r="C388" s="32">
        <v>100</v>
      </c>
    </row>
    <row r="389" spans="1:10" ht="15" customHeight="1" outlineLevel="3">
      <c r="A389" s="30"/>
      <c r="B389" s="30" t="s">
        <v>418</v>
      </c>
      <c r="C389" s="32">
        <v>0</v>
      </c>
    </row>
    <row r="390" spans="1:10" outlineLevel="2">
      <c r="A390" s="6">
        <v>3302</v>
      </c>
      <c r="B390" s="4" t="s">
        <v>419</v>
      </c>
      <c r="C390" s="5">
        <v>300</v>
      </c>
    </row>
    <row r="391" spans="1:10" outlineLevel="2">
      <c r="A391" s="6">
        <v>3302</v>
      </c>
      <c r="B391" s="4" t="s">
        <v>420</v>
      </c>
      <c r="C391" s="5"/>
    </row>
    <row r="392" spans="1:10" outlineLevel="2">
      <c r="A392" s="6">
        <v>3302</v>
      </c>
      <c r="B392" s="4" t="s">
        <v>421</v>
      </c>
      <c r="C392" s="5"/>
    </row>
    <row r="393" spans="1:10" outlineLevel="2">
      <c r="A393" s="6">
        <v>3302</v>
      </c>
      <c r="B393" s="4" t="s">
        <v>422</v>
      </c>
      <c r="C393" s="5">
        <v>0</v>
      </c>
    </row>
    <row r="394" spans="1:10" outlineLevel="1">
      <c r="A394" s="156" t="s">
        <v>423</v>
      </c>
      <c r="B394" s="157"/>
      <c r="C394" s="34">
        <f>SUM(C395:C398)</f>
        <v>850</v>
      </c>
    </row>
    <row r="395" spans="1:10" outlineLevel="2" collapsed="1">
      <c r="A395" s="6">
        <v>3303</v>
      </c>
      <c r="B395" s="4" t="s">
        <v>424</v>
      </c>
      <c r="C395" s="5">
        <v>750</v>
      </c>
    </row>
    <row r="396" spans="1:10" outlineLevel="2">
      <c r="A396" s="6">
        <v>3303</v>
      </c>
      <c r="B396" s="4" t="s">
        <v>425</v>
      </c>
      <c r="C396" s="5">
        <v>0</v>
      </c>
    </row>
    <row r="397" spans="1:10" outlineLevel="2">
      <c r="A397" s="6">
        <v>3303</v>
      </c>
      <c r="B397" s="4" t="s">
        <v>426</v>
      </c>
      <c r="C397" s="5">
        <v>100</v>
      </c>
    </row>
    <row r="398" spans="1:10" outlineLevel="2">
      <c r="A398" s="6">
        <v>3303</v>
      </c>
      <c r="B398" s="4" t="s">
        <v>422</v>
      </c>
      <c r="C398" s="5">
        <v>0</v>
      </c>
    </row>
    <row r="399" spans="1:10" outlineLevel="1">
      <c r="A399" s="156" t="s">
        <v>427</v>
      </c>
      <c r="B399" s="157"/>
      <c r="C399" s="34">
        <f>C400+C401+C402+C403+C407+C408+C409+C410+C411</f>
        <v>1200</v>
      </c>
      <c r="J399" s="53"/>
    </row>
    <row r="400" spans="1:10" outlineLevel="2" collapsed="1">
      <c r="A400" s="6">
        <v>3305</v>
      </c>
      <c r="B400" s="4" t="s">
        <v>428</v>
      </c>
      <c r="C400" s="5">
        <v>0</v>
      </c>
    </row>
    <row r="401" spans="1:3" outlineLevel="2">
      <c r="A401" s="6">
        <v>3305</v>
      </c>
      <c r="B401" s="4" t="s">
        <v>429</v>
      </c>
      <c r="C401" s="5">
        <v>0</v>
      </c>
    </row>
    <row r="402" spans="1:3" outlineLevel="2">
      <c r="A402" s="6">
        <v>3305</v>
      </c>
      <c r="B402" s="4" t="s">
        <v>430</v>
      </c>
      <c r="C402" s="5">
        <v>0</v>
      </c>
    </row>
    <row r="403" spans="1:3" outlineLevel="2">
      <c r="A403" s="6">
        <v>3305</v>
      </c>
      <c r="B403" s="4" t="s">
        <v>431</v>
      </c>
      <c r="C403" s="5">
        <f>SUM(C404:C406)</f>
        <v>1000</v>
      </c>
    </row>
    <row r="404" spans="1:3" ht="15" customHeight="1" outlineLevel="3">
      <c r="A404" s="31"/>
      <c r="B404" s="30" t="s">
        <v>432</v>
      </c>
      <c r="C404" s="32">
        <v>1000</v>
      </c>
    </row>
    <row r="405" spans="1:3" ht="15" customHeight="1" outlineLevel="3">
      <c r="A405" s="31"/>
      <c r="B405" s="30" t="s">
        <v>433</v>
      </c>
      <c r="C405" s="32">
        <v>0</v>
      </c>
    </row>
    <row r="406" spans="1:3" ht="15" customHeight="1" outlineLevel="3">
      <c r="A406" s="31"/>
      <c r="B406" s="30" t="s">
        <v>434</v>
      </c>
      <c r="C406" s="32">
        <v>0</v>
      </c>
    </row>
    <row r="407" spans="1:3" outlineLevel="2">
      <c r="A407" s="6">
        <v>3305</v>
      </c>
      <c r="B407" s="4" t="s">
        <v>435</v>
      </c>
      <c r="C407" s="5">
        <v>0</v>
      </c>
    </row>
    <row r="408" spans="1:3" outlineLevel="2">
      <c r="A408" s="6">
        <v>3305</v>
      </c>
      <c r="B408" s="4" t="s">
        <v>436</v>
      </c>
      <c r="C408" s="5">
        <v>100</v>
      </c>
    </row>
    <row r="409" spans="1:3" outlineLevel="2">
      <c r="A409" s="6">
        <v>3305</v>
      </c>
      <c r="B409" s="4" t="s">
        <v>437</v>
      </c>
      <c r="C409" s="5">
        <v>100</v>
      </c>
    </row>
    <row r="410" spans="1:3" outlineLevel="2">
      <c r="A410" s="6">
        <v>3305</v>
      </c>
      <c r="B410" s="4" t="s">
        <v>438</v>
      </c>
      <c r="C410" s="5">
        <v>0</v>
      </c>
    </row>
    <row r="411" spans="1:3" outlineLevel="2">
      <c r="A411" s="6">
        <v>3305</v>
      </c>
      <c r="B411" s="4" t="s">
        <v>422</v>
      </c>
      <c r="C411" s="5">
        <v>0</v>
      </c>
    </row>
    <row r="412" spans="1:3" outlineLevel="1">
      <c r="A412" s="156" t="s">
        <v>439</v>
      </c>
      <c r="B412" s="157"/>
      <c r="C412" s="34">
        <f>SUM(C413:C417)</f>
        <v>0</v>
      </c>
    </row>
    <row r="413" spans="1:3" outlineLevel="2" collapsed="1">
      <c r="A413" s="6">
        <v>3306</v>
      </c>
      <c r="B413" s="4" t="s">
        <v>440</v>
      </c>
      <c r="C413" s="5">
        <v>0</v>
      </c>
    </row>
    <row r="414" spans="1:3" outlineLevel="2">
      <c r="A414" s="6">
        <v>3306</v>
      </c>
      <c r="B414" s="4" t="s">
        <v>441</v>
      </c>
      <c r="C414" s="5">
        <v>0</v>
      </c>
    </row>
    <row r="415" spans="1:3" outlineLevel="2">
      <c r="A415" s="6">
        <v>3306</v>
      </c>
      <c r="B415" s="4" t="s">
        <v>442</v>
      </c>
      <c r="C415" s="5">
        <v>0</v>
      </c>
    </row>
    <row r="416" spans="1:3" outlineLevel="2">
      <c r="A416" s="6">
        <v>3306</v>
      </c>
      <c r="B416" s="4" t="s">
        <v>443</v>
      </c>
      <c r="C416" s="5">
        <v>0</v>
      </c>
    </row>
    <row r="417" spans="1:3" outlineLevel="2">
      <c r="A417" s="6">
        <v>3306</v>
      </c>
      <c r="B417" s="4" t="s">
        <v>444</v>
      </c>
      <c r="C417" s="5">
        <v>0</v>
      </c>
    </row>
    <row r="418" spans="1:3" outlineLevel="1">
      <c r="A418" s="156" t="s">
        <v>445</v>
      </c>
      <c r="B418" s="157"/>
      <c r="C418" s="34">
        <f>C419+C421+C427</f>
        <v>0</v>
      </c>
    </row>
    <row r="419" spans="1:3" outlineLevel="2" collapsed="1">
      <c r="A419" s="6">
        <v>3307</v>
      </c>
      <c r="B419" s="4" t="s">
        <v>446</v>
      </c>
      <c r="C419" s="5">
        <f>SUM(C420)</f>
        <v>0</v>
      </c>
    </row>
    <row r="420" spans="1:3" ht="15" customHeight="1" outlineLevel="3">
      <c r="A420" s="31"/>
      <c r="B420" s="30" t="s">
        <v>447</v>
      </c>
      <c r="C420" s="32">
        <v>0</v>
      </c>
    </row>
    <row r="421" spans="1:3" outlineLevel="2">
      <c r="A421" s="6">
        <v>3307</v>
      </c>
      <c r="B421" s="4" t="s">
        <v>431</v>
      </c>
      <c r="C421" s="5">
        <f>SUM(C422:C426)</f>
        <v>0</v>
      </c>
    </row>
    <row r="422" spans="1:3" ht="15" customHeight="1" outlineLevel="3">
      <c r="A422" s="31"/>
      <c r="B422" s="30" t="s">
        <v>448</v>
      </c>
      <c r="C422" s="32">
        <v>0</v>
      </c>
    </row>
    <row r="423" spans="1:3" ht="15" customHeight="1" outlineLevel="3">
      <c r="A423" s="31"/>
      <c r="B423" s="30" t="s">
        <v>449</v>
      </c>
      <c r="C423" s="32">
        <v>0</v>
      </c>
    </row>
    <row r="424" spans="1:3" ht="15" customHeight="1" outlineLevel="3">
      <c r="A424" s="31"/>
      <c r="B424" s="30" t="s">
        <v>450</v>
      </c>
      <c r="C424" s="32">
        <v>0</v>
      </c>
    </row>
    <row r="425" spans="1:3" ht="15" customHeight="1" outlineLevel="3">
      <c r="A425" s="31"/>
      <c r="B425" s="30" t="s">
        <v>451</v>
      </c>
      <c r="C425" s="32">
        <v>0</v>
      </c>
    </row>
    <row r="426" spans="1:3" ht="15" customHeight="1" outlineLevel="3">
      <c r="A426" s="31"/>
      <c r="B426" s="30" t="s">
        <v>452</v>
      </c>
      <c r="C426" s="32">
        <v>0</v>
      </c>
    </row>
    <row r="427" spans="1:3" outlineLevel="2">
      <c r="A427" s="6">
        <v>3307</v>
      </c>
      <c r="B427" s="4" t="s">
        <v>453</v>
      </c>
      <c r="C427" s="5">
        <v>0</v>
      </c>
    </row>
    <row r="428" spans="1:3" outlineLevel="1">
      <c r="A428" s="156" t="s">
        <v>454</v>
      </c>
      <c r="B428" s="157"/>
      <c r="C428" s="34">
        <f>SUM(C429:C434)</f>
        <v>340</v>
      </c>
    </row>
    <row r="429" spans="1:3" outlineLevel="2" collapsed="1">
      <c r="A429" s="6">
        <v>3310</v>
      </c>
      <c r="B429" s="4" t="s">
        <v>456</v>
      </c>
      <c r="C429" s="5">
        <v>0</v>
      </c>
    </row>
    <row r="430" spans="1:3" outlineLevel="2" collapsed="1">
      <c r="A430" s="6">
        <v>3310</v>
      </c>
      <c r="B430" s="4" t="s">
        <v>52</v>
      </c>
      <c r="C430" s="5">
        <v>340</v>
      </c>
    </row>
    <row r="431" spans="1:3" outlineLevel="2" collapsed="1">
      <c r="A431" s="6">
        <v>3310</v>
      </c>
      <c r="B431" s="4" t="s">
        <v>457</v>
      </c>
      <c r="C431" s="5">
        <v>0</v>
      </c>
    </row>
    <row r="432" spans="1:3" outlineLevel="2" collapsed="1">
      <c r="A432" s="6">
        <v>3310</v>
      </c>
      <c r="B432" s="4" t="s">
        <v>458</v>
      </c>
      <c r="C432" s="5">
        <v>0</v>
      </c>
    </row>
    <row r="433" spans="1:8" outlineLevel="2" collapsed="1">
      <c r="A433" s="6">
        <v>3310</v>
      </c>
      <c r="B433" s="4" t="s">
        <v>455</v>
      </c>
      <c r="C433" s="5">
        <v>0</v>
      </c>
    </row>
    <row r="434" spans="1:8" outlineLevel="2" collapsed="1">
      <c r="A434" s="6">
        <v>3310</v>
      </c>
      <c r="B434" s="4" t="s">
        <v>459</v>
      </c>
      <c r="C434" s="5">
        <f>SUM(C435:C436)</f>
        <v>0</v>
      </c>
    </row>
    <row r="435" spans="1:8" ht="15" customHeight="1" outlineLevel="2">
      <c r="A435" s="31"/>
      <c r="B435" s="30" t="s">
        <v>460</v>
      </c>
      <c r="C435" s="32">
        <v>0</v>
      </c>
    </row>
    <row r="436" spans="1:8" ht="15" customHeight="1" outlineLevel="2">
      <c r="A436" s="31"/>
      <c r="B436" s="30" t="s">
        <v>461</v>
      </c>
      <c r="C436" s="32">
        <v>0</v>
      </c>
    </row>
    <row r="437" spans="1:8">
      <c r="A437" s="166" t="s">
        <v>462</v>
      </c>
      <c r="B437" s="167"/>
      <c r="C437" s="37">
        <f>C438+C439</f>
        <v>100</v>
      </c>
      <c r="E437" s="41" t="s">
        <v>608</v>
      </c>
      <c r="F437" s="43"/>
      <c r="G437" s="44"/>
      <c r="H437" s="42" t="b">
        <f>AND(F437=G437)</f>
        <v>1</v>
      </c>
    </row>
    <row r="438" spans="1:8" outlineLevel="1">
      <c r="A438" s="156" t="s">
        <v>463</v>
      </c>
      <c r="B438" s="157"/>
      <c r="C438" s="34">
        <v>100</v>
      </c>
    </row>
    <row r="439" spans="1:8" outlineLevel="1">
      <c r="A439" s="156" t="s">
        <v>464</v>
      </c>
      <c r="B439" s="157"/>
      <c r="C439" s="34">
        <v>0</v>
      </c>
    </row>
    <row r="440" spans="1:8">
      <c r="A440" s="160" t="s">
        <v>468</v>
      </c>
      <c r="B440" s="161"/>
      <c r="C440" s="38">
        <f>C441</f>
        <v>3300</v>
      </c>
      <c r="E440" s="41" t="s">
        <v>59</v>
      </c>
      <c r="F440" s="43"/>
      <c r="G440" s="44"/>
      <c r="H440" s="42" t="b">
        <f>AND(F440=G440)</f>
        <v>1</v>
      </c>
    </row>
    <row r="441" spans="1:8">
      <c r="A441" s="162" t="s">
        <v>469</v>
      </c>
      <c r="B441" s="163"/>
      <c r="C441" s="35">
        <f>C442+C446</f>
        <v>3300</v>
      </c>
      <c r="E441" s="41" t="s">
        <v>609</v>
      </c>
      <c r="F441" s="43"/>
      <c r="G441" s="44"/>
      <c r="H441" s="42" t="b">
        <f>AND(F441=G441)</f>
        <v>1</v>
      </c>
    </row>
    <row r="442" spans="1:8" outlineLevel="1">
      <c r="A442" s="156" t="s">
        <v>470</v>
      </c>
      <c r="B442" s="157"/>
      <c r="C442" s="34">
        <f>SUM(C443:C445)</f>
        <v>3300</v>
      </c>
    </row>
    <row r="443" spans="1:8" outlineLevel="2" collapsed="1">
      <c r="A443" s="6">
        <v>5500</v>
      </c>
      <c r="B443" s="4" t="s">
        <v>471</v>
      </c>
      <c r="C443" s="5">
        <v>3300</v>
      </c>
    </row>
    <row r="444" spans="1:8" outlineLevel="2" collapsed="1">
      <c r="A444" s="6">
        <v>5500</v>
      </c>
      <c r="B444" s="4" t="s">
        <v>472</v>
      </c>
      <c r="C444" s="5">
        <v>0</v>
      </c>
    </row>
    <row r="445" spans="1:8" outlineLevel="2" collapsed="1">
      <c r="A445" s="6">
        <v>5500</v>
      </c>
      <c r="B445" s="4" t="s">
        <v>473</v>
      </c>
      <c r="C445" s="5">
        <v>0</v>
      </c>
    </row>
    <row r="446" spans="1:8" outlineLevel="1">
      <c r="A446" s="156" t="s">
        <v>474</v>
      </c>
      <c r="B446" s="157"/>
      <c r="C446" s="34">
        <f>SUM(C447:C448)</f>
        <v>0</v>
      </c>
    </row>
    <row r="447" spans="1:8" outlineLevel="2" collapsed="1">
      <c r="A447" s="6">
        <v>5501</v>
      </c>
      <c r="B447" s="4" t="s">
        <v>475</v>
      </c>
      <c r="C447" s="5">
        <v>0</v>
      </c>
    </row>
    <row r="448" spans="1:8" ht="15" customHeight="1" outlineLevel="2" collapsed="1">
      <c r="A448" s="6">
        <v>5501</v>
      </c>
      <c r="B448" s="4" t="s">
        <v>476</v>
      </c>
      <c r="C448" s="5">
        <v>0</v>
      </c>
    </row>
    <row r="449" spans="1:8">
      <c r="A449" s="158" t="s">
        <v>62</v>
      </c>
      <c r="B449" s="159"/>
      <c r="C449" s="39">
        <f>C450+C606+C615</f>
        <v>40000</v>
      </c>
      <c r="E449" s="41" t="s">
        <v>62</v>
      </c>
      <c r="F449" s="43"/>
      <c r="G449" s="44"/>
      <c r="H449" s="42" t="b">
        <f>AND(F449=G449)</f>
        <v>1</v>
      </c>
    </row>
    <row r="450" spans="1:8">
      <c r="A450" s="160" t="s">
        <v>477</v>
      </c>
      <c r="B450" s="161"/>
      <c r="C450" s="38">
        <f>C451+C528+C532+C535</f>
        <v>27000</v>
      </c>
      <c r="E450" s="41" t="s">
        <v>61</v>
      </c>
      <c r="F450" s="43"/>
      <c r="G450" s="44"/>
      <c r="H450" s="42" t="b">
        <f>AND(F450=G450)</f>
        <v>1</v>
      </c>
    </row>
    <row r="451" spans="1:8">
      <c r="A451" s="162" t="s">
        <v>478</v>
      </c>
      <c r="B451" s="163"/>
      <c r="C451" s="40">
        <f>C452+C457+C458+C459+C466+C467+C471+C474+C475+C476+C477+C482+C485+C489+C493+C500+C506+C518</f>
        <v>27000</v>
      </c>
      <c r="E451" s="41" t="s">
        <v>610</v>
      </c>
      <c r="F451" s="43"/>
      <c r="G451" s="44"/>
      <c r="H451" s="42" t="b">
        <f>AND(F451=G451)</f>
        <v>1</v>
      </c>
    </row>
    <row r="452" spans="1:8" outlineLevel="1">
      <c r="A452" s="156" t="s">
        <v>479</v>
      </c>
      <c r="B452" s="157"/>
      <c r="C452" s="34">
        <f>SUM(C453:C456)</f>
        <v>9500</v>
      </c>
    </row>
    <row r="453" spans="1:8" outlineLevel="2">
      <c r="A453" s="7">
        <v>6600</v>
      </c>
      <c r="B453" s="4" t="s">
        <v>481</v>
      </c>
      <c r="C453" s="5">
        <v>0</v>
      </c>
    </row>
    <row r="454" spans="1:8" outlineLevel="2">
      <c r="A454" s="7">
        <v>6600</v>
      </c>
      <c r="B454" s="4" t="s">
        <v>482</v>
      </c>
      <c r="C454" s="5">
        <v>0</v>
      </c>
    </row>
    <row r="455" spans="1:8" outlineLevel="2">
      <c r="A455" s="7">
        <v>6600</v>
      </c>
      <c r="B455" s="4" t="s">
        <v>483</v>
      </c>
      <c r="C455" s="5">
        <v>0</v>
      </c>
    </row>
    <row r="456" spans="1:8" outlineLevel="2">
      <c r="A456" s="6">
        <v>6600</v>
      </c>
      <c r="B456" s="4" t="s">
        <v>484</v>
      </c>
      <c r="C456" s="5">
        <v>9500</v>
      </c>
    </row>
    <row r="457" spans="1:8" outlineLevel="1">
      <c r="A457" s="156" t="s">
        <v>480</v>
      </c>
      <c r="B457" s="157"/>
      <c r="C457" s="33">
        <v>0</v>
      </c>
    </row>
    <row r="458" spans="1:8" outlineLevel="1">
      <c r="A458" s="156" t="s">
        <v>485</v>
      </c>
      <c r="B458" s="157"/>
      <c r="C458" s="34">
        <v>0</v>
      </c>
    </row>
    <row r="459" spans="1:8" outlineLevel="1">
      <c r="A459" s="156" t="s">
        <v>486</v>
      </c>
      <c r="B459" s="157"/>
      <c r="C459" s="34">
        <f>SUM(C460:C465)</f>
        <v>2000</v>
      </c>
    </row>
    <row r="460" spans="1:8" outlineLevel="2">
      <c r="A460" s="7">
        <v>6603</v>
      </c>
      <c r="B460" s="4" t="s">
        <v>487</v>
      </c>
      <c r="C460" s="5">
        <v>0</v>
      </c>
    </row>
    <row r="461" spans="1:8" outlineLevel="2">
      <c r="A461" s="7">
        <v>6603</v>
      </c>
      <c r="B461" s="4" t="s">
        <v>488</v>
      </c>
      <c r="C461" s="5">
        <v>0</v>
      </c>
    </row>
    <row r="462" spans="1:8" outlineLevel="2">
      <c r="A462" s="7">
        <v>6603</v>
      </c>
      <c r="B462" s="4" t="s">
        <v>489</v>
      </c>
      <c r="C462" s="5">
        <v>0</v>
      </c>
    </row>
    <row r="463" spans="1:8" outlineLevel="2">
      <c r="A463" s="7">
        <v>6603</v>
      </c>
      <c r="B463" s="4" t="s">
        <v>490</v>
      </c>
      <c r="C463" s="5">
        <v>0</v>
      </c>
    </row>
    <row r="464" spans="1:8" outlineLevel="2">
      <c r="A464" s="7">
        <v>6603</v>
      </c>
      <c r="B464" s="4" t="s">
        <v>491</v>
      </c>
      <c r="C464" s="5">
        <v>0</v>
      </c>
    </row>
    <row r="465" spans="1:3" outlineLevel="2">
      <c r="A465" s="7">
        <v>6603</v>
      </c>
      <c r="B465" s="4" t="s">
        <v>492</v>
      </c>
      <c r="C465" s="5">
        <v>2000</v>
      </c>
    </row>
    <row r="466" spans="1:3" outlineLevel="1">
      <c r="A466" s="156" t="s">
        <v>493</v>
      </c>
      <c r="B466" s="157"/>
      <c r="C466" s="34">
        <v>0</v>
      </c>
    </row>
    <row r="467" spans="1:3" outlineLevel="1">
      <c r="A467" s="156" t="s">
        <v>494</v>
      </c>
      <c r="B467" s="157"/>
      <c r="C467" s="34">
        <f>SUM(C468:C470)</f>
        <v>0</v>
      </c>
    </row>
    <row r="468" spans="1:3" outlineLevel="2">
      <c r="A468" s="7">
        <v>6605</v>
      </c>
      <c r="B468" s="4" t="s">
        <v>495</v>
      </c>
      <c r="C468" s="5">
        <v>0</v>
      </c>
    </row>
    <row r="469" spans="1:3" outlineLevel="2">
      <c r="A469" s="7">
        <v>6605</v>
      </c>
      <c r="B469" s="4" t="s">
        <v>496</v>
      </c>
      <c r="C469" s="5">
        <v>0</v>
      </c>
    </row>
    <row r="470" spans="1:3" outlineLevel="2">
      <c r="A470" s="7">
        <v>6605</v>
      </c>
      <c r="B470" s="4" t="s">
        <v>497</v>
      </c>
      <c r="C470" s="5">
        <v>0</v>
      </c>
    </row>
    <row r="471" spans="1:3" outlineLevel="1">
      <c r="A471" s="156" t="s">
        <v>498</v>
      </c>
      <c r="B471" s="157"/>
      <c r="C471" s="34">
        <f>SUM(C472:C473)</f>
        <v>2000</v>
      </c>
    </row>
    <row r="472" spans="1:3" outlineLevel="2">
      <c r="A472" s="7">
        <v>6606</v>
      </c>
      <c r="B472" s="4" t="s">
        <v>499</v>
      </c>
      <c r="C472" s="5">
        <v>0</v>
      </c>
    </row>
    <row r="473" spans="1:3" outlineLevel="2">
      <c r="A473" s="7">
        <v>6606</v>
      </c>
      <c r="B473" s="4" t="s">
        <v>500</v>
      </c>
      <c r="C473" s="5">
        <v>2000</v>
      </c>
    </row>
    <row r="474" spans="1:3" outlineLevel="1">
      <c r="A474" s="156" t="s">
        <v>501</v>
      </c>
      <c r="B474" s="157"/>
      <c r="C474" s="34">
        <v>0</v>
      </c>
    </row>
    <row r="475" spans="1:3" outlineLevel="1" collapsed="1">
      <c r="A475" s="156" t="s">
        <v>502</v>
      </c>
      <c r="B475" s="157"/>
      <c r="C475" s="34">
        <v>0</v>
      </c>
    </row>
    <row r="476" spans="1:3" outlineLevel="1" collapsed="1">
      <c r="A476" s="156" t="s">
        <v>503</v>
      </c>
      <c r="B476" s="157"/>
      <c r="C476" s="34">
        <v>0</v>
      </c>
    </row>
    <row r="477" spans="1:3" outlineLevel="1">
      <c r="A477" s="156" t="s">
        <v>504</v>
      </c>
      <c r="B477" s="157"/>
      <c r="C477" s="34">
        <f>SUM(C478:C481)</f>
        <v>2500</v>
      </c>
    </row>
    <row r="478" spans="1:3" outlineLevel="2">
      <c r="A478" s="7">
        <v>6610</v>
      </c>
      <c r="B478" s="4" t="s">
        <v>505</v>
      </c>
      <c r="C478" s="5">
        <v>0</v>
      </c>
    </row>
    <row r="479" spans="1:3" outlineLevel="2">
      <c r="A479" s="7">
        <v>6610</v>
      </c>
      <c r="B479" s="4" t="s">
        <v>506</v>
      </c>
      <c r="C479" s="5">
        <v>0</v>
      </c>
    </row>
    <row r="480" spans="1:3" outlineLevel="2">
      <c r="A480" s="7">
        <v>6610</v>
      </c>
      <c r="B480" s="4" t="s">
        <v>507</v>
      </c>
      <c r="C480" s="5">
        <v>0</v>
      </c>
    </row>
    <row r="481" spans="1:3" outlineLevel="2">
      <c r="A481" s="7">
        <v>6610</v>
      </c>
      <c r="B481" s="4" t="s">
        <v>508</v>
      </c>
      <c r="C481" s="5">
        <v>2500</v>
      </c>
    </row>
    <row r="482" spans="1:3" outlineLevel="1">
      <c r="A482" s="156" t="s">
        <v>511</v>
      </c>
      <c r="B482" s="157"/>
      <c r="C482" s="34">
        <f>SUM(C483:C484)</f>
        <v>0</v>
      </c>
    </row>
    <row r="483" spans="1:3" outlineLevel="2">
      <c r="A483" s="7">
        <v>6611</v>
      </c>
      <c r="B483" s="4" t="s">
        <v>509</v>
      </c>
      <c r="C483" s="5">
        <v>0</v>
      </c>
    </row>
    <row r="484" spans="1:3" outlineLevel="2">
      <c r="A484" s="7">
        <v>6611</v>
      </c>
      <c r="B484" s="4" t="s">
        <v>510</v>
      </c>
      <c r="C484" s="5">
        <v>0</v>
      </c>
    </row>
    <row r="485" spans="1:3" outlineLevel="1">
      <c r="A485" s="156" t="s">
        <v>515</v>
      </c>
      <c r="B485" s="157"/>
      <c r="C485" s="34">
        <f>SUM(C486:C488)</f>
        <v>0</v>
      </c>
    </row>
    <row r="486" spans="1:3" outlineLevel="2">
      <c r="A486" s="7">
        <v>6612</v>
      </c>
      <c r="B486" s="4" t="s">
        <v>512</v>
      </c>
      <c r="C486" s="5">
        <v>0</v>
      </c>
    </row>
    <row r="487" spans="1:3" outlineLevel="2">
      <c r="A487" s="7">
        <v>6612</v>
      </c>
      <c r="B487" s="4" t="s">
        <v>513</v>
      </c>
      <c r="C487" s="5">
        <v>0</v>
      </c>
    </row>
    <row r="488" spans="1:3" outlineLevel="2">
      <c r="A488" s="7">
        <v>6612</v>
      </c>
      <c r="B488" s="4" t="s">
        <v>514</v>
      </c>
      <c r="C488" s="5">
        <v>0</v>
      </c>
    </row>
    <row r="489" spans="1:3" outlineLevel="1">
      <c r="A489" s="156" t="s">
        <v>516</v>
      </c>
      <c r="B489" s="157"/>
      <c r="C489" s="34">
        <f>SUM(C490:C492)</f>
        <v>0</v>
      </c>
    </row>
    <row r="490" spans="1:3" outlineLevel="2">
      <c r="A490" s="7">
        <v>6613</v>
      </c>
      <c r="B490" s="4" t="s">
        <v>517</v>
      </c>
      <c r="C490" s="5">
        <v>0</v>
      </c>
    </row>
    <row r="491" spans="1:3" outlineLevel="2">
      <c r="A491" s="7">
        <v>6613</v>
      </c>
      <c r="B491" s="4" t="s">
        <v>518</v>
      </c>
      <c r="C491" s="5">
        <v>0</v>
      </c>
    </row>
    <row r="492" spans="1:3" outlineLevel="2">
      <c r="A492" s="7">
        <v>6613</v>
      </c>
      <c r="B492" s="4" t="s">
        <v>514</v>
      </c>
      <c r="C492" s="5">
        <v>0</v>
      </c>
    </row>
    <row r="493" spans="1:3" outlineLevel="1">
      <c r="A493" s="156" t="s">
        <v>519</v>
      </c>
      <c r="B493" s="157"/>
      <c r="C493" s="34">
        <f>SUM(C494:C499)</f>
        <v>3000</v>
      </c>
    </row>
    <row r="494" spans="1:3" outlineLevel="2">
      <c r="A494" s="7">
        <v>6614</v>
      </c>
      <c r="B494" s="4" t="s">
        <v>520</v>
      </c>
      <c r="C494" s="5">
        <v>0</v>
      </c>
    </row>
    <row r="495" spans="1:3" outlineLevel="2">
      <c r="A495" s="7">
        <v>6614</v>
      </c>
      <c r="B495" s="4" t="s">
        <v>521</v>
      </c>
      <c r="C495" s="5">
        <v>0</v>
      </c>
    </row>
    <row r="496" spans="1:3" outlineLevel="2">
      <c r="A496" s="7">
        <v>6614</v>
      </c>
      <c r="B496" s="4" t="s">
        <v>522</v>
      </c>
      <c r="C496" s="5">
        <v>0</v>
      </c>
    </row>
    <row r="497" spans="1:3" outlineLevel="2">
      <c r="A497" s="7">
        <v>6614</v>
      </c>
      <c r="B497" s="4" t="s">
        <v>523</v>
      </c>
      <c r="C497" s="5">
        <v>0</v>
      </c>
    </row>
    <row r="498" spans="1:3" outlineLevel="2">
      <c r="A498" s="7">
        <v>6614</v>
      </c>
      <c r="B498" s="4" t="s">
        <v>524</v>
      </c>
      <c r="C498" s="5">
        <v>3000</v>
      </c>
    </row>
    <row r="499" spans="1:3" outlineLevel="2">
      <c r="A499" s="7">
        <v>6614</v>
      </c>
      <c r="B499" s="4" t="s">
        <v>525</v>
      </c>
      <c r="C499" s="5">
        <v>0</v>
      </c>
    </row>
    <row r="500" spans="1:3" outlineLevel="1">
      <c r="A500" s="156" t="s">
        <v>526</v>
      </c>
      <c r="B500" s="157"/>
      <c r="C500" s="34">
        <f>SUM(C501:C505)</f>
        <v>0</v>
      </c>
    </row>
    <row r="501" spans="1:3" outlineLevel="2">
      <c r="A501" s="7">
        <v>6615</v>
      </c>
      <c r="B501" s="4" t="s">
        <v>527</v>
      </c>
      <c r="C501" s="5">
        <v>0</v>
      </c>
    </row>
    <row r="502" spans="1:3" outlineLevel="2">
      <c r="A502" s="7">
        <v>6615</v>
      </c>
      <c r="B502" s="4" t="s">
        <v>528</v>
      </c>
      <c r="C502" s="5">
        <v>0</v>
      </c>
    </row>
    <row r="503" spans="1:3" outlineLevel="2">
      <c r="A503" s="7">
        <v>6615</v>
      </c>
      <c r="B503" s="4" t="s">
        <v>529</v>
      </c>
      <c r="C503" s="5">
        <v>0</v>
      </c>
    </row>
    <row r="504" spans="1:3" outlineLevel="2">
      <c r="A504" s="7">
        <v>6615</v>
      </c>
      <c r="B504" s="4" t="s">
        <v>530</v>
      </c>
      <c r="C504" s="5">
        <v>0</v>
      </c>
    </row>
    <row r="505" spans="1:3" outlineLevel="2">
      <c r="A505" s="7">
        <v>6615</v>
      </c>
      <c r="B505" s="4" t="s">
        <v>531</v>
      </c>
      <c r="C505" s="5">
        <v>0</v>
      </c>
    </row>
    <row r="506" spans="1:3" outlineLevel="1">
      <c r="A506" s="156" t="s">
        <v>532</v>
      </c>
      <c r="B506" s="157"/>
      <c r="C506" s="34">
        <f>SUM(C507:C517)</f>
        <v>0</v>
      </c>
    </row>
    <row r="507" spans="1:3" outlineLevel="2">
      <c r="A507" s="7">
        <v>6616</v>
      </c>
      <c r="B507" s="4" t="s">
        <v>533</v>
      </c>
      <c r="C507" s="5">
        <v>0</v>
      </c>
    </row>
    <row r="508" spans="1:3" outlineLevel="2">
      <c r="A508" s="7">
        <v>6616</v>
      </c>
      <c r="B508" s="4" t="s">
        <v>534</v>
      </c>
      <c r="C508" s="5">
        <v>0</v>
      </c>
    </row>
    <row r="509" spans="1:3" outlineLevel="2">
      <c r="A509" s="7">
        <v>6616</v>
      </c>
      <c r="B509" s="4" t="s">
        <v>535</v>
      </c>
      <c r="C509" s="5">
        <v>0</v>
      </c>
    </row>
    <row r="510" spans="1:3" outlineLevel="2">
      <c r="A510" s="7">
        <v>6616</v>
      </c>
      <c r="B510" s="4" t="s">
        <v>536</v>
      </c>
      <c r="C510" s="5">
        <v>0</v>
      </c>
    </row>
    <row r="511" spans="1:3" outlineLevel="2">
      <c r="A511" s="7">
        <v>6616</v>
      </c>
      <c r="B511" s="4" t="s">
        <v>537</v>
      </c>
      <c r="C511" s="5">
        <v>0</v>
      </c>
    </row>
    <row r="512" spans="1:3" outlineLevel="2">
      <c r="A512" s="7">
        <v>6616</v>
      </c>
      <c r="B512" s="4" t="s">
        <v>538</v>
      </c>
      <c r="C512" s="5">
        <v>0</v>
      </c>
    </row>
    <row r="513" spans="1:8" outlineLevel="2">
      <c r="A513" s="7">
        <v>6616</v>
      </c>
      <c r="B513" s="4" t="s">
        <v>539</v>
      </c>
      <c r="C513" s="5">
        <v>0</v>
      </c>
    </row>
    <row r="514" spans="1:8" outlineLevel="2">
      <c r="A514" s="7">
        <v>6616</v>
      </c>
      <c r="B514" s="4" t="s">
        <v>540</v>
      </c>
      <c r="C514" s="5">
        <v>0</v>
      </c>
    </row>
    <row r="515" spans="1:8" outlineLevel="2">
      <c r="A515" s="7">
        <v>6616</v>
      </c>
      <c r="B515" s="4" t="s">
        <v>541</v>
      </c>
      <c r="C515" s="5">
        <v>0</v>
      </c>
    </row>
    <row r="516" spans="1:8" outlineLevel="2">
      <c r="A516" s="7">
        <v>6616</v>
      </c>
      <c r="B516" s="4" t="s">
        <v>542</v>
      </c>
      <c r="C516" s="5">
        <v>0</v>
      </c>
    </row>
    <row r="517" spans="1:8" outlineLevel="2">
      <c r="A517" s="7">
        <v>6616</v>
      </c>
      <c r="B517" s="4" t="s">
        <v>543</v>
      </c>
      <c r="C517" s="5">
        <v>0</v>
      </c>
    </row>
    <row r="518" spans="1:8" outlineLevel="1">
      <c r="A518" s="156" t="s">
        <v>544</v>
      </c>
      <c r="B518" s="157"/>
      <c r="C518" s="34">
        <f>SUM(C519:C527)</f>
        <v>8000</v>
      </c>
    </row>
    <row r="519" spans="1:8" outlineLevel="2">
      <c r="A519" s="7">
        <v>6617</v>
      </c>
      <c r="B519" s="4" t="s">
        <v>545</v>
      </c>
      <c r="C519" s="5">
        <v>0</v>
      </c>
    </row>
    <row r="520" spans="1:8" outlineLevel="2">
      <c r="A520" s="7">
        <v>6617</v>
      </c>
      <c r="B520" s="4" t="s">
        <v>546</v>
      </c>
      <c r="C520" s="5">
        <v>0</v>
      </c>
    </row>
    <row r="521" spans="1:8" outlineLevel="2">
      <c r="A521" s="7">
        <v>6617</v>
      </c>
      <c r="B521" s="4" t="s">
        <v>547</v>
      </c>
      <c r="C521" s="5">
        <v>0</v>
      </c>
    </row>
    <row r="522" spans="1:8" outlineLevel="2">
      <c r="A522" s="7">
        <v>6617</v>
      </c>
      <c r="B522" s="4" t="s">
        <v>548</v>
      </c>
      <c r="C522" s="5">
        <v>0</v>
      </c>
    </row>
    <row r="523" spans="1:8" outlineLevel="2">
      <c r="A523" s="7">
        <v>6617</v>
      </c>
      <c r="B523" s="4" t="s">
        <v>549</v>
      </c>
      <c r="C523" s="5">
        <v>0</v>
      </c>
    </row>
    <row r="524" spans="1:8" outlineLevel="2">
      <c r="A524" s="7">
        <v>6617</v>
      </c>
      <c r="B524" s="4" t="s">
        <v>550</v>
      </c>
      <c r="C524" s="5">
        <v>0</v>
      </c>
    </row>
    <row r="525" spans="1:8" outlineLevel="2">
      <c r="A525" s="7">
        <v>6617</v>
      </c>
      <c r="B525" s="4" t="s">
        <v>551</v>
      </c>
      <c r="C525" s="5">
        <v>0</v>
      </c>
    </row>
    <row r="526" spans="1:8" outlineLevel="2">
      <c r="A526" s="7">
        <v>6617</v>
      </c>
      <c r="B526" s="4" t="s">
        <v>552</v>
      </c>
      <c r="C526" s="5">
        <v>0</v>
      </c>
    </row>
    <row r="527" spans="1:8" outlineLevel="2">
      <c r="A527" s="7">
        <v>6617</v>
      </c>
      <c r="B527" s="4" t="s">
        <v>553</v>
      </c>
      <c r="C527" s="5">
        <v>8000</v>
      </c>
    </row>
    <row r="528" spans="1:8">
      <c r="A528" s="162" t="s">
        <v>554</v>
      </c>
      <c r="B528" s="163"/>
      <c r="C528" s="40">
        <f>C529+C530+C531</f>
        <v>0</v>
      </c>
      <c r="E528" s="41" t="s">
        <v>611</v>
      </c>
      <c r="F528" s="43"/>
      <c r="G528" s="44"/>
      <c r="H528" s="42" t="b">
        <f>AND(F528=G528)</f>
        <v>1</v>
      </c>
    </row>
    <row r="529" spans="1:8" outlineLevel="1">
      <c r="A529" s="156" t="s">
        <v>555</v>
      </c>
      <c r="B529" s="157"/>
      <c r="C529" s="34">
        <v>0</v>
      </c>
    </row>
    <row r="530" spans="1:8" outlineLevel="1">
      <c r="A530" s="156" t="s">
        <v>556</v>
      </c>
      <c r="B530" s="157"/>
      <c r="C530" s="34">
        <v>0</v>
      </c>
    </row>
    <row r="531" spans="1:8" outlineLevel="1">
      <c r="A531" s="156" t="s">
        <v>557</v>
      </c>
      <c r="B531" s="157"/>
      <c r="C531" s="34">
        <v>0</v>
      </c>
    </row>
    <row r="532" spans="1:8">
      <c r="A532" s="162" t="s">
        <v>558</v>
      </c>
      <c r="B532" s="163"/>
      <c r="C532" s="40">
        <f>C533+C534</f>
        <v>0</v>
      </c>
      <c r="E532" s="41" t="s">
        <v>612</v>
      </c>
      <c r="F532" s="43"/>
      <c r="G532" s="44"/>
      <c r="H532" s="42" t="b">
        <f>AND(F532=G532)</f>
        <v>1</v>
      </c>
    </row>
    <row r="533" spans="1:8" outlineLevel="1">
      <c r="A533" s="156" t="s">
        <v>559</v>
      </c>
      <c r="B533" s="157"/>
      <c r="C533" s="34">
        <v>0</v>
      </c>
    </row>
    <row r="534" spans="1:8" outlineLevel="1">
      <c r="A534" s="156" t="s">
        <v>560</v>
      </c>
      <c r="B534" s="157"/>
      <c r="C534" s="34">
        <v>0</v>
      </c>
    </row>
    <row r="535" spans="1:8">
      <c r="A535" s="162" t="s">
        <v>561</v>
      </c>
      <c r="B535" s="163"/>
      <c r="C535" s="40">
        <f>C536+C541+C542+C543+C550+C551+C555+C558+C559+C560+C561+C566+C569+C573+C577+C584+C590+C602+C603+C604+C605</f>
        <v>0</v>
      </c>
      <c r="E535" s="41" t="s">
        <v>613</v>
      </c>
      <c r="F535" s="43"/>
      <c r="G535" s="44"/>
      <c r="H535" s="42" t="b">
        <f>AND(F535=G535)</f>
        <v>1</v>
      </c>
    </row>
    <row r="536" spans="1:8" outlineLevel="1">
      <c r="A536" s="156" t="s">
        <v>562</v>
      </c>
      <c r="B536" s="157"/>
      <c r="C536" s="34">
        <f>SUM(C537:C540)</f>
        <v>0</v>
      </c>
    </row>
    <row r="537" spans="1:8" outlineLevel="2">
      <c r="A537" s="7">
        <v>9600</v>
      </c>
      <c r="B537" s="4" t="s">
        <v>481</v>
      </c>
      <c r="C537" s="5">
        <v>0</v>
      </c>
    </row>
    <row r="538" spans="1:8" outlineLevel="2">
      <c r="A538" s="7">
        <v>9600</v>
      </c>
      <c r="B538" s="4" t="s">
        <v>482</v>
      </c>
      <c r="C538" s="5">
        <v>0</v>
      </c>
    </row>
    <row r="539" spans="1:8" outlineLevel="2">
      <c r="A539" s="7">
        <v>9600</v>
      </c>
      <c r="B539" s="4" t="s">
        <v>483</v>
      </c>
      <c r="C539" s="5">
        <v>0</v>
      </c>
    </row>
    <row r="540" spans="1:8" outlineLevel="2">
      <c r="A540" s="7">
        <v>9600</v>
      </c>
      <c r="B540" s="4" t="s">
        <v>484</v>
      </c>
      <c r="C540" s="5">
        <v>0</v>
      </c>
    </row>
    <row r="541" spans="1:8" outlineLevel="1">
      <c r="A541" s="156" t="s">
        <v>563</v>
      </c>
      <c r="B541" s="157"/>
      <c r="C541" s="33">
        <v>0</v>
      </c>
    </row>
    <row r="542" spans="1:8" outlineLevel="1">
      <c r="A542" s="156" t="s">
        <v>564</v>
      </c>
      <c r="B542" s="157"/>
      <c r="C542" s="34">
        <v>0</v>
      </c>
    </row>
    <row r="543" spans="1:8" outlineLevel="1">
      <c r="A543" s="156" t="s">
        <v>565</v>
      </c>
      <c r="B543" s="157"/>
      <c r="C543" s="34">
        <f>SUM(C544:C549)</f>
        <v>0</v>
      </c>
    </row>
    <row r="544" spans="1:8" outlineLevel="2">
      <c r="A544" s="7">
        <v>9603</v>
      </c>
      <c r="B544" s="4" t="s">
        <v>487</v>
      </c>
      <c r="C544" s="5">
        <v>0</v>
      </c>
    </row>
    <row r="545" spans="1:3" outlineLevel="2">
      <c r="A545" s="7">
        <v>9603</v>
      </c>
      <c r="B545" s="4" t="s">
        <v>488</v>
      </c>
      <c r="C545" s="5">
        <v>0</v>
      </c>
    </row>
    <row r="546" spans="1:3" outlineLevel="2">
      <c r="A546" s="7">
        <v>9603</v>
      </c>
      <c r="B546" s="4" t="s">
        <v>489</v>
      </c>
      <c r="C546" s="5">
        <v>0</v>
      </c>
    </row>
    <row r="547" spans="1:3" outlineLevel="2">
      <c r="A547" s="7">
        <v>9603</v>
      </c>
      <c r="B547" s="4" t="s">
        <v>490</v>
      </c>
      <c r="C547" s="5">
        <v>0</v>
      </c>
    </row>
    <row r="548" spans="1:3" outlineLevel="2">
      <c r="A548" s="7">
        <v>9603</v>
      </c>
      <c r="B548" s="4" t="s">
        <v>491</v>
      </c>
      <c r="C548" s="5">
        <v>0</v>
      </c>
    </row>
    <row r="549" spans="1:3" outlineLevel="2">
      <c r="A549" s="7">
        <v>9603</v>
      </c>
      <c r="B549" s="4" t="s">
        <v>492</v>
      </c>
      <c r="C549" s="5">
        <v>0</v>
      </c>
    </row>
    <row r="550" spans="1:3" outlineLevel="1">
      <c r="A550" s="156" t="s">
        <v>566</v>
      </c>
      <c r="B550" s="157"/>
      <c r="C550" s="34">
        <v>0</v>
      </c>
    </row>
    <row r="551" spans="1:3" outlineLevel="1">
      <c r="A551" s="156" t="s">
        <v>567</v>
      </c>
      <c r="B551" s="157"/>
      <c r="C551" s="34">
        <f>SUM(C552:C554)</f>
        <v>0</v>
      </c>
    </row>
    <row r="552" spans="1:3" outlineLevel="2">
      <c r="A552" s="7">
        <v>9605</v>
      </c>
      <c r="B552" s="4" t="s">
        <v>495</v>
      </c>
      <c r="C552" s="5">
        <v>0</v>
      </c>
    </row>
    <row r="553" spans="1:3" outlineLevel="2">
      <c r="A553" s="7">
        <v>9605</v>
      </c>
      <c r="B553" s="4" t="s">
        <v>496</v>
      </c>
      <c r="C553" s="5">
        <v>0</v>
      </c>
    </row>
    <row r="554" spans="1:3" outlineLevel="2">
      <c r="A554" s="7">
        <v>9605</v>
      </c>
      <c r="B554" s="4" t="s">
        <v>497</v>
      </c>
      <c r="C554" s="5">
        <v>0</v>
      </c>
    </row>
    <row r="555" spans="1:3" outlineLevel="1">
      <c r="A555" s="156" t="s">
        <v>568</v>
      </c>
      <c r="B555" s="157"/>
      <c r="C555" s="34">
        <f>SUM(C556:C557)</f>
        <v>0</v>
      </c>
    </row>
    <row r="556" spans="1:3" outlineLevel="2">
      <c r="A556" s="7">
        <v>9606</v>
      </c>
      <c r="B556" s="4" t="s">
        <v>499</v>
      </c>
      <c r="C556" s="5">
        <v>0</v>
      </c>
    </row>
    <row r="557" spans="1:3" outlineLevel="2">
      <c r="A557" s="7">
        <v>9606</v>
      </c>
      <c r="B557" s="4" t="s">
        <v>500</v>
      </c>
      <c r="C557" s="5">
        <v>0</v>
      </c>
    </row>
    <row r="558" spans="1:3" outlineLevel="1">
      <c r="A558" s="156" t="s">
        <v>569</v>
      </c>
      <c r="B558" s="157"/>
      <c r="C558" s="34">
        <v>0</v>
      </c>
    </row>
    <row r="559" spans="1:3" outlineLevel="1" collapsed="1">
      <c r="A559" s="156" t="s">
        <v>570</v>
      </c>
      <c r="B559" s="157"/>
      <c r="C559" s="34">
        <v>0</v>
      </c>
    </row>
    <row r="560" spans="1:3" outlineLevel="1" collapsed="1">
      <c r="A560" s="156" t="s">
        <v>571</v>
      </c>
      <c r="B560" s="157"/>
      <c r="C560" s="34">
        <v>0</v>
      </c>
    </row>
    <row r="561" spans="1:3" outlineLevel="1">
      <c r="A561" s="156" t="s">
        <v>572</v>
      </c>
      <c r="B561" s="157"/>
      <c r="C561" s="34">
        <f>SUM(C562:C565)</f>
        <v>0</v>
      </c>
    </row>
    <row r="562" spans="1:3" outlineLevel="2">
      <c r="A562" s="7">
        <v>9610</v>
      </c>
      <c r="B562" s="4" t="s">
        <v>505</v>
      </c>
      <c r="C562" s="5">
        <v>0</v>
      </c>
    </row>
    <row r="563" spans="1:3" outlineLevel="2">
      <c r="A563" s="7">
        <v>9610</v>
      </c>
      <c r="B563" s="4" t="s">
        <v>506</v>
      </c>
      <c r="C563" s="5">
        <v>0</v>
      </c>
    </row>
    <row r="564" spans="1:3" outlineLevel="2">
      <c r="A564" s="7">
        <v>9610</v>
      </c>
      <c r="B564" s="4" t="s">
        <v>507</v>
      </c>
      <c r="C564" s="5">
        <v>0</v>
      </c>
    </row>
    <row r="565" spans="1:3" outlineLevel="2">
      <c r="A565" s="7">
        <v>9610</v>
      </c>
      <c r="B565" s="4" t="s">
        <v>508</v>
      </c>
      <c r="C565" s="5">
        <v>0</v>
      </c>
    </row>
    <row r="566" spans="1:3" outlineLevel="1">
      <c r="A566" s="156" t="s">
        <v>573</v>
      </c>
      <c r="B566" s="157"/>
      <c r="C566" s="34">
        <f>SUM(C567:C568)</f>
        <v>0</v>
      </c>
    </row>
    <row r="567" spans="1:3" outlineLevel="2">
      <c r="A567" s="7">
        <v>9611</v>
      </c>
      <c r="B567" s="4" t="s">
        <v>509</v>
      </c>
      <c r="C567" s="5">
        <v>0</v>
      </c>
    </row>
    <row r="568" spans="1:3" outlineLevel="2">
      <c r="A568" s="7">
        <v>9611</v>
      </c>
      <c r="B568" s="4" t="s">
        <v>510</v>
      </c>
      <c r="C568" s="5">
        <v>0</v>
      </c>
    </row>
    <row r="569" spans="1:3" outlineLevel="1">
      <c r="A569" s="156" t="s">
        <v>574</v>
      </c>
      <c r="B569" s="157"/>
      <c r="C569" s="34">
        <f>SUM(C570:C572)</f>
        <v>0</v>
      </c>
    </row>
    <row r="570" spans="1:3" outlineLevel="2">
      <c r="A570" s="7">
        <v>9612</v>
      </c>
      <c r="B570" s="4" t="s">
        <v>512</v>
      </c>
      <c r="C570" s="5">
        <v>0</v>
      </c>
    </row>
    <row r="571" spans="1:3" outlineLevel="2">
      <c r="A571" s="7">
        <v>9612</v>
      </c>
      <c r="B571" s="4" t="s">
        <v>513</v>
      </c>
      <c r="C571" s="5">
        <v>0</v>
      </c>
    </row>
    <row r="572" spans="1:3" outlineLevel="2">
      <c r="A572" s="7">
        <v>9612</v>
      </c>
      <c r="B572" s="4" t="s">
        <v>514</v>
      </c>
      <c r="C572" s="5">
        <v>0</v>
      </c>
    </row>
    <row r="573" spans="1:3" outlineLevel="1">
      <c r="A573" s="156" t="s">
        <v>575</v>
      </c>
      <c r="B573" s="157"/>
      <c r="C573" s="34">
        <f>SUM(C574:C576)</f>
        <v>0</v>
      </c>
    </row>
    <row r="574" spans="1:3" outlineLevel="2">
      <c r="A574" s="7">
        <v>9613</v>
      </c>
      <c r="B574" s="4" t="s">
        <v>517</v>
      </c>
      <c r="C574" s="5">
        <v>0</v>
      </c>
    </row>
    <row r="575" spans="1:3" outlineLevel="2">
      <c r="A575" s="7">
        <v>9613</v>
      </c>
      <c r="B575" s="4" t="s">
        <v>518</v>
      </c>
      <c r="C575" s="5">
        <v>0</v>
      </c>
    </row>
    <row r="576" spans="1:3" outlineLevel="2">
      <c r="A576" s="7">
        <v>9613</v>
      </c>
      <c r="B576" s="4" t="s">
        <v>514</v>
      </c>
      <c r="C576" s="5">
        <v>0</v>
      </c>
    </row>
    <row r="577" spans="1:3" outlineLevel="1">
      <c r="A577" s="156" t="s">
        <v>576</v>
      </c>
      <c r="B577" s="157"/>
      <c r="C577" s="34">
        <f>SUM(C578:C583)</f>
        <v>0</v>
      </c>
    </row>
    <row r="578" spans="1:3" outlineLevel="2">
      <c r="A578" s="7">
        <v>9614</v>
      </c>
      <c r="B578" s="4" t="s">
        <v>520</v>
      </c>
      <c r="C578" s="5">
        <v>0</v>
      </c>
    </row>
    <row r="579" spans="1:3" outlineLevel="2">
      <c r="A579" s="7">
        <v>9614</v>
      </c>
      <c r="B579" s="4" t="s">
        <v>521</v>
      </c>
      <c r="C579" s="5">
        <v>0</v>
      </c>
    </row>
    <row r="580" spans="1:3" outlineLevel="2">
      <c r="A580" s="7">
        <v>9614</v>
      </c>
      <c r="B580" s="4" t="s">
        <v>522</v>
      </c>
      <c r="C580" s="5">
        <v>0</v>
      </c>
    </row>
    <row r="581" spans="1:3" outlineLevel="2">
      <c r="A581" s="7">
        <v>9614</v>
      </c>
      <c r="B581" s="4" t="s">
        <v>523</v>
      </c>
      <c r="C581" s="5">
        <v>0</v>
      </c>
    </row>
    <row r="582" spans="1:3" outlineLevel="2">
      <c r="A582" s="7">
        <v>9614</v>
      </c>
      <c r="B582" s="4" t="s">
        <v>524</v>
      </c>
      <c r="C582" s="5">
        <v>0</v>
      </c>
    </row>
    <row r="583" spans="1:3" outlineLevel="2">
      <c r="A583" s="7">
        <v>9614</v>
      </c>
      <c r="B583" s="4" t="s">
        <v>525</v>
      </c>
      <c r="C583" s="5">
        <v>0</v>
      </c>
    </row>
    <row r="584" spans="1:3" outlineLevel="1">
      <c r="A584" s="156" t="s">
        <v>577</v>
      </c>
      <c r="B584" s="157"/>
      <c r="C584" s="34">
        <f>SUM(C585:C589)</f>
        <v>0</v>
      </c>
    </row>
    <row r="585" spans="1:3" outlineLevel="2">
      <c r="A585" s="7">
        <v>9615</v>
      </c>
      <c r="B585" s="4" t="s">
        <v>527</v>
      </c>
      <c r="C585" s="5">
        <v>0</v>
      </c>
    </row>
    <row r="586" spans="1:3" outlineLevel="2">
      <c r="A586" s="7">
        <v>9615</v>
      </c>
      <c r="B586" s="4" t="s">
        <v>528</v>
      </c>
      <c r="C586" s="5">
        <v>0</v>
      </c>
    </row>
    <row r="587" spans="1:3" outlineLevel="2">
      <c r="A587" s="7">
        <v>9615</v>
      </c>
      <c r="B587" s="4" t="s">
        <v>529</v>
      </c>
      <c r="C587" s="5">
        <v>0</v>
      </c>
    </row>
    <row r="588" spans="1:3" outlineLevel="2">
      <c r="A588" s="7">
        <v>9615</v>
      </c>
      <c r="B588" s="4" t="s">
        <v>530</v>
      </c>
      <c r="C588" s="5">
        <v>0</v>
      </c>
    </row>
    <row r="589" spans="1:3" outlineLevel="2">
      <c r="A589" s="7">
        <v>9615</v>
      </c>
      <c r="B589" s="4" t="s">
        <v>531</v>
      </c>
      <c r="C589" s="5">
        <v>0</v>
      </c>
    </row>
    <row r="590" spans="1:3" outlineLevel="1">
      <c r="A590" s="156" t="s">
        <v>578</v>
      </c>
      <c r="B590" s="157"/>
      <c r="C590" s="34">
        <f>SUM(C591:C601)</f>
        <v>0</v>
      </c>
    </row>
    <row r="591" spans="1:3" outlineLevel="2">
      <c r="A591" s="7">
        <v>9616</v>
      </c>
      <c r="B591" s="4" t="s">
        <v>533</v>
      </c>
      <c r="C591" s="5">
        <v>0</v>
      </c>
    </row>
    <row r="592" spans="1:3" outlineLevel="2">
      <c r="A592" s="7">
        <v>9616</v>
      </c>
      <c r="B592" s="4" t="s">
        <v>534</v>
      </c>
      <c r="C592" s="5">
        <v>0</v>
      </c>
    </row>
    <row r="593" spans="1:8" outlineLevel="2">
      <c r="A593" s="7">
        <v>9616</v>
      </c>
      <c r="B593" s="4" t="s">
        <v>535</v>
      </c>
      <c r="C593" s="5">
        <v>0</v>
      </c>
    </row>
    <row r="594" spans="1:8" outlineLevel="2">
      <c r="A594" s="7">
        <v>9616</v>
      </c>
      <c r="B594" s="4" t="s">
        <v>536</v>
      </c>
      <c r="C594" s="5">
        <v>0</v>
      </c>
    </row>
    <row r="595" spans="1:8" outlineLevel="2">
      <c r="A595" s="7">
        <v>9616</v>
      </c>
      <c r="B595" s="4" t="s">
        <v>537</v>
      </c>
      <c r="C595" s="5">
        <v>0</v>
      </c>
    </row>
    <row r="596" spans="1:8" outlineLevel="2">
      <c r="A596" s="7">
        <v>9616</v>
      </c>
      <c r="B596" s="4" t="s">
        <v>538</v>
      </c>
      <c r="C596" s="5">
        <v>0</v>
      </c>
    </row>
    <row r="597" spans="1:8" outlineLevel="2">
      <c r="A597" s="7">
        <v>9616</v>
      </c>
      <c r="B597" s="4" t="s">
        <v>539</v>
      </c>
      <c r="C597" s="5">
        <v>0</v>
      </c>
    </row>
    <row r="598" spans="1:8" outlineLevel="2">
      <c r="A598" s="7">
        <v>9616</v>
      </c>
      <c r="B598" s="4" t="s">
        <v>540</v>
      </c>
      <c r="C598" s="5">
        <v>0</v>
      </c>
    </row>
    <row r="599" spans="1:8" outlineLevel="2">
      <c r="A599" s="7">
        <v>9616</v>
      </c>
      <c r="B599" s="4" t="s">
        <v>541</v>
      </c>
      <c r="C599" s="5">
        <v>0</v>
      </c>
    </row>
    <row r="600" spans="1:8" outlineLevel="2">
      <c r="A600" s="7">
        <v>9616</v>
      </c>
      <c r="B600" s="4" t="s">
        <v>542</v>
      </c>
      <c r="C600" s="5">
        <v>0</v>
      </c>
    </row>
    <row r="601" spans="1:8" outlineLevel="2">
      <c r="A601" s="7">
        <v>9616</v>
      </c>
      <c r="B601" s="4" t="s">
        <v>543</v>
      </c>
      <c r="C601" s="5">
        <v>0</v>
      </c>
    </row>
    <row r="602" spans="1:8" outlineLevel="1">
      <c r="A602" s="156" t="s">
        <v>579</v>
      </c>
      <c r="B602" s="157"/>
      <c r="C602" s="34">
        <f>SUM(C616:C624)</f>
        <v>0</v>
      </c>
    </row>
    <row r="603" spans="1:8" outlineLevel="1">
      <c r="A603" s="156" t="s">
        <v>580</v>
      </c>
      <c r="B603" s="157"/>
      <c r="C603" s="34">
        <v>0</v>
      </c>
    </row>
    <row r="604" spans="1:8" outlineLevel="1">
      <c r="A604" s="156" t="s">
        <v>581</v>
      </c>
      <c r="B604" s="157"/>
      <c r="C604" s="34">
        <v>0</v>
      </c>
    </row>
    <row r="605" spans="1:8" outlineLevel="1">
      <c r="A605" s="156" t="s">
        <v>582</v>
      </c>
      <c r="B605" s="157"/>
      <c r="C605" s="34">
        <v>0</v>
      </c>
    </row>
    <row r="606" spans="1:8">
      <c r="A606" s="160" t="s">
        <v>583</v>
      </c>
      <c r="B606" s="161"/>
      <c r="C606" s="38">
        <f>C607</f>
        <v>13000</v>
      </c>
      <c r="E606" s="41" t="s">
        <v>66</v>
      </c>
      <c r="F606" s="43"/>
      <c r="G606" s="44"/>
      <c r="H606" s="42" t="b">
        <f>AND(F606=G606)</f>
        <v>1</v>
      </c>
    </row>
    <row r="607" spans="1:8">
      <c r="A607" s="162" t="s">
        <v>584</v>
      </c>
      <c r="B607" s="163"/>
      <c r="C607" s="35">
        <f>C608+C612</f>
        <v>13000</v>
      </c>
      <c r="E607" s="41" t="s">
        <v>614</v>
      </c>
      <c r="F607" s="43"/>
      <c r="G607" s="44"/>
      <c r="H607" s="42" t="b">
        <f>AND(F607=G607)</f>
        <v>1</v>
      </c>
    </row>
    <row r="608" spans="1:8" outlineLevel="1" collapsed="1">
      <c r="A608" s="7">
        <v>10950</v>
      </c>
      <c r="B608" s="4" t="s">
        <v>585</v>
      </c>
      <c r="C608" s="5">
        <f>SUM(C609:C611)</f>
        <v>13000</v>
      </c>
    </row>
    <row r="609" spans="1:8" ht="15" customHeight="1" outlineLevel="2">
      <c r="A609" s="31"/>
      <c r="B609" s="30" t="s">
        <v>586</v>
      </c>
      <c r="C609" s="32">
        <v>13000</v>
      </c>
    </row>
    <row r="610" spans="1:8" ht="15" customHeight="1" outlineLevel="2">
      <c r="A610" s="31"/>
      <c r="B610" s="30" t="s">
        <v>587</v>
      </c>
      <c r="C610" s="32">
        <v>0</v>
      </c>
    </row>
    <row r="611" spans="1:8" ht="15" customHeight="1" outlineLevel="2">
      <c r="A611" s="31"/>
      <c r="B611" s="30" t="s">
        <v>588</v>
      </c>
      <c r="C611" s="32">
        <v>0</v>
      </c>
    </row>
    <row r="612" spans="1:8" outlineLevel="1">
      <c r="A612" s="7">
        <v>10951</v>
      </c>
      <c r="B612" s="4" t="s">
        <v>589</v>
      </c>
      <c r="C612" s="5">
        <f>SUM(C613:C614)</f>
        <v>0</v>
      </c>
    </row>
    <row r="613" spans="1:8" ht="15" customHeight="1" outlineLevel="1">
      <c r="A613" s="31"/>
      <c r="B613" s="30" t="s">
        <v>590</v>
      </c>
      <c r="C613" s="32">
        <v>0</v>
      </c>
    </row>
    <row r="614" spans="1:8" ht="15" customHeight="1" outlineLevel="1">
      <c r="A614" s="31"/>
      <c r="B614" s="30" t="s">
        <v>591</v>
      </c>
      <c r="C614" s="32">
        <v>0</v>
      </c>
    </row>
    <row r="615" spans="1:8">
      <c r="A615" s="160" t="s">
        <v>592</v>
      </c>
      <c r="B615" s="161"/>
      <c r="C615" s="38">
        <f>C616</f>
        <v>0</v>
      </c>
      <c r="E615" s="41" t="s">
        <v>229</v>
      </c>
      <c r="F615" s="43"/>
      <c r="G615" s="44"/>
      <c r="H615" s="42" t="b">
        <f>AND(F615=G615)</f>
        <v>1</v>
      </c>
    </row>
    <row r="616" spans="1:8">
      <c r="A616" s="162" t="s">
        <v>603</v>
      </c>
      <c r="B616" s="163"/>
      <c r="C616" s="35">
        <f>C617+C621</f>
        <v>0</v>
      </c>
      <c r="E616" s="41" t="s">
        <v>615</v>
      </c>
      <c r="F616" s="43"/>
      <c r="G616" s="44"/>
      <c r="H616" s="42" t="b">
        <f>AND(F616=G616)</f>
        <v>1</v>
      </c>
    </row>
  </sheetData>
  <mergeCells count="98">
    <mergeCell ref="A607:B607"/>
    <mergeCell ref="A615:B615"/>
    <mergeCell ref="A616:B616"/>
    <mergeCell ref="A590:B590"/>
    <mergeCell ref="A602:B602"/>
    <mergeCell ref="A603:B603"/>
    <mergeCell ref="A604:B604"/>
    <mergeCell ref="A605:B605"/>
    <mergeCell ref="A606:B606"/>
    <mergeCell ref="A584:B584"/>
    <mergeCell ref="A550:B55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43:B543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18:B518"/>
    <mergeCell ref="A471:B471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467:B467"/>
    <mergeCell ref="A441:B44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40:B440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20" zoomScaleNormal="120" workbookViewId="0">
      <selection activeCell="K720" sqref="K72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4.7109375" bestFit="1" customWidth="1"/>
    <col min="4" max="5" width="14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9" t="s">
        <v>30</v>
      </c>
      <c r="B1" s="149"/>
      <c r="C1" s="149"/>
      <c r="D1" s="102" t="s">
        <v>873</v>
      </c>
      <c r="E1" s="102" t="s">
        <v>874</v>
      </c>
      <c r="G1" s="45" t="s">
        <v>31</v>
      </c>
      <c r="H1" s="46">
        <f>C2+C114</f>
        <v>474700</v>
      </c>
      <c r="I1" s="47"/>
      <c r="J1" s="48" t="b">
        <f>AND(H1=I1)</f>
        <v>0</v>
      </c>
    </row>
    <row r="2" spans="1:14">
      <c r="A2" s="150" t="s">
        <v>60</v>
      </c>
      <c r="B2" s="150"/>
      <c r="C2" s="28">
        <f>C3+C67</f>
        <v>400000</v>
      </c>
      <c r="D2" s="28">
        <f>D3+D67</f>
        <v>400000</v>
      </c>
      <c r="E2" s="28">
        <f>E3+E67</f>
        <v>400000</v>
      </c>
      <c r="G2" s="41" t="s">
        <v>60</v>
      </c>
      <c r="H2" s="43">
        <f>C2</f>
        <v>400000</v>
      </c>
      <c r="I2" s="44"/>
      <c r="J2" s="42" t="b">
        <f>AND(H2=I2)</f>
        <v>0</v>
      </c>
    </row>
    <row r="3" spans="1:14">
      <c r="A3" s="151" t="s">
        <v>593</v>
      </c>
      <c r="B3" s="151"/>
      <c r="C3" s="25">
        <f>C4+C11+C38+C61</f>
        <v>45400</v>
      </c>
      <c r="D3" s="25">
        <f>D4+D11+D38+D61</f>
        <v>45400</v>
      </c>
      <c r="E3" s="25">
        <f>E4+E11+E38+E61</f>
        <v>45400</v>
      </c>
      <c r="G3" s="41" t="s">
        <v>57</v>
      </c>
      <c r="H3" s="43">
        <f t="shared" ref="H3:H66" si="0">C3</f>
        <v>45400</v>
      </c>
      <c r="I3" s="44"/>
      <c r="J3" s="42" t="b">
        <f>AND(H3=I3)</f>
        <v>0</v>
      </c>
    </row>
    <row r="4" spans="1:14" ht="15" customHeight="1">
      <c r="A4" s="147" t="s">
        <v>137</v>
      </c>
      <c r="B4" s="148"/>
      <c r="C4" s="23">
        <f>SUM(C5:C10)</f>
        <v>18600</v>
      </c>
      <c r="D4" s="23">
        <f>SUM(D5:D10)</f>
        <v>18600</v>
      </c>
      <c r="E4" s="23">
        <f>SUM(E5:E10)</f>
        <v>18600</v>
      </c>
      <c r="F4" s="19"/>
      <c r="G4" s="41" t="s">
        <v>53</v>
      </c>
      <c r="H4" s="43">
        <f t="shared" si="0"/>
        <v>18600</v>
      </c>
      <c r="I4" s="44"/>
      <c r="J4" s="42" t="b">
        <f>AND(H4=I4)</f>
        <v>0</v>
      </c>
      <c r="K4" s="19"/>
      <c r="L4" s="19"/>
      <c r="M4" s="19"/>
      <c r="N4" s="19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9"/>
      <c r="G5" s="19"/>
      <c r="H5" s="43">
        <f t="shared" si="0"/>
        <v>10000</v>
      </c>
      <c r="I5" s="19"/>
      <c r="J5" s="19"/>
      <c r="K5" s="19"/>
      <c r="L5" s="19"/>
      <c r="M5" s="19"/>
      <c r="N5" s="19"/>
    </row>
    <row r="6" spans="1:14" ht="15" customHeight="1" outlineLevel="1">
      <c r="A6" s="3">
        <v>1102</v>
      </c>
      <c r="B6" s="1" t="s">
        <v>1</v>
      </c>
      <c r="C6" s="2">
        <v>1000</v>
      </c>
      <c r="D6" s="2">
        <f t="shared" ref="D6:E10" si="1">C6</f>
        <v>1000</v>
      </c>
      <c r="E6" s="2">
        <f t="shared" si="1"/>
        <v>1000</v>
      </c>
      <c r="F6" s="19"/>
      <c r="G6" s="19"/>
      <c r="H6" s="43">
        <f t="shared" si="0"/>
        <v>1000</v>
      </c>
      <c r="I6" s="19"/>
      <c r="J6" s="19"/>
      <c r="K6" s="19"/>
      <c r="L6" s="19"/>
      <c r="M6" s="19"/>
      <c r="N6" s="19"/>
    </row>
    <row r="7" spans="1:14" ht="15" customHeight="1" outlineLevel="1">
      <c r="A7" s="3">
        <v>1201</v>
      </c>
      <c r="B7" s="1" t="s">
        <v>2</v>
      </c>
      <c r="C7" s="2">
        <v>3500</v>
      </c>
      <c r="D7" s="2">
        <f t="shared" si="1"/>
        <v>3500</v>
      </c>
      <c r="E7" s="2">
        <f t="shared" si="1"/>
        <v>3500</v>
      </c>
      <c r="F7" s="19"/>
      <c r="G7" s="19"/>
      <c r="H7" s="43">
        <f t="shared" si="0"/>
        <v>3500</v>
      </c>
      <c r="I7" s="19"/>
      <c r="J7" s="19"/>
      <c r="K7" s="19"/>
      <c r="L7" s="19"/>
      <c r="M7" s="19"/>
      <c r="N7" s="19"/>
    </row>
    <row r="8" spans="1:14" ht="15" customHeight="1" outlineLevel="1">
      <c r="A8" s="3">
        <v>1201</v>
      </c>
      <c r="B8" s="1" t="s">
        <v>64</v>
      </c>
      <c r="C8" s="2">
        <v>4000</v>
      </c>
      <c r="D8" s="2">
        <f t="shared" si="1"/>
        <v>4000</v>
      </c>
      <c r="E8" s="2">
        <f t="shared" si="1"/>
        <v>4000</v>
      </c>
      <c r="F8" s="19"/>
      <c r="G8" s="19"/>
      <c r="H8" s="43">
        <f t="shared" si="0"/>
        <v>4000</v>
      </c>
      <c r="I8" s="19"/>
      <c r="J8" s="19"/>
      <c r="K8" s="19"/>
      <c r="L8" s="19"/>
      <c r="M8" s="19"/>
      <c r="N8" s="19"/>
    </row>
    <row r="9" spans="1:14" ht="15" customHeight="1" outlineLevel="1">
      <c r="A9" s="3">
        <v>1202</v>
      </c>
      <c r="B9" s="1" t="s">
        <v>136</v>
      </c>
      <c r="C9" s="2"/>
      <c r="D9" s="2">
        <f t="shared" si="1"/>
        <v>0</v>
      </c>
      <c r="E9" s="2">
        <f t="shared" si="1"/>
        <v>0</v>
      </c>
      <c r="F9" s="19"/>
      <c r="G9" s="19"/>
      <c r="H9" s="43">
        <f t="shared" si="0"/>
        <v>0</v>
      </c>
      <c r="I9" s="19"/>
      <c r="J9" s="19"/>
      <c r="K9" s="19"/>
      <c r="L9" s="19"/>
      <c r="M9" s="19"/>
      <c r="N9" s="19"/>
    </row>
    <row r="10" spans="1:14" ht="15" customHeight="1" outlineLevel="1">
      <c r="A10" s="3">
        <v>1203</v>
      </c>
      <c r="B10" s="1" t="s">
        <v>3</v>
      </c>
      <c r="C10" s="2">
        <v>100</v>
      </c>
      <c r="D10" s="2">
        <f t="shared" si="1"/>
        <v>100</v>
      </c>
      <c r="E10" s="2">
        <f t="shared" si="1"/>
        <v>100</v>
      </c>
      <c r="F10" s="19"/>
      <c r="G10" s="19"/>
      <c r="H10" s="43">
        <f t="shared" si="0"/>
        <v>100</v>
      </c>
      <c r="I10" s="19"/>
      <c r="J10" s="19"/>
      <c r="K10" s="19"/>
      <c r="L10" s="19"/>
      <c r="M10" s="19"/>
      <c r="N10" s="19"/>
    </row>
    <row r="11" spans="1:14" ht="15" customHeight="1">
      <c r="A11" s="147" t="s">
        <v>138</v>
      </c>
      <c r="B11" s="148"/>
      <c r="C11" s="23">
        <f>SUM(C12:C37)</f>
        <v>8850</v>
      </c>
      <c r="D11" s="23">
        <f>SUM(D12:D37)</f>
        <v>8850</v>
      </c>
      <c r="E11" s="23">
        <f>SUM(E12:E37)</f>
        <v>8850</v>
      </c>
      <c r="F11" s="19"/>
      <c r="G11" s="41" t="s">
        <v>54</v>
      </c>
      <c r="H11" s="43">
        <f t="shared" si="0"/>
        <v>8850</v>
      </c>
      <c r="I11" s="44"/>
      <c r="J11" s="42" t="b">
        <f>AND(H11=I11)</f>
        <v>0</v>
      </c>
      <c r="K11" s="19"/>
      <c r="L11" s="19"/>
      <c r="M11" s="19"/>
      <c r="N11" s="19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3">
        <f t="shared" si="0"/>
        <v>0</v>
      </c>
    </row>
    <row r="13" spans="1:14" outlineLevel="1">
      <c r="A13" s="3">
        <v>2102</v>
      </c>
      <c r="B13" s="1" t="s">
        <v>139</v>
      </c>
      <c r="C13" s="2"/>
      <c r="D13" s="2">
        <f t="shared" ref="D13:E28" si="2">C13</f>
        <v>0</v>
      </c>
      <c r="E13" s="2">
        <f t="shared" si="2"/>
        <v>0</v>
      </c>
      <c r="H13" s="43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3">
        <f t="shared" si="0"/>
        <v>0</v>
      </c>
    </row>
    <row r="15" spans="1:14" outlineLevel="1">
      <c r="A15" s="3">
        <v>2201</v>
      </c>
      <c r="B15" s="1" t="s">
        <v>140</v>
      </c>
      <c r="C15" s="2"/>
      <c r="D15" s="2">
        <f t="shared" si="2"/>
        <v>0</v>
      </c>
      <c r="E15" s="2">
        <f t="shared" si="2"/>
        <v>0</v>
      </c>
      <c r="H15" s="43">
        <f t="shared" si="0"/>
        <v>0</v>
      </c>
    </row>
    <row r="16" spans="1:14" outlineLevel="1">
      <c r="A16" s="3">
        <v>2201</v>
      </c>
      <c r="B16" s="1" t="s">
        <v>141</v>
      </c>
      <c r="C16" s="2"/>
      <c r="D16" s="2">
        <f t="shared" si="2"/>
        <v>0</v>
      </c>
      <c r="E16" s="2">
        <f t="shared" si="2"/>
        <v>0</v>
      </c>
      <c r="H16" s="43">
        <f t="shared" si="0"/>
        <v>0</v>
      </c>
    </row>
    <row r="17" spans="1:8" outlineLevel="1">
      <c r="A17" s="3">
        <v>2202</v>
      </c>
      <c r="B17" s="1" t="s">
        <v>142</v>
      </c>
      <c r="C17" s="2"/>
      <c r="D17" s="2">
        <f t="shared" si="2"/>
        <v>0</v>
      </c>
      <c r="E17" s="2">
        <f t="shared" si="2"/>
        <v>0</v>
      </c>
      <c r="H17" s="43">
        <f t="shared" si="0"/>
        <v>0</v>
      </c>
    </row>
    <row r="18" spans="1:8" outlineLevel="1">
      <c r="A18" s="3">
        <v>2203</v>
      </c>
      <c r="B18" s="1" t="s">
        <v>143</v>
      </c>
      <c r="C18" s="2"/>
      <c r="D18" s="2">
        <f t="shared" si="2"/>
        <v>0</v>
      </c>
      <c r="E18" s="2">
        <f t="shared" si="2"/>
        <v>0</v>
      </c>
      <c r="H18" s="43">
        <f t="shared" si="0"/>
        <v>0</v>
      </c>
    </row>
    <row r="19" spans="1:8" outlineLevel="1">
      <c r="A19" s="3">
        <v>2204</v>
      </c>
      <c r="B19" s="1" t="s">
        <v>144</v>
      </c>
      <c r="C19" s="2"/>
      <c r="D19" s="2">
        <f t="shared" si="2"/>
        <v>0</v>
      </c>
      <c r="E19" s="2">
        <f t="shared" si="2"/>
        <v>0</v>
      </c>
      <c r="H19" s="43">
        <f t="shared" si="0"/>
        <v>0</v>
      </c>
    </row>
    <row r="20" spans="1:8" outlineLevel="1">
      <c r="A20" s="3">
        <v>2299</v>
      </c>
      <c r="B20" s="1" t="s">
        <v>145</v>
      </c>
      <c r="C20" s="2"/>
      <c r="D20" s="2">
        <f t="shared" si="2"/>
        <v>0</v>
      </c>
      <c r="E20" s="2">
        <f t="shared" si="2"/>
        <v>0</v>
      </c>
      <c r="H20" s="43">
        <f t="shared" si="0"/>
        <v>0</v>
      </c>
    </row>
    <row r="21" spans="1:8" outlineLevel="1">
      <c r="A21" s="3">
        <v>2301</v>
      </c>
      <c r="B21" s="1" t="s">
        <v>146</v>
      </c>
      <c r="C21" s="2">
        <v>3000</v>
      </c>
      <c r="D21" s="2">
        <f t="shared" si="2"/>
        <v>3000</v>
      </c>
      <c r="E21" s="2">
        <f t="shared" si="2"/>
        <v>3000</v>
      </c>
      <c r="H21" s="43">
        <f t="shared" si="0"/>
        <v>3000</v>
      </c>
    </row>
    <row r="22" spans="1:8" outlineLevel="1">
      <c r="A22" s="3">
        <v>2302</v>
      </c>
      <c r="B22" s="1" t="s">
        <v>147</v>
      </c>
      <c r="C22" s="2"/>
      <c r="D22" s="2">
        <f t="shared" si="2"/>
        <v>0</v>
      </c>
      <c r="E22" s="2">
        <f t="shared" si="2"/>
        <v>0</v>
      </c>
      <c r="H22" s="43">
        <f t="shared" si="0"/>
        <v>0</v>
      </c>
    </row>
    <row r="23" spans="1:8" outlineLevel="1">
      <c r="A23" s="3">
        <v>2303</v>
      </c>
      <c r="B23" s="1" t="s">
        <v>148</v>
      </c>
      <c r="C23" s="2"/>
      <c r="D23" s="2">
        <f t="shared" si="2"/>
        <v>0</v>
      </c>
      <c r="E23" s="2">
        <f t="shared" si="2"/>
        <v>0</v>
      </c>
      <c r="H23" s="43">
        <f t="shared" si="0"/>
        <v>0</v>
      </c>
    </row>
    <row r="24" spans="1:8" outlineLevel="1">
      <c r="A24" s="3">
        <v>2304</v>
      </c>
      <c r="B24" s="1" t="s">
        <v>149</v>
      </c>
      <c r="C24" s="2"/>
      <c r="D24" s="2">
        <f t="shared" si="2"/>
        <v>0</v>
      </c>
      <c r="E24" s="2">
        <f t="shared" si="2"/>
        <v>0</v>
      </c>
      <c r="H24" s="43">
        <f t="shared" si="0"/>
        <v>0</v>
      </c>
    </row>
    <row r="25" spans="1:8" outlineLevel="1">
      <c r="A25" s="3">
        <v>2305</v>
      </c>
      <c r="B25" s="1" t="s">
        <v>150</v>
      </c>
      <c r="C25" s="2"/>
      <c r="D25" s="2">
        <f t="shared" si="2"/>
        <v>0</v>
      </c>
      <c r="E25" s="2">
        <f t="shared" si="2"/>
        <v>0</v>
      </c>
      <c r="H25" s="43">
        <f t="shared" si="0"/>
        <v>0</v>
      </c>
    </row>
    <row r="26" spans="1:8" outlineLevel="1">
      <c r="A26" s="3">
        <v>2306</v>
      </c>
      <c r="B26" s="1" t="s">
        <v>151</v>
      </c>
      <c r="C26" s="2"/>
      <c r="D26" s="2">
        <f t="shared" si="2"/>
        <v>0</v>
      </c>
      <c r="E26" s="2">
        <f t="shared" si="2"/>
        <v>0</v>
      </c>
      <c r="H26" s="43">
        <f t="shared" si="0"/>
        <v>0</v>
      </c>
    </row>
    <row r="27" spans="1:8" outlineLevel="1">
      <c r="A27" s="3">
        <v>2307</v>
      </c>
      <c r="B27" s="1" t="s">
        <v>152</v>
      </c>
      <c r="C27" s="2"/>
      <c r="D27" s="2">
        <f t="shared" si="2"/>
        <v>0</v>
      </c>
      <c r="E27" s="2">
        <f t="shared" si="2"/>
        <v>0</v>
      </c>
      <c r="H27" s="43">
        <f t="shared" si="0"/>
        <v>0</v>
      </c>
    </row>
    <row r="28" spans="1:8" outlineLevel="1">
      <c r="A28" s="3">
        <v>2308</v>
      </c>
      <c r="B28" s="1" t="s">
        <v>153</v>
      </c>
      <c r="C28" s="2"/>
      <c r="D28" s="2">
        <f t="shared" si="2"/>
        <v>0</v>
      </c>
      <c r="E28" s="2">
        <f t="shared" si="2"/>
        <v>0</v>
      </c>
      <c r="H28" s="43">
        <f t="shared" si="0"/>
        <v>0</v>
      </c>
    </row>
    <row r="29" spans="1:8" outlineLevel="1">
      <c r="A29" s="3">
        <v>2401</v>
      </c>
      <c r="B29" s="1" t="s">
        <v>154</v>
      </c>
      <c r="C29" s="2"/>
      <c r="D29" s="2">
        <f t="shared" ref="D29:E37" si="3">C29</f>
        <v>0</v>
      </c>
      <c r="E29" s="2">
        <f t="shared" si="3"/>
        <v>0</v>
      </c>
      <c r="H29" s="43">
        <f t="shared" si="0"/>
        <v>0</v>
      </c>
    </row>
    <row r="30" spans="1:8" ht="12.75" customHeight="1" outlineLevel="1">
      <c r="A30" s="3">
        <v>2401</v>
      </c>
      <c r="B30" s="1" t="s">
        <v>155</v>
      </c>
      <c r="C30" s="2"/>
      <c r="D30" s="2">
        <f t="shared" si="3"/>
        <v>0</v>
      </c>
      <c r="E30" s="2">
        <f t="shared" si="3"/>
        <v>0</v>
      </c>
      <c r="H30" s="43">
        <f t="shared" si="0"/>
        <v>0</v>
      </c>
    </row>
    <row r="31" spans="1:8" outlineLevel="1">
      <c r="A31" s="3">
        <v>2401</v>
      </c>
      <c r="B31" s="1" t="s">
        <v>156</v>
      </c>
      <c r="C31" s="2"/>
      <c r="D31" s="2">
        <f t="shared" si="3"/>
        <v>0</v>
      </c>
      <c r="E31" s="2">
        <f t="shared" si="3"/>
        <v>0</v>
      </c>
      <c r="H31" s="43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3">
        <f t="shared" si="0"/>
        <v>0</v>
      </c>
    </row>
    <row r="33" spans="1:10" outlineLevel="1">
      <c r="A33" s="3">
        <v>2403</v>
      </c>
      <c r="B33" s="1" t="s">
        <v>157</v>
      </c>
      <c r="C33" s="2"/>
      <c r="D33" s="2">
        <f t="shared" si="3"/>
        <v>0</v>
      </c>
      <c r="E33" s="2">
        <f t="shared" si="3"/>
        <v>0</v>
      </c>
      <c r="H33" s="43">
        <f t="shared" si="0"/>
        <v>0</v>
      </c>
    </row>
    <row r="34" spans="1:10" outlineLevel="1">
      <c r="A34" s="3">
        <v>2404</v>
      </c>
      <c r="B34" s="1" t="s">
        <v>7</v>
      </c>
      <c r="C34" s="2">
        <v>4050</v>
      </c>
      <c r="D34" s="2">
        <f t="shared" si="3"/>
        <v>4050</v>
      </c>
      <c r="E34" s="2">
        <f t="shared" si="3"/>
        <v>4050</v>
      </c>
      <c r="H34" s="43">
        <f t="shared" si="0"/>
        <v>4050</v>
      </c>
    </row>
    <row r="35" spans="1:10" outlineLevel="1">
      <c r="A35" s="3">
        <v>2405</v>
      </c>
      <c r="B35" s="1" t="s">
        <v>8</v>
      </c>
      <c r="C35" s="2">
        <v>1800</v>
      </c>
      <c r="D35" s="2">
        <f t="shared" si="3"/>
        <v>1800</v>
      </c>
      <c r="E35" s="2">
        <f t="shared" si="3"/>
        <v>1800</v>
      </c>
      <c r="H35" s="43">
        <f t="shared" si="0"/>
        <v>1800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3">
        <f t="shared" si="0"/>
        <v>0</v>
      </c>
    </row>
    <row r="37" spans="1:10" outlineLevel="1">
      <c r="A37" s="3">
        <v>2499</v>
      </c>
      <c r="B37" s="1" t="s">
        <v>10</v>
      </c>
      <c r="C37" s="17"/>
      <c r="D37" s="2">
        <f t="shared" si="3"/>
        <v>0</v>
      </c>
      <c r="E37" s="2">
        <f t="shared" si="3"/>
        <v>0</v>
      </c>
      <c r="H37" s="43">
        <f t="shared" si="0"/>
        <v>0</v>
      </c>
    </row>
    <row r="38" spans="1:10">
      <c r="A38" s="147" t="s">
        <v>158</v>
      </c>
      <c r="B38" s="148"/>
      <c r="C38" s="23">
        <f>SUM(C39:C60)</f>
        <v>17950</v>
      </c>
      <c r="D38" s="23">
        <f>SUM(D39:D60)</f>
        <v>17950</v>
      </c>
      <c r="E38" s="23">
        <f>SUM(E39:E60)</f>
        <v>17950</v>
      </c>
      <c r="G38" s="41" t="s">
        <v>55</v>
      </c>
      <c r="H38" s="43">
        <f t="shared" si="0"/>
        <v>17950</v>
      </c>
      <c r="I38" s="44"/>
      <c r="J38" s="42" t="b">
        <f>AND(H38=I38)</f>
        <v>0</v>
      </c>
    </row>
    <row r="39" spans="1:10" outlineLevel="1">
      <c r="A39" s="22">
        <v>3101</v>
      </c>
      <c r="B39" s="22" t="s">
        <v>11</v>
      </c>
      <c r="C39" s="2">
        <v>1800</v>
      </c>
      <c r="D39" s="2">
        <f>C39</f>
        <v>1800</v>
      </c>
      <c r="E39" s="2">
        <f>D39</f>
        <v>1800</v>
      </c>
      <c r="H39" s="43">
        <f t="shared" si="0"/>
        <v>1800</v>
      </c>
    </row>
    <row r="40" spans="1:10" outlineLevel="1">
      <c r="A40" s="22">
        <v>3102</v>
      </c>
      <c r="B40" s="22" t="s">
        <v>12</v>
      </c>
      <c r="C40" s="2">
        <v>350</v>
      </c>
      <c r="D40" s="2">
        <f t="shared" ref="D40:E55" si="4">C40</f>
        <v>350</v>
      </c>
      <c r="E40" s="2">
        <f t="shared" si="4"/>
        <v>350</v>
      </c>
      <c r="H40" s="43">
        <f t="shared" si="0"/>
        <v>350</v>
      </c>
    </row>
    <row r="41" spans="1:10" outlineLevel="1">
      <c r="A41" s="22">
        <v>3103</v>
      </c>
      <c r="B41" s="22" t="s">
        <v>13</v>
      </c>
      <c r="C41" s="2">
        <v>800</v>
      </c>
      <c r="D41" s="2">
        <f t="shared" si="4"/>
        <v>800</v>
      </c>
      <c r="E41" s="2">
        <f t="shared" si="4"/>
        <v>800</v>
      </c>
      <c r="H41" s="43">
        <f t="shared" si="0"/>
        <v>800</v>
      </c>
    </row>
    <row r="42" spans="1:10" outlineLevel="1">
      <c r="A42" s="22">
        <v>3199</v>
      </c>
      <c r="B42" s="22" t="s">
        <v>14</v>
      </c>
      <c r="C42" s="2"/>
      <c r="D42" s="2">
        <f t="shared" si="4"/>
        <v>0</v>
      </c>
      <c r="E42" s="2">
        <f t="shared" si="4"/>
        <v>0</v>
      </c>
      <c r="H42" s="43">
        <f t="shared" si="0"/>
        <v>0</v>
      </c>
    </row>
    <row r="43" spans="1:10" outlineLevel="1">
      <c r="A43" s="22">
        <v>3201</v>
      </c>
      <c r="B43" s="22" t="s">
        <v>159</v>
      </c>
      <c r="C43" s="2"/>
      <c r="D43" s="2">
        <f t="shared" si="4"/>
        <v>0</v>
      </c>
      <c r="E43" s="2">
        <f t="shared" si="4"/>
        <v>0</v>
      </c>
      <c r="H43" s="43">
        <f t="shared" si="0"/>
        <v>0</v>
      </c>
    </row>
    <row r="44" spans="1:10" outlineLevel="1">
      <c r="A44" s="22">
        <v>3202</v>
      </c>
      <c r="B44" s="22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3">
        <f t="shared" si="0"/>
        <v>500</v>
      </c>
    </row>
    <row r="45" spans="1:10" outlineLevel="1">
      <c r="A45" s="22">
        <v>3203</v>
      </c>
      <c r="B45" s="22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3">
        <f t="shared" si="0"/>
        <v>500</v>
      </c>
    </row>
    <row r="46" spans="1:10" outlineLevel="1">
      <c r="A46" s="22">
        <v>3204</v>
      </c>
      <c r="B46" s="22" t="s">
        <v>160</v>
      </c>
      <c r="C46" s="2"/>
      <c r="D46" s="2">
        <f t="shared" si="4"/>
        <v>0</v>
      </c>
      <c r="E46" s="2">
        <f t="shared" si="4"/>
        <v>0</v>
      </c>
      <c r="H46" s="43">
        <f t="shared" si="0"/>
        <v>0</v>
      </c>
    </row>
    <row r="47" spans="1:10" outlineLevel="1">
      <c r="A47" s="22">
        <v>3205</v>
      </c>
      <c r="B47" s="22" t="s">
        <v>161</v>
      </c>
      <c r="C47" s="2"/>
      <c r="D47" s="2">
        <f t="shared" si="4"/>
        <v>0</v>
      </c>
      <c r="E47" s="2">
        <f t="shared" si="4"/>
        <v>0</v>
      </c>
      <c r="H47" s="43">
        <f t="shared" si="0"/>
        <v>0</v>
      </c>
    </row>
    <row r="48" spans="1:10" outlineLevel="1">
      <c r="A48" s="22">
        <v>3206</v>
      </c>
      <c r="B48" s="22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3">
        <f t="shared" si="0"/>
        <v>3000</v>
      </c>
    </row>
    <row r="49" spans="1:10" outlineLevel="1">
      <c r="A49" s="22">
        <v>3207</v>
      </c>
      <c r="B49" s="22" t="s">
        <v>162</v>
      </c>
      <c r="C49" s="2"/>
      <c r="D49" s="2">
        <f t="shared" si="4"/>
        <v>0</v>
      </c>
      <c r="E49" s="2">
        <f t="shared" si="4"/>
        <v>0</v>
      </c>
      <c r="H49" s="43">
        <f t="shared" si="0"/>
        <v>0</v>
      </c>
    </row>
    <row r="50" spans="1:10" outlineLevel="1">
      <c r="A50" s="22">
        <v>3208</v>
      </c>
      <c r="B50" s="22" t="s">
        <v>163</v>
      </c>
      <c r="C50" s="2"/>
      <c r="D50" s="2">
        <f t="shared" si="4"/>
        <v>0</v>
      </c>
      <c r="E50" s="2">
        <f t="shared" si="4"/>
        <v>0</v>
      </c>
      <c r="H50" s="43">
        <f t="shared" si="0"/>
        <v>0</v>
      </c>
    </row>
    <row r="51" spans="1:10" outlineLevel="1">
      <c r="A51" s="22">
        <v>3209</v>
      </c>
      <c r="B51" s="22" t="s">
        <v>164</v>
      </c>
      <c r="C51" s="2"/>
      <c r="D51" s="2">
        <f t="shared" si="4"/>
        <v>0</v>
      </c>
      <c r="E51" s="2">
        <f t="shared" si="4"/>
        <v>0</v>
      </c>
      <c r="H51" s="43">
        <f t="shared" si="0"/>
        <v>0</v>
      </c>
    </row>
    <row r="52" spans="1:10" outlineLevel="1">
      <c r="A52" s="22">
        <v>3299</v>
      </c>
      <c r="B52" s="22" t="s">
        <v>165</v>
      </c>
      <c r="C52" s="2"/>
      <c r="D52" s="2">
        <f t="shared" si="4"/>
        <v>0</v>
      </c>
      <c r="E52" s="2">
        <f t="shared" si="4"/>
        <v>0</v>
      </c>
      <c r="H52" s="43">
        <f t="shared" si="0"/>
        <v>0</v>
      </c>
    </row>
    <row r="53" spans="1:10" outlineLevel="1">
      <c r="A53" s="22">
        <v>3301</v>
      </c>
      <c r="B53" s="22" t="s">
        <v>18</v>
      </c>
      <c r="C53" s="2"/>
      <c r="D53" s="2">
        <f t="shared" si="4"/>
        <v>0</v>
      </c>
      <c r="E53" s="2">
        <f t="shared" si="4"/>
        <v>0</v>
      </c>
      <c r="H53" s="43">
        <f t="shared" si="0"/>
        <v>0</v>
      </c>
    </row>
    <row r="54" spans="1:10" outlineLevel="1">
      <c r="A54" s="22">
        <v>3302</v>
      </c>
      <c r="B54" s="22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3">
        <f t="shared" si="0"/>
        <v>3000</v>
      </c>
    </row>
    <row r="55" spans="1:10" outlineLevel="1">
      <c r="A55" s="22">
        <v>3303</v>
      </c>
      <c r="B55" s="22" t="s">
        <v>166</v>
      </c>
      <c r="C55" s="2">
        <v>4000</v>
      </c>
      <c r="D55" s="2">
        <f t="shared" si="4"/>
        <v>4000</v>
      </c>
      <c r="E55" s="2">
        <f t="shared" si="4"/>
        <v>4000</v>
      </c>
      <c r="H55" s="43">
        <f t="shared" si="0"/>
        <v>4000</v>
      </c>
    </row>
    <row r="56" spans="1:10" outlineLevel="1">
      <c r="A56" s="22">
        <v>3303</v>
      </c>
      <c r="B56" s="22" t="s">
        <v>167</v>
      </c>
      <c r="C56" s="2">
        <v>4000</v>
      </c>
      <c r="D56" s="2">
        <f t="shared" ref="D56:E60" si="5">C56</f>
        <v>4000</v>
      </c>
      <c r="E56" s="2">
        <f t="shared" si="5"/>
        <v>4000</v>
      </c>
      <c r="H56" s="43">
        <f t="shared" si="0"/>
        <v>4000</v>
      </c>
    </row>
    <row r="57" spans="1:10" outlineLevel="1">
      <c r="A57" s="22">
        <v>3304</v>
      </c>
      <c r="B57" s="22" t="s">
        <v>168</v>
      </c>
      <c r="C57" s="2"/>
      <c r="D57" s="2">
        <f t="shared" si="5"/>
        <v>0</v>
      </c>
      <c r="E57" s="2">
        <f t="shared" si="5"/>
        <v>0</v>
      </c>
      <c r="H57" s="43">
        <f t="shared" si="0"/>
        <v>0</v>
      </c>
    </row>
    <row r="58" spans="1:10" outlineLevel="1">
      <c r="A58" s="22">
        <v>3305</v>
      </c>
      <c r="B58" s="22" t="s">
        <v>169</v>
      </c>
      <c r="C58" s="2"/>
      <c r="D58" s="2">
        <f t="shared" si="5"/>
        <v>0</v>
      </c>
      <c r="E58" s="2">
        <f t="shared" si="5"/>
        <v>0</v>
      </c>
      <c r="H58" s="43">
        <f t="shared" si="0"/>
        <v>0</v>
      </c>
    </row>
    <row r="59" spans="1:10" outlineLevel="1">
      <c r="A59" s="22">
        <v>3306</v>
      </c>
      <c r="B59" s="22" t="s">
        <v>170</v>
      </c>
      <c r="C59" s="2"/>
      <c r="D59" s="2">
        <f t="shared" si="5"/>
        <v>0</v>
      </c>
      <c r="E59" s="2">
        <f t="shared" si="5"/>
        <v>0</v>
      </c>
      <c r="H59" s="43">
        <f t="shared" si="0"/>
        <v>0</v>
      </c>
    </row>
    <row r="60" spans="1:10" outlineLevel="1">
      <c r="A60" s="22">
        <v>3399</v>
      </c>
      <c r="B60" s="22" t="s">
        <v>117</v>
      </c>
      <c r="C60" s="2"/>
      <c r="D60" s="2">
        <f t="shared" si="5"/>
        <v>0</v>
      </c>
      <c r="E60" s="2">
        <f t="shared" si="5"/>
        <v>0</v>
      </c>
      <c r="H60" s="43">
        <f t="shared" si="0"/>
        <v>0</v>
      </c>
    </row>
    <row r="61" spans="1:10">
      <c r="A61" s="147" t="s">
        <v>171</v>
      </c>
      <c r="B61" s="148"/>
      <c r="C61" s="24">
        <f>SUM(C62:C66)</f>
        <v>0</v>
      </c>
      <c r="D61" s="24">
        <f>SUM(D62:D66)</f>
        <v>0</v>
      </c>
      <c r="E61" s="24">
        <f>SUM(E62:E66)</f>
        <v>0</v>
      </c>
      <c r="G61" s="41" t="s">
        <v>118</v>
      </c>
      <c r="H61" s="43">
        <f t="shared" si="0"/>
        <v>0</v>
      </c>
      <c r="I61" s="44"/>
      <c r="J61" s="42" t="b">
        <f>AND(H61=I61)</f>
        <v>1</v>
      </c>
    </row>
    <row r="62" spans="1:10" outlineLevel="1">
      <c r="A62" s="3">
        <v>4001</v>
      </c>
      <c r="B62" s="1" t="s">
        <v>172</v>
      </c>
      <c r="C62" s="2"/>
      <c r="D62" s="2">
        <f>C62</f>
        <v>0</v>
      </c>
      <c r="E62" s="2">
        <f>D62</f>
        <v>0</v>
      </c>
      <c r="H62" s="43">
        <f t="shared" si="0"/>
        <v>0</v>
      </c>
    </row>
    <row r="63" spans="1:10" outlineLevel="1">
      <c r="A63" s="3">
        <v>4002</v>
      </c>
      <c r="B63" s="1" t="s">
        <v>173</v>
      </c>
      <c r="C63" s="2"/>
      <c r="D63" s="2">
        <f t="shared" ref="D63:E66" si="6">C63</f>
        <v>0</v>
      </c>
      <c r="E63" s="2">
        <f t="shared" si="6"/>
        <v>0</v>
      </c>
      <c r="H63" s="43">
        <f t="shared" si="0"/>
        <v>0</v>
      </c>
    </row>
    <row r="64" spans="1:10" outlineLevel="1">
      <c r="A64" s="3">
        <v>4003</v>
      </c>
      <c r="B64" s="1" t="s">
        <v>119</v>
      </c>
      <c r="C64" s="2"/>
      <c r="D64" s="2">
        <f t="shared" si="6"/>
        <v>0</v>
      </c>
      <c r="E64" s="2">
        <f t="shared" si="6"/>
        <v>0</v>
      </c>
      <c r="H64" s="43">
        <f t="shared" si="0"/>
        <v>0</v>
      </c>
    </row>
    <row r="65" spans="1:10" outlineLevel="1">
      <c r="A65" s="16">
        <v>4004</v>
      </c>
      <c r="B65" s="1" t="s">
        <v>174</v>
      </c>
      <c r="C65" s="2"/>
      <c r="D65" s="2">
        <f t="shared" si="6"/>
        <v>0</v>
      </c>
      <c r="E65" s="2">
        <f t="shared" si="6"/>
        <v>0</v>
      </c>
      <c r="H65" s="43">
        <f t="shared" si="0"/>
        <v>0</v>
      </c>
    </row>
    <row r="66" spans="1:10" outlineLevel="1">
      <c r="A66" s="16">
        <v>4099</v>
      </c>
      <c r="B66" s="1" t="s">
        <v>175</v>
      </c>
      <c r="C66" s="2"/>
      <c r="D66" s="2">
        <f t="shared" si="6"/>
        <v>0</v>
      </c>
      <c r="E66" s="2">
        <f t="shared" si="6"/>
        <v>0</v>
      </c>
      <c r="H66" s="43">
        <f t="shared" si="0"/>
        <v>0</v>
      </c>
    </row>
    <row r="67" spans="1:10">
      <c r="A67" s="151" t="s">
        <v>594</v>
      </c>
      <c r="B67" s="151"/>
      <c r="C67" s="27">
        <f>C97+C68</f>
        <v>354600</v>
      </c>
      <c r="D67" s="27">
        <f>D97+D68</f>
        <v>354600</v>
      </c>
      <c r="E67" s="27">
        <f>E97+E68</f>
        <v>354600</v>
      </c>
      <c r="G67" s="41" t="s">
        <v>59</v>
      </c>
      <c r="H67" s="43">
        <f t="shared" ref="H67:H130" si="7">C67</f>
        <v>354600</v>
      </c>
      <c r="I67" s="44"/>
      <c r="J67" s="42" t="b">
        <f>AND(H67=I67)</f>
        <v>0</v>
      </c>
    </row>
    <row r="68" spans="1:10">
      <c r="A68" s="147" t="s">
        <v>176</v>
      </c>
      <c r="B68" s="148"/>
      <c r="C68" s="23">
        <f>SUM(C69:C96)</f>
        <v>34000</v>
      </c>
      <c r="D68" s="23">
        <f>SUM(D69:D96)</f>
        <v>34000</v>
      </c>
      <c r="E68" s="23">
        <f>SUM(E69:E96)</f>
        <v>34000</v>
      </c>
      <c r="G68" s="41" t="s">
        <v>56</v>
      </c>
      <c r="H68" s="43">
        <f t="shared" si="7"/>
        <v>34000</v>
      </c>
      <c r="I68" s="44"/>
      <c r="J68" s="42" t="b">
        <f>AND(H68=I68)</f>
        <v>0</v>
      </c>
    </row>
    <row r="69" spans="1:10" ht="15" customHeight="1" outlineLevel="1">
      <c r="A69" s="3">
        <v>5101</v>
      </c>
      <c r="B69" s="2" t="s">
        <v>177</v>
      </c>
      <c r="C69" s="2"/>
      <c r="D69" s="2">
        <f>C69</f>
        <v>0</v>
      </c>
      <c r="E69" s="2">
        <f>D69</f>
        <v>0</v>
      </c>
      <c r="H69" s="43">
        <f t="shared" si="7"/>
        <v>0</v>
      </c>
    </row>
    <row r="70" spans="1:10" ht="15" customHeight="1" outlineLevel="1">
      <c r="A70" s="3">
        <v>5102</v>
      </c>
      <c r="B70" s="2" t="s">
        <v>178</v>
      </c>
      <c r="C70" s="2"/>
      <c r="D70" s="2">
        <f t="shared" ref="D70:E85" si="8">C70</f>
        <v>0</v>
      </c>
      <c r="E70" s="2">
        <f t="shared" si="8"/>
        <v>0</v>
      </c>
      <c r="H70" s="43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3">
        <f t="shared" si="7"/>
        <v>0</v>
      </c>
    </row>
    <row r="72" spans="1:10" ht="15" customHeight="1" outlineLevel="1">
      <c r="A72" s="3">
        <v>5102</v>
      </c>
      <c r="B72" s="2" t="s">
        <v>179</v>
      </c>
      <c r="C72" s="2"/>
      <c r="D72" s="2">
        <f t="shared" si="8"/>
        <v>0</v>
      </c>
      <c r="E72" s="2">
        <f t="shared" si="8"/>
        <v>0</v>
      </c>
      <c r="H72" s="43">
        <f t="shared" si="7"/>
        <v>0</v>
      </c>
    </row>
    <row r="73" spans="1:10" ht="15" customHeight="1" outlineLevel="1">
      <c r="A73" s="3">
        <v>5103</v>
      </c>
      <c r="B73" s="2" t="s">
        <v>180</v>
      </c>
      <c r="C73" s="2"/>
      <c r="D73" s="2">
        <f t="shared" si="8"/>
        <v>0</v>
      </c>
      <c r="E73" s="2">
        <f t="shared" si="8"/>
        <v>0</v>
      </c>
      <c r="H73" s="43">
        <f t="shared" si="7"/>
        <v>0</v>
      </c>
    </row>
    <row r="74" spans="1:10" ht="15" customHeight="1" outlineLevel="1">
      <c r="A74" s="3">
        <v>5104</v>
      </c>
      <c r="B74" s="2" t="s">
        <v>181</v>
      </c>
      <c r="C74" s="2"/>
      <c r="D74" s="2">
        <f t="shared" si="8"/>
        <v>0</v>
      </c>
      <c r="E74" s="2">
        <f t="shared" si="8"/>
        <v>0</v>
      </c>
      <c r="H74" s="43">
        <f t="shared" si="7"/>
        <v>0</v>
      </c>
    </row>
    <row r="75" spans="1:10" ht="15" customHeight="1" outlineLevel="1">
      <c r="A75" s="3">
        <v>5105</v>
      </c>
      <c r="B75" s="2" t="s">
        <v>182</v>
      </c>
      <c r="C75" s="2"/>
      <c r="D75" s="2">
        <f t="shared" si="8"/>
        <v>0</v>
      </c>
      <c r="E75" s="2">
        <f t="shared" si="8"/>
        <v>0</v>
      </c>
      <c r="H75" s="43">
        <f t="shared" si="7"/>
        <v>0</v>
      </c>
    </row>
    <row r="76" spans="1:10" ht="15" customHeight="1" outlineLevel="1">
      <c r="A76" s="3">
        <v>5106</v>
      </c>
      <c r="B76" s="2" t="s">
        <v>183</v>
      </c>
      <c r="C76" s="2"/>
      <c r="D76" s="2">
        <f t="shared" si="8"/>
        <v>0</v>
      </c>
      <c r="E76" s="2">
        <f t="shared" si="8"/>
        <v>0</v>
      </c>
      <c r="H76" s="43">
        <f t="shared" si="7"/>
        <v>0</v>
      </c>
    </row>
    <row r="77" spans="1:10" ht="15" customHeight="1" outlineLevel="1">
      <c r="A77" s="3">
        <v>5107</v>
      </c>
      <c r="B77" s="2" t="s">
        <v>184</v>
      </c>
      <c r="C77" s="2"/>
      <c r="D77" s="2">
        <f t="shared" si="8"/>
        <v>0</v>
      </c>
      <c r="E77" s="2">
        <f t="shared" si="8"/>
        <v>0</v>
      </c>
      <c r="H77" s="43">
        <f t="shared" si="7"/>
        <v>0</v>
      </c>
    </row>
    <row r="78" spans="1:10" ht="15" customHeight="1" outlineLevel="1">
      <c r="A78" s="3">
        <v>5199</v>
      </c>
      <c r="B78" s="2" t="s">
        <v>186</v>
      </c>
      <c r="C78" s="2"/>
      <c r="D78" s="2">
        <f t="shared" si="8"/>
        <v>0</v>
      </c>
      <c r="E78" s="2">
        <f t="shared" si="8"/>
        <v>0</v>
      </c>
      <c r="H78" s="43">
        <f t="shared" si="7"/>
        <v>0</v>
      </c>
    </row>
    <row r="79" spans="1:10" ht="15" customHeight="1" outlineLevel="1">
      <c r="A79" s="3">
        <v>5201</v>
      </c>
      <c r="B79" s="2" t="s">
        <v>20</v>
      </c>
      <c r="C79" s="20">
        <v>9000</v>
      </c>
      <c r="D79" s="2">
        <f t="shared" si="8"/>
        <v>9000</v>
      </c>
      <c r="E79" s="2">
        <f t="shared" si="8"/>
        <v>9000</v>
      </c>
      <c r="H79" s="43">
        <f t="shared" si="7"/>
        <v>9000</v>
      </c>
    </row>
    <row r="80" spans="1:10" ht="15" customHeight="1" outlineLevel="1">
      <c r="A80" s="3">
        <v>5202</v>
      </c>
      <c r="B80" s="2" t="s">
        <v>185</v>
      </c>
      <c r="C80" s="2"/>
      <c r="D80" s="2">
        <f t="shared" si="8"/>
        <v>0</v>
      </c>
      <c r="E80" s="2">
        <f t="shared" si="8"/>
        <v>0</v>
      </c>
      <c r="H80" s="43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3">
        <f t="shared" si="7"/>
        <v>0</v>
      </c>
    </row>
    <row r="82" spans="1:8" ht="15" customHeight="1" outlineLevel="1">
      <c r="A82" s="3">
        <v>5204</v>
      </c>
      <c r="B82" s="2" t="s">
        <v>187</v>
      </c>
      <c r="C82" s="2"/>
      <c r="D82" s="2">
        <f t="shared" si="8"/>
        <v>0</v>
      </c>
      <c r="E82" s="2">
        <f t="shared" si="8"/>
        <v>0</v>
      </c>
      <c r="H82" s="43">
        <f t="shared" si="7"/>
        <v>0</v>
      </c>
    </row>
    <row r="83" spans="1:8" s="18" customFormat="1" ht="15" customHeight="1" outlineLevel="1">
      <c r="A83" s="3">
        <v>5205</v>
      </c>
      <c r="B83" s="2" t="s">
        <v>188</v>
      </c>
      <c r="C83" s="2"/>
      <c r="D83" s="2">
        <f t="shared" si="8"/>
        <v>0</v>
      </c>
      <c r="E83" s="2">
        <f t="shared" si="8"/>
        <v>0</v>
      </c>
      <c r="H83" s="43">
        <f t="shared" si="7"/>
        <v>0</v>
      </c>
    </row>
    <row r="84" spans="1:8" ht="15" customHeight="1" outlineLevel="1">
      <c r="A84" s="3">
        <v>5206</v>
      </c>
      <c r="B84" s="2" t="s">
        <v>189</v>
      </c>
      <c r="C84" s="2"/>
      <c r="D84" s="2">
        <f t="shared" si="8"/>
        <v>0</v>
      </c>
      <c r="E84" s="2">
        <f t="shared" si="8"/>
        <v>0</v>
      </c>
      <c r="H84" s="43">
        <f t="shared" si="7"/>
        <v>0</v>
      </c>
    </row>
    <row r="85" spans="1:8" ht="15" customHeight="1" outlineLevel="1">
      <c r="A85" s="3">
        <v>5206</v>
      </c>
      <c r="B85" s="2" t="s">
        <v>190</v>
      </c>
      <c r="C85" s="2"/>
      <c r="D85" s="2">
        <f t="shared" si="8"/>
        <v>0</v>
      </c>
      <c r="E85" s="2">
        <f t="shared" si="8"/>
        <v>0</v>
      </c>
      <c r="H85" s="43">
        <f t="shared" si="7"/>
        <v>0</v>
      </c>
    </row>
    <row r="86" spans="1:8" ht="15" customHeight="1" outlineLevel="1">
      <c r="A86" s="3">
        <v>5206</v>
      </c>
      <c r="B86" s="2" t="s">
        <v>191</v>
      </c>
      <c r="C86" s="2"/>
      <c r="D86" s="2">
        <f t="shared" ref="D86:E96" si="9">C86</f>
        <v>0</v>
      </c>
      <c r="E86" s="2">
        <f t="shared" si="9"/>
        <v>0</v>
      </c>
      <c r="H86" s="43">
        <f t="shared" si="7"/>
        <v>0</v>
      </c>
    </row>
    <row r="87" spans="1:8" ht="15" customHeight="1" outlineLevel="1">
      <c r="A87" s="3">
        <v>5207</v>
      </c>
      <c r="B87" s="2" t="s">
        <v>192</v>
      </c>
      <c r="C87" s="2"/>
      <c r="D87" s="2">
        <f t="shared" si="9"/>
        <v>0</v>
      </c>
      <c r="E87" s="2">
        <f t="shared" si="9"/>
        <v>0</v>
      </c>
      <c r="H87" s="43">
        <f t="shared" si="7"/>
        <v>0</v>
      </c>
    </row>
    <row r="88" spans="1:8" ht="15" customHeight="1" outlineLevel="1">
      <c r="A88" s="3">
        <v>5208</v>
      </c>
      <c r="B88" s="2" t="s">
        <v>193</v>
      </c>
      <c r="C88" s="2"/>
      <c r="D88" s="2">
        <f t="shared" si="9"/>
        <v>0</v>
      </c>
      <c r="E88" s="2">
        <f t="shared" si="9"/>
        <v>0</v>
      </c>
      <c r="H88" s="43">
        <f t="shared" si="7"/>
        <v>0</v>
      </c>
    </row>
    <row r="89" spans="1:8" ht="15" customHeight="1" outlineLevel="1">
      <c r="A89" s="3">
        <v>5209</v>
      </c>
      <c r="B89" s="2" t="s">
        <v>120</v>
      </c>
      <c r="C89" s="2"/>
      <c r="D89" s="2">
        <f t="shared" si="9"/>
        <v>0</v>
      </c>
      <c r="E89" s="2">
        <f t="shared" si="9"/>
        <v>0</v>
      </c>
      <c r="H89" s="43">
        <f t="shared" si="7"/>
        <v>0</v>
      </c>
    </row>
    <row r="90" spans="1:8" ht="15" customHeight="1" outlineLevel="1">
      <c r="A90" s="3">
        <v>5210</v>
      </c>
      <c r="B90" s="2" t="s">
        <v>121</v>
      </c>
      <c r="C90" s="2"/>
      <c r="D90" s="2">
        <f t="shared" si="9"/>
        <v>0</v>
      </c>
      <c r="E90" s="2">
        <f t="shared" si="9"/>
        <v>0</v>
      </c>
      <c r="H90" s="43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3">
        <f t="shared" si="7"/>
        <v>0</v>
      </c>
    </row>
    <row r="92" spans="1:8" ht="15" customHeight="1" outlineLevel="1">
      <c r="A92" s="3">
        <v>5212</v>
      </c>
      <c r="B92" s="2" t="s">
        <v>194</v>
      </c>
      <c r="C92" s="2"/>
      <c r="D92" s="2">
        <f t="shared" si="9"/>
        <v>0</v>
      </c>
      <c r="E92" s="2">
        <f t="shared" si="9"/>
        <v>0</v>
      </c>
      <c r="H92" s="43">
        <f t="shared" si="7"/>
        <v>0</v>
      </c>
    </row>
    <row r="93" spans="1:8" ht="15" customHeight="1" outlineLevel="1">
      <c r="A93" s="3">
        <v>5299</v>
      </c>
      <c r="B93" s="2" t="s">
        <v>195</v>
      </c>
      <c r="C93" s="2"/>
      <c r="D93" s="2">
        <f t="shared" si="9"/>
        <v>0</v>
      </c>
      <c r="E93" s="2">
        <f t="shared" si="9"/>
        <v>0</v>
      </c>
      <c r="H93" s="43">
        <f t="shared" si="7"/>
        <v>0</v>
      </c>
    </row>
    <row r="94" spans="1:8" ht="15" customHeight="1" outlineLevel="1">
      <c r="A94" s="3">
        <v>5301</v>
      </c>
      <c r="B94" s="2" t="s">
        <v>122</v>
      </c>
      <c r="C94" s="2">
        <v>25000</v>
      </c>
      <c r="D94" s="2">
        <f t="shared" si="9"/>
        <v>25000</v>
      </c>
      <c r="E94" s="2">
        <f t="shared" si="9"/>
        <v>25000</v>
      </c>
      <c r="H94" s="43">
        <f t="shared" si="7"/>
        <v>25000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3">
        <f t="shared" si="7"/>
        <v>0</v>
      </c>
    </row>
    <row r="96" spans="1:8" ht="13.5" customHeight="1" outlineLevel="1">
      <c r="A96" s="3">
        <v>5399</v>
      </c>
      <c r="B96" s="2" t="s">
        <v>196</v>
      </c>
      <c r="C96" s="2"/>
      <c r="D96" s="2">
        <f t="shared" si="9"/>
        <v>0</v>
      </c>
      <c r="E96" s="2">
        <f t="shared" si="9"/>
        <v>0</v>
      </c>
      <c r="H96" s="43">
        <f t="shared" si="7"/>
        <v>0</v>
      </c>
    </row>
    <row r="97" spans="1:10">
      <c r="A97" s="21" t="s">
        <v>197</v>
      </c>
      <c r="B97" s="26"/>
      <c r="C97" s="23">
        <f>SUM(C98:C113)</f>
        <v>320600</v>
      </c>
      <c r="D97" s="23">
        <f>SUM(D98:D113)</f>
        <v>320600</v>
      </c>
      <c r="E97" s="23">
        <f>SUM(E98:E113)</f>
        <v>320600</v>
      </c>
      <c r="G97" s="41" t="s">
        <v>58</v>
      </c>
      <c r="H97" s="43">
        <f t="shared" si="7"/>
        <v>320600</v>
      </c>
      <c r="I97" s="44"/>
      <c r="J97" s="42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180000</v>
      </c>
      <c r="D98" s="2">
        <f>C98</f>
        <v>180000</v>
      </c>
      <c r="E98" s="2">
        <f>D98</f>
        <v>180000</v>
      </c>
      <c r="H98" s="43">
        <f t="shared" si="7"/>
        <v>180000</v>
      </c>
    </row>
    <row r="99" spans="1:10" ht="15" customHeight="1" outlineLevel="1">
      <c r="A99" s="3">
        <v>6002</v>
      </c>
      <c r="B99" s="1" t="s">
        <v>198</v>
      </c>
      <c r="C99" s="2">
        <v>130000</v>
      </c>
      <c r="D99" s="2">
        <f t="shared" ref="D99:E113" si="10">C99</f>
        <v>130000</v>
      </c>
      <c r="E99" s="2">
        <f t="shared" si="10"/>
        <v>130000</v>
      </c>
      <c r="H99" s="43">
        <f t="shared" si="7"/>
        <v>130000</v>
      </c>
    </row>
    <row r="100" spans="1:10" ht="15" customHeight="1" outlineLevel="1">
      <c r="A100" s="3">
        <v>6003</v>
      </c>
      <c r="B100" s="1" t="s">
        <v>199</v>
      </c>
      <c r="C100" s="2"/>
      <c r="D100" s="2">
        <f t="shared" si="10"/>
        <v>0</v>
      </c>
      <c r="E100" s="2">
        <f t="shared" si="10"/>
        <v>0</v>
      </c>
      <c r="H100" s="43">
        <f t="shared" si="7"/>
        <v>0</v>
      </c>
    </row>
    <row r="101" spans="1:10" ht="15" customHeight="1" outlineLevel="1">
      <c r="A101" s="3">
        <v>6004</v>
      </c>
      <c r="B101" s="1" t="s">
        <v>200</v>
      </c>
      <c r="C101" s="2"/>
      <c r="D101" s="2">
        <f t="shared" si="10"/>
        <v>0</v>
      </c>
      <c r="E101" s="2">
        <f t="shared" si="10"/>
        <v>0</v>
      </c>
      <c r="H101" s="43">
        <f t="shared" si="7"/>
        <v>0</v>
      </c>
    </row>
    <row r="102" spans="1:10" ht="15" customHeight="1" outlineLevel="1">
      <c r="A102" s="3">
        <v>6005</v>
      </c>
      <c r="B102" s="1" t="s">
        <v>201</v>
      </c>
      <c r="C102" s="2"/>
      <c r="D102" s="2">
        <f t="shared" si="10"/>
        <v>0</v>
      </c>
      <c r="E102" s="2">
        <f t="shared" si="10"/>
        <v>0</v>
      </c>
      <c r="H102" s="43">
        <f t="shared" si="7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3">
        <f t="shared" si="7"/>
        <v>300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3">
        <f t="shared" si="7"/>
        <v>0</v>
      </c>
    </row>
    <row r="105" spans="1:10" outlineLevel="1">
      <c r="A105" s="3">
        <v>6008</v>
      </c>
      <c r="B105" s="1" t="s">
        <v>123</v>
      </c>
      <c r="C105" s="2"/>
      <c r="D105" s="2">
        <f t="shared" si="10"/>
        <v>0</v>
      </c>
      <c r="E105" s="2">
        <f t="shared" si="10"/>
        <v>0</v>
      </c>
      <c r="H105" s="43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3">
        <f t="shared" si="7"/>
        <v>0</v>
      </c>
    </row>
    <row r="107" spans="1:10" outlineLevel="1">
      <c r="A107" s="3">
        <v>6010</v>
      </c>
      <c r="B107" s="1" t="s">
        <v>202</v>
      </c>
      <c r="C107" s="2"/>
      <c r="D107" s="2">
        <f t="shared" si="10"/>
        <v>0</v>
      </c>
      <c r="E107" s="2">
        <f t="shared" si="10"/>
        <v>0</v>
      </c>
      <c r="H107" s="43">
        <f t="shared" si="7"/>
        <v>0</v>
      </c>
    </row>
    <row r="108" spans="1:10" outlineLevel="1">
      <c r="A108" s="3">
        <v>6011</v>
      </c>
      <c r="B108" s="1" t="s">
        <v>203</v>
      </c>
      <c r="C108" s="2"/>
      <c r="D108" s="2">
        <f t="shared" si="10"/>
        <v>0</v>
      </c>
      <c r="E108" s="2">
        <f t="shared" si="10"/>
        <v>0</v>
      </c>
      <c r="H108" s="43">
        <f t="shared" si="7"/>
        <v>0</v>
      </c>
    </row>
    <row r="109" spans="1:10" outlineLevel="1">
      <c r="A109" s="3">
        <v>6099</v>
      </c>
      <c r="B109" s="1" t="s">
        <v>204</v>
      </c>
      <c r="C109" s="2">
        <v>300</v>
      </c>
      <c r="D109" s="2">
        <f t="shared" si="10"/>
        <v>300</v>
      </c>
      <c r="E109" s="2">
        <f t="shared" si="10"/>
        <v>300</v>
      </c>
      <c r="H109" s="43">
        <f t="shared" si="7"/>
        <v>300</v>
      </c>
    </row>
    <row r="110" spans="1:10" outlineLevel="1">
      <c r="A110" s="3">
        <v>6099</v>
      </c>
      <c r="B110" s="1" t="s">
        <v>205</v>
      </c>
      <c r="C110" s="2"/>
      <c r="D110" s="2">
        <f t="shared" si="10"/>
        <v>0</v>
      </c>
      <c r="E110" s="2">
        <f t="shared" si="10"/>
        <v>0</v>
      </c>
      <c r="H110" s="43">
        <f t="shared" si="7"/>
        <v>0</v>
      </c>
    </row>
    <row r="111" spans="1:10" outlineLevel="1">
      <c r="A111" s="3">
        <v>6099</v>
      </c>
      <c r="B111" s="1" t="s">
        <v>206</v>
      </c>
      <c r="C111" s="2"/>
      <c r="D111" s="2">
        <f t="shared" si="10"/>
        <v>0</v>
      </c>
      <c r="E111" s="2">
        <f t="shared" si="10"/>
        <v>0</v>
      </c>
      <c r="H111" s="43">
        <f t="shared" si="7"/>
        <v>0</v>
      </c>
    </row>
    <row r="112" spans="1:10" outlineLevel="1">
      <c r="A112" s="3">
        <v>6099</v>
      </c>
      <c r="B112" s="1" t="s">
        <v>207</v>
      </c>
      <c r="C112" s="2"/>
      <c r="D112" s="2">
        <f t="shared" si="10"/>
        <v>0</v>
      </c>
      <c r="E112" s="2">
        <f t="shared" si="10"/>
        <v>0</v>
      </c>
      <c r="H112" s="43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3">
        <f t="shared" si="7"/>
        <v>10000</v>
      </c>
    </row>
    <row r="114" spans="1:10">
      <c r="A114" s="154" t="s">
        <v>62</v>
      </c>
      <c r="B114" s="155"/>
      <c r="C114" s="28">
        <f>C115+C152+C177</f>
        <v>74700</v>
      </c>
      <c r="D114" s="28">
        <f>D115+D152+D177</f>
        <v>74700</v>
      </c>
      <c r="E114" s="28">
        <f>E115+E152+E177</f>
        <v>74700</v>
      </c>
      <c r="G114" s="41" t="s">
        <v>62</v>
      </c>
      <c r="H114" s="43">
        <f t="shared" si="7"/>
        <v>74700</v>
      </c>
      <c r="I114" s="44"/>
      <c r="J114" s="42" t="b">
        <f>AND(H114=I114)</f>
        <v>0</v>
      </c>
    </row>
    <row r="115" spans="1:10">
      <c r="A115" s="152" t="s">
        <v>595</v>
      </c>
      <c r="B115" s="153"/>
      <c r="C115" s="25">
        <f>C116+C135</f>
        <v>74700</v>
      </c>
      <c r="D115" s="25">
        <f>D116+D135</f>
        <v>74700</v>
      </c>
      <c r="E115" s="25">
        <f>E116+E135</f>
        <v>74700</v>
      </c>
      <c r="G115" s="41" t="s">
        <v>61</v>
      </c>
      <c r="H115" s="43">
        <f t="shared" si="7"/>
        <v>74700</v>
      </c>
      <c r="I115" s="44"/>
      <c r="J115" s="42" t="b">
        <f>AND(H115=I115)</f>
        <v>0</v>
      </c>
    </row>
    <row r="116" spans="1:10" ht="15" customHeight="1">
      <c r="A116" s="147" t="s">
        <v>208</v>
      </c>
      <c r="B116" s="148"/>
      <c r="C116" s="23">
        <f>C117+C120+C123+C126+C129+C132</f>
        <v>0</v>
      </c>
      <c r="D116" s="23">
        <f>D117+D120+D123+D126+D129+D132</f>
        <v>0</v>
      </c>
      <c r="E116" s="23">
        <f>E117+E120+E123+E126+E129+E132</f>
        <v>0</v>
      </c>
      <c r="G116" s="41" t="s">
        <v>598</v>
      </c>
      <c r="H116" s="43">
        <f t="shared" si="7"/>
        <v>0</v>
      </c>
      <c r="I116" s="44"/>
      <c r="J116" s="42" t="b">
        <f>AND(H116=I116)</f>
        <v>1</v>
      </c>
    </row>
    <row r="117" spans="1:10" ht="15" customHeight="1" outlineLevel="1">
      <c r="A117" s="3">
        <v>7001</v>
      </c>
      <c r="B117" s="1" t="s">
        <v>209</v>
      </c>
      <c r="C117" s="2">
        <f>C118+C119</f>
        <v>0</v>
      </c>
      <c r="D117" s="2">
        <f>D118+D119</f>
        <v>0</v>
      </c>
      <c r="E117" s="2">
        <f>E118+E119</f>
        <v>0</v>
      </c>
      <c r="H117" s="43">
        <f t="shared" si="7"/>
        <v>0</v>
      </c>
    </row>
    <row r="118" spans="1:10" ht="15" customHeight="1" outlineLevel="2">
      <c r="A118" s="131"/>
      <c r="B118" s="132" t="s">
        <v>875</v>
      </c>
      <c r="C118" s="133"/>
      <c r="D118" s="133">
        <f>C118</f>
        <v>0</v>
      </c>
      <c r="E118" s="133">
        <f>D118</f>
        <v>0</v>
      </c>
      <c r="H118" s="43">
        <f t="shared" si="7"/>
        <v>0</v>
      </c>
    </row>
    <row r="119" spans="1:10" ht="15" customHeight="1" outlineLevel="2">
      <c r="A119" s="131"/>
      <c r="B119" s="132" t="s">
        <v>876</v>
      </c>
      <c r="C119" s="133"/>
      <c r="D119" s="133">
        <f>C119</f>
        <v>0</v>
      </c>
      <c r="E119" s="133">
        <f>D119</f>
        <v>0</v>
      </c>
      <c r="H119" s="43">
        <f t="shared" si="7"/>
        <v>0</v>
      </c>
    </row>
    <row r="120" spans="1:10" ht="15" customHeight="1" outlineLevel="1">
      <c r="A120" s="3">
        <v>7001</v>
      </c>
      <c r="B120" s="1" t="s">
        <v>210</v>
      </c>
      <c r="C120" s="2">
        <f>C121+C122</f>
        <v>0</v>
      </c>
      <c r="D120" s="2">
        <f>D121+D122</f>
        <v>0</v>
      </c>
      <c r="E120" s="2">
        <f>E121+E122</f>
        <v>0</v>
      </c>
      <c r="H120" s="43">
        <f t="shared" si="7"/>
        <v>0</v>
      </c>
    </row>
    <row r="121" spans="1:10" ht="15" customHeight="1" outlineLevel="2">
      <c r="A121" s="131"/>
      <c r="B121" s="132" t="s">
        <v>875</v>
      </c>
      <c r="C121" s="133"/>
      <c r="D121" s="133">
        <f>C121</f>
        <v>0</v>
      </c>
      <c r="E121" s="133">
        <f>D121</f>
        <v>0</v>
      </c>
      <c r="H121" s="43">
        <f t="shared" si="7"/>
        <v>0</v>
      </c>
    </row>
    <row r="122" spans="1:10" ht="15" customHeight="1" outlineLevel="2">
      <c r="A122" s="131"/>
      <c r="B122" s="132" t="s">
        <v>876</v>
      </c>
      <c r="C122" s="133"/>
      <c r="D122" s="133">
        <f>C122</f>
        <v>0</v>
      </c>
      <c r="E122" s="133">
        <f>D122</f>
        <v>0</v>
      </c>
      <c r="H122" s="43">
        <f t="shared" si="7"/>
        <v>0</v>
      </c>
    </row>
    <row r="123" spans="1:10" ht="15" customHeight="1" outlineLevel="1">
      <c r="A123" s="3">
        <v>7001</v>
      </c>
      <c r="B123" s="1" t="s">
        <v>211</v>
      </c>
      <c r="C123" s="2">
        <f>C124+C125</f>
        <v>0</v>
      </c>
      <c r="D123" s="2">
        <f>D124+D125</f>
        <v>0</v>
      </c>
      <c r="E123" s="2">
        <f>E124+E125</f>
        <v>0</v>
      </c>
      <c r="H123" s="43">
        <f t="shared" si="7"/>
        <v>0</v>
      </c>
    </row>
    <row r="124" spans="1:10" ht="15" customHeight="1" outlineLevel="2">
      <c r="A124" s="131"/>
      <c r="B124" s="132" t="s">
        <v>875</v>
      </c>
      <c r="C124" s="133"/>
      <c r="D124" s="133">
        <f>C124</f>
        <v>0</v>
      </c>
      <c r="E124" s="133">
        <f>D124</f>
        <v>0</v>
      </c>
      <c r="H124" s="43">
        <f t="shared" si="7"/>
        <v>0</v>
      </c>
    </row>
    <row r="125" spans="1:10" ht="15" customHeight="1" outlineLevel="2">
      <c r="A125" s="131"/>
      <c r="B125" s="132" t="s">
        <v>876</v>
      </c>
      <c r="C125" s="133"/>
      <c r="D125" s="133">
        <f>C125</f>
        <v>0</v>
      </c>
      <c r="E125" s="133">
        <f>D125</f>
        <v>0</v>
      </c>
      <c r="H125" s="43">
        <f t="shared" si="7"/>
        <v>0</v>
      </c>
    </row>
    <row r="126" spans="1:10" ht="15" customHeight="1" outlineLevel="1">
      <c r="A126" s="3">
        <v>7001</v>
      </c>
      <c r="B126" s="1" t="s">
        <v>212</v>
      </c>
      <c r="C126" s="2">
        <f>C127+C128</f>
        <v>0</v>
      </c>
      <c r="D126" s="2">
        <f>D127+D128</f>
        <v>0</v>
      </c>
      <c r="E126" s="2">
        <f>E127+E128</f>
        <v>0</v>
      </c>
      <c r="H126" s="43">
        <f t="shared" si="7"/>
        <v>0</v>
      </c>
    </row>
    <row r="127" spans="1:10" ht="15" customHeight="1" outlineLevel="2">
      <c r="A127" s="131"/>
      <c r="B127" s="132" t="s">
        <v>875</v>
      </c>
      <c r="C127" s="133"/>
      <c r="D127" s="133">
        <f>C127</f>
        <v>0</v>
      </c>
      <c r="E127" s="133">
        <f>D127</f>
        <v>0</v>
      </c>
      <c r="H127" s="43">
        <f t="shared" si="7"/>
        <v>0</v>
      </c>
    </row>
    <row r="128" spans="1:10" ht="15" customHeight="1" outlineLevel="2">
      <c r="A128" s="131"/>
      <c r="B128" s="132" t="s">
        <v>876</v>
      </c>
      <c r="C128" s="133"/>
      <c r="D128" s="133">
        <f>C128</f>
        <v>0</v>
      </c>
      <c r="E128" s="133">
        <f>D128</f>
        <v>0</v>
      </c>
      <c r="H128" s="43">
        <f t="shared" si="7"/>
        <v>0</v>
      </c>
    </row>
    <row r="129" spans="1:10" ht="15" customHeight="1" outlineLevel="1">
      <c r="A129" s="3">
        <v>7002</v>
      </c>
      <c r="B129" s="1" t="s">
        <v>213</v>
      </c>
      <c r="C129" s="2">
        <f>C130+C131</f>
        <v>0</v>
      </c>
      <c r="D129" s="2">
        <f>D130+D131</f>
        <v>0</v>
      </c>
      <c r="E129" s="2">
        <f>E130+E131</f>
        <v>0</v>
      </c>
      <c r="H129" s="43">
        <f t="shared" si="7"/>
        <v>0</v>
      </c>
    </row>
    <row r="130" spans="1:10" ht="15" customHeight="1" outlineLevel="2">
      <c r="A130" s="131"/>
      <c r="B130" s="132" t="s">
        <v>875</v>
      </c>
      <c r="C130" s="133"/>
      <c r="D130" s="133">
        <f>C130</f>
        <v>0</v>
      </c>
      <c r="E130" s="133">
        <f>D130</f>
        <v>0</v>
      </c>
      <c r="H130" s="43">
        <f t="shared" si="7"/>
        <v>0</v>
      </c>
    </row>
    <row r="131" spans="1:10" ht="15" customHeight="1" outlineLevel="2">
      <c r="A131" s="131"/>
      <c r="B131" s="132" t="s">
        <v>876</v>
      </c>
      <c r="C131" s="133"/>
      <c r="D131" s="133">
        <f>C131</f>
        <v>0</v>
      </c>
      <c r="E131" s="133">
        <f>D131</f>
        <v>0</v>
      </c>
      <c r="H131" s="43">
        <f t="shared" ref="H131:H178" si="11">C131</f>
        <v>0</v>
      </c>
    </row>
    <row r="132" spans="1:10" ht="15" customHeight="1" outlineLevel="1">
      <c r="A132" s="3">
        <v>7002</v>
      </c>
      <c r="B132" s="1" t="s">
        <v>214</v>
      </c>
      <c r="C132" s="2">
        <f>C133+C134</f>
        <v>0</v>
      </c>
      <c r="D132" s="2">
        <f>D133+D134</f>
        <v>0</v>
      </c>
      <c r="E132" s="2">
        <f>E133+E134</f>
        <v>0</v>
      </c>
      <c r="H132" s="43">
        <f t="shared" si="11"/>
        <v>0</v>
      </c>
    </row>
    <row r="133" spans="1:10" ht="15" customHeight="1" outlineLevel="2">
      <c r="A133" s="131"/>
      <c r="B133" s="132" t="s">
        <v>875</v>
      </c>
      <c r="C133" s="133"/>
      <c r="D133" s="133">
        <f>C133</f>
        <v>0</v>
      </c>
      <c r="E133" s="133">
        <f>D133</f>
        <v>0</v>
      </c>
      <c r="H133" s="43">
        <f t="shared" si="11"/>
        <v>0</v>
      </c>
    </row>
    <row r="134" spans="1:10" ht="15" customHeight="1" outlineLevel="2">
      <c r="A134" s="131"/>
      <c r="B134" s="132" t="s">
        <v>876</v>
      </c>
      <c r="C134" s="133"/>
      <c r="D134" s="133">
        <f>C134</f>
        <v>0</v>
      </c>
      <c r="E134" s="133">
        <f>D134</f>
        <v>0</v>
      </c>
      <c r="H134" s="43">
        <f t="shared" si="11"/>
        <v>0</v>
      </c>
    </row>
    <row r="135" spans="1:10">
      <c r="A135" s="147" t="s">
        <v>215</v>
      </c>
      <c r="B135" s="148"/>
      <c r="C135" s="23">
        <f>C136+C140+C143+C146+C149</f>
        <v>74700</v>
      </c>
      <c r="D135" s="23">
        <f>D136+D140+D143+D146+D149</f>
        <v>74700</v>
      </c>
      <c r="E135" s="23">
        <f>E136+E140+E143+E146+E149</f>
        <v>74700</v>
      </c>
      <c r="G135" s="41" t="s">
        <v>599</v>
      </c>
      <c r="H135" s="43">
        <f t="shared" si="11"/>
        <v>74700</v>
      </c>
      <c r="I135" s="44"/>
      <c r="J135" s="42" t="b">
        <f>AND(H135=I135)</f>
        <v>0</v>
      </c>
    </row>
    <row r="136" spans="1:10" ht="15" customHeight="1" outlineLevel="1">
      <c r="A136" s="3">
        <v>8001</v>
      </c>
      <c r="B136" s="1" t="s">
        <v>216</v>
      </c>
      <c r="C136" s="2">
        <f>C137+C138+C139</f>
        <v>74700</v>
      </c>
      <c r="D136" s="2">
        <f>D137+D138+D139</f>
        <v>74700</v>
      </c>
      <c r="E136" s="2">
        <f>E137+E138+E139</f>
        <v>74700</v>
      </c>
      <c r="H136" s="43">
        <f t="shared" si="11"/>
        <v>74700</v>
      </c>
    </row>
    <row r="137" spans="1:10" ht="15" customHeight="1" outlineLevel="2">
      <c r="A137" s="131"/>
      <c r="B137" s="132" t="s">
        <v>875</v>
      </c>
      <c r="C137" s="133">
        <v>50001.741000000002</v>
      </c>
      <c r="D137" s="133">
        <f>C137</f>
        <v>50001.741000000002</v>
      </c>
      <c r="E137" s="133">
        <f>D137</f>
        <v>50001.741000000002</v>
      </c>
      <c r="H137" s="43">
        <f t="shared" si="11"/>
        <v>50001.741000000002</v>
      </c>
    </row>
    <row r="138" spans="1:10" ht="15" customHeight="1" outlineLevel="2">
      <c r="A138" s="131"/>
      <c r="B138" s="132" t="s">
        <v>877</v>
      </c>
      <c r="C138" s="133">
        <v>24698.258999999998</v>
      </c>
      <c r="D138" s="133">
        <f t="shared" ref="D138:E139" si="12">C138</f>
        <v>24698.258999999998</v>
      </c>
      <c r="E138" s="133">
        <f t="shared" si="12"/>
        <v>24698.258999999998</v>
      </c>
      <c r="H138" s="43">
        <f t="shared" si="11"/>
        <v>24698.258999999998</v>
      </c>
    </row>
    <row r="139" spans="1:10" ht="15" customHeight="1" outlineLevel="2">
      <c r="A139" s="131"/>
      <c r="B139" s="132" t="s">
        <v>878</v>
      </c>
      <c r="C139" s="133"/>
      <c r="D139" s="133">
        <f t="shared" si="12"/>
        <v>0</v>
      </c>
      <c r="E139" s="133">
        <f t="shared" si="12"/>
        <v>0</v>
      </c>
      <c r="H139" s="43">
        <f t="shared" si="11"/>
        <v>0</v>
      </c>
    </row>
    <row r="140" spans="1:10" ht="15" customHeight="1" outlineLevel="1">
      <c r="A140" s="3">
        <v>8002</v>
      </c>
      <c r="B140" s="1" t="s">
        <v>217</v>
      </c>
      <c r="C140" s="2">
        <f>C141+C142</f>
        <v>0</v>
      </c>
      <c r="D140" s="2">
        <f>D141+D142</f>
        <v>0</v>
      </c>
      <c r="E140" s="2">
        <f>E141+E142</f>
        <v>0</v>
      </c>
      <c r="H140" s="43">
        <f t="shared" si="11"/>
        <v>0</v>
      </c>
    </row>
    <row r="141" spans="1:10" ht="15" customHeight="1" outlineLevel="2">
      <c r="A141" s="131"/>
      <c r="B141" s="132" t="s">
        <v>875</v>
      </c>
      <c r="C141" s="133"/>
      <c r="D141" s="133">
        <f>C141</f>
        <v>0</v>
      </c>
      <c r="E141" s="133">
        <f>D141</f>
        <v>0</v>
      </c>
      <c r="H141" s="43">
        <f t="shared" si="11"/>
        <v>0</v>
      </c>
    </row>
    <row r="142" spans="1:10" ht="15" customHeight="1" outlineLevel="2">
      <c r="A142" s="131"/>
      <c r="B142" s="132" t="s">
        <v>876</v>
      </c>
      <c r="C142" s="133"/>
      <c r="D142" s="133">
        <f>C142</f>
        <v>0</v>
      </c>
      <c r="E142" s="133">
        <f>D142</f>
        <v>0</v>
      </c>
      <c r="H142" s="43">
        <f t="shared" si="11"/>
        <v>0</v>
      </c>
    </row>
    <row r="143" spans="1:10" ht="15" customHeight="1" outlineLevel="1">
      <c r="A143" s="3">
        <v>8003</v>
      </c>
      <c r="B143" s="1" t="s">
        <v>218</v>
      </c>
      <c r="C143" s="2">
        <f>C144+C145</f>
        <v>0</v>
      </c>
      <c r="D143" s="2">
        <f>D144+D145</f>
        <v>0</v>
      </c>
      <c r="E143" s="2">
        <f>E144+E145</f>
        <v>0</v>
      </c>
      <c r="H143" s="43">
        <f t="shared" si="11"/>
        <v>0</v>
      </c>
    </row>
    <row r="144" spans="1:10" ht="15" customHeight="1" outlineLevel="2">
      <c r="A144" s="131"/>
      <c r="B144" s="132" t="s">
        <v>875</v>
      </c>
      <c r="C144" s="133"/>
      <c r="D144" s="133">
        <f>C144</f>
        <v>0</v>
      </c>
      <c r="E144" s="133">
        <f>D144</f>
        <v>0</v>
      </c>
      <c r="H144" s="43">
        <f t="shared" si="11"/>
        <v>0</v>
      </c>
    </row>
    <row r="145" spans="1:10" ht="15" customHeight="1" outlineLevel="2">
      <c r="A145" s="131"/>
      <c r="B145" s="132" t="s">
        <v>876</v>
      </c>
      <c r="C145" s="133"/>
      <c r="D145" s="133">
        <f>C145</f>
        <v>0</v>
      </c>
      <c r="E145" s="133">
        <f>D145</f>
        <v>0</v>
      </c>
      <c r="H145" s="43">
        <f t="shared" si="11"/>
        <v>0</v>
      </c>
    </row>
    <row r="146" spans="1:10" ht="15" customHeight="1" outlineLevel="1">
      <c r="A146" s="3">
        <v>8004</v>
      </c>
      <c r="B146" s="1" t="s">
        <v>219</v>
      </c>
      <c r="C146" s="2">
        <f>C147+C148</f>
        <v>0</v>
      </c>
      <c r="D146" s="2">
        <f>D147+D148</f>
        <v>0</v>
      </c>
      <c r="E146" s="2">
        <f>E147+E148</f>
        <v>0</v>
      </c>
      <c r="H146" s="43">
        <f t="shared" si="11"/>
        <v>0</v>
      </c>
    </row>
    <row r="147" spans="1:10" ht="15" customHeight="1" outlineLevel="2">
      <c r="A147" s="131"/>
      <c r="B147" s="132" t="s">
        <v>875</v>
      </c>
      <c r="C147" s="133"/>
      <c r="D147" s="133">
        <f>C147</f>
        <v>0</v>
      </c>
      <c r="E147" s="133">
        <f>D147</f>
        <v>0</v>
      </c>
      <c r="H147" s="43">
        <f t="shared" si="11"/>
        <v>0</v>
      </c>
    </row>
    <row r="148" spans="1:10" ht="15" customHeight="1" outlineLevel="2">
      <c r="A148" s="131"/>
      <c r="B148" s="132" t="s">
        <v>876</v>
      </c>
      <c r="C148" s="133"/>
      <c r="D148" s="133">
        <f>C148</f>
        <v>0</v>
      </c>
      <c r="E148" s="133">
        <f>D148</f>
        <v>0</v>
      </c>
      <c r="H148" s="43">
        <f t="shared" si="11"/>
        <v>0</v>
      </c>
    </row>
    <row r="149" spans="1:10" ht="15" customHeight="1" outlineLevel="1">
      <c r="A149" s="3">
        <v>8005</v>
      </c>
      <c r="B149" s="1" t="s">
        <v>220</v>
      </c>
      <c r="C149" s="2">
        <f>C150+C151</f>
        <v>0</v>
      </c>
      <c r="D149" s="2">
        <f>D150+D151</f>
        <v>0</v>
      </c>
      <c r="E149" s="2">
        <f>E150+E151</f>
        <v>0</v>
      </c>
      <c r="H149" s="43">
        <f t="shared" si="11"/>
        <v>0</v>
      </c>
    </row>
    <row r="150" spans="1:10" ht="15" customHeight="1" outlineLevel="2">
      <c r="A150" s="131"/>
      <c r="B150" s="132" t="s">
        <v>875</v>
      </c>
      <c r="C150" s="133"/>
      <c r="D150" s="133">
        <f>C150</f>
        <v>0</v>
      </c>
      <c r="E150" s="133">
        <f>D150</f>
        <v>0</v>
      </c>
      <c r="H150" s="43">
        <f t="shared" si="11"/>
        <v>0</v>
      </c>
    </row>
    <row r="151" spans="1:10" ht="15" customHeight="1" outlineLevel="2">
      <c r="A151" s="131"/>
      <c r="B151" s="132" t="s">
        <v>876</v>
      </c>
      <c r="C151" s="133"/>
      <c r="D151" s="133">
        <f>C151</f>
        <v>0</v>
      </c>
      <c r="E151" s="133">
        <f>D151</f>
        <v>0</v>
      </c>
      <c r="H151" s="43">
        <f t="shared" si="11"/>
        <v>0</v>
      </c>
    </row>
    <row r="152" spans="1:10">
      <c r="A152" s="152" t="s">
        <v>596</v>
      </c>
      <c r="B152" s="153"/>
      <c r="C152" s="25">
        <f>C153+C163+C170</f>
        <v>0</v>
      </c>
      <c r="D152" s="25">
        <f>D153+D163+D170</f>
        <v>0</v>
      </c>
      <c r="E152" s="25">
        <f>E153+E163+E170</f>
        <v>0</v>
      </c>
      <c r="G152" s="41" t="s">
        <v>66</v>
      </c>
      <c r="H152" s="43">
        <f t="shared" si="11"/>
        <v>0</v>
      </c>
      <c r="I152" s="44"/>
      <c r="J152" s="42" t="b">
        <f>AND(H152=I152)</f>
        <v>1</v>
      </c>
    </row>
    <row r="153" spans="1:10">
      <c r="A153" s="147" t="s">
        <v>221</v>
      </c>
      <c r="B153" s="148"/>
      <c r="C153" s="23">
        <f>C154+C157+C160</f>
        <v>0</v>
      </c>
      <c r="D153" s="23">
        <f>D154+D157+D160</f>
        <v>0</v>
      </c>
      <c r="E153" s="23">
        <f>E154+E157+E160</f>
        <v>0</v>
      </c>
      <c r="G153" s="41" t="s">
        <v>600</v>
      </c>
      <c r="H153" s="43">
        <f t="shared" si="11"/>
        <v>0</v>
      </c>
      <c r="I153" s="44"/>
      <c r="J153" s="42" t="b">
        <f>AND(H153=I153)</f>
        <v>1</v>
      </c>
    </row>
    <row r="154" spans="1:10" ht="15" customHeight="1" outlineLevel="1">
      <c r="A154" s="3">
        <v>9001</v>
      </c>
      <c r="B154" s="1" t="s">
        <v>222</v>
      </c>
      <c r="C154" s="2">
        <f>C155+C156</f>
        <v>0</v>
      </c>
      <c r="D154" s="2">
        <f>D155+D156</f>
        <v>0</v>
      </c>
      <c r="E154" s="2">
        <f>E155+E156</f>
        <v>0</v>
      </c>
      <c r="H154" s="43">
        <f t="shared" si="11"/>
        <v>0</v>
      </c>
    </row>
    <row r="155" spans="1:10" ht="15" customHeight="1" outlineLevel="2">
      <c r="A155" s="131"/>
      <c r="B155" s="132" t="s">
        <v>875</v>
      </c>
      <c r="C155" s="133"/>
      <c r="D155" s="133">
        <f>C155</f>
        <v>0</v>
      </c>
      <c r="E155" s="133">
        <f>D155</f>
        <v>0</v>
      </c>
      <c r="H155" s="43">
        <f t="shared" si="11"/>
        <v>0</v>
      </c>
    </row>
    <row r="156" spans="1:10" ht="15" customHeight="1" outlineLevel="2">
      <c r="A156" s="131"/>
      <c r="B156" s="132" t="s">
        <v>876</v>
      </c>
      <c r="C156" s="133"/>
      <c r="D156" s="133">
        <f>C156</f>
        <v>0</v>
      </c>
      <c r="E156" s="133">
        <f>D156</f>
        <v>0</v>
      </c>
      <c r="H156" s="43">
        <f t="shared" si="11"/>
        <v>0</v>
      </c>
    </row>
    <row r="157" spans="1:10" ht="15" customHeight="1" outlineLevel="1">
      <c r="A157" s="3">
        <v>9002</v>
      </c>
      <c r="B157" s="1" t="s">
        <v>223</v>
      </c>
      <c r="C157" s="2">
        <f>C158+C159</f>
        <v>0</v>
      </c>
      <c r="D157" s="2">
        <f>D158+D159</f>
        <v>0</v>
      </c>
      <c r="E157" s="2">
        <f>E158+E159</f>
        <v>0</v>
      </c>
      <c r="H157" s="43">
        <f t="shared" si="11"/>
        <v>0</v>
      </c>
    </row>
    <row r="158" spans="1:10" ht="15" customHeight="1" outlineLevel="2">
      <c r="A158" s="131"/>
      <c r="B158" s="132" t="s">
        <v>875</v>
      </c>
      <c r="C158" s="133"/>
      <c r="D158" s="133">
        <f>C158</f>
        <v>0</v>
      </c>
      <c r="E158" s="133">
        <f>D158</f>
        <v>0</v>
      </c>
      <c r="H158" s="43">
        <f t="shared" si="11"/>
        <v>0</v>
      </c>
    </row>
    <row r="159" spans="1:10" ht="15" customHeight="1" outlineLevel="2">
      <c r="A159" s="131"/>
      <c r="B159" s="132" t="s">
        <v>876</v>
      </c>
      <c r="C159" s="133"/>
      <c r="D159" s="133">
        <f>C159</f>
        <v>0</v>
      </c>
      <c r="E159" s="133">
        <f>D159</f>
        <v>0</v>
      </c>
      <c r="H159" s="43">
        <f t="shared" si="11"/>
        <v>0</v>
      </c>
    </row>
    <row r="160" spans="1:10" ht="15" customHeight="1" outlineLevel="1">
      <c r="A160" s="3">
        <v>9003</v>
      </c>
      <c r="B160" s="1" t="s">
        <v>224</v>
      </c>
      <c r="C160" s="2">
        <f>C161+C162</f>
        <v>0</v>
      </c>
      <c r="D160" s="2">
        <f>D161+D162</f>
        <v>0</v>
      </c>
      <c r="E160" s="2">
        <f>E161+E162</f>
        <v>0</v>
      </c>
      <c r="H160" s="43">
        <f t="shared" si="11"/>
        <v>0</v>
      </c>
    </row>
    <row r="161" spans="1:10" ht="15" customHeight="1" outlineLevel="2">
      <c r="A161" s="131"/>
      <c r="B161" s="132" t="s">
        <v>875</v>
      </c>
      <c r="C161" s="133"/>
      <c r="D161" s="133">
        <f>C161</f>
        <v>0</v>
      </c>
      <c r="E161" s="133">
        <f>D161</f>
        <v>0</v>
      </c>
      <c r="H161" s="43">
        <f t="shared" si="11"/>
        <v>0</v>
      </c>
    </row>
    <row r="162" spans="1:10" ht="15" customHeight="1" outlineLevel="2">
      <c r="A162" s="131"/>
      <c r="B162" s="132" t="s">
        <v>876</v>
      </c>
      <c r="C162" s="133"/>
      <c r="D162" s="133">
        <f>C162</f>
        <v>0</v>
      </c>
      <c r="E162" s="133">
        <f>D162</f>
        <v>0</v>
      </c>
      <c r="H162" s="43">
        <f t="shared" si="11"/>
        <v>0</v>
      </c>
    </row>
    <row r="163" spans="1:10">
      <c r="A163" s="147" t="s">
        <v>225</v>
      </c>
      <c r="B163" s="148"/>
      <c r="C163" s="23">
        <f>C164+C167</f>
        <v>0</v>
      </c>
      <c r="D163" s="23">
        <f>D164+D167</f>
        <v>0</v>
      </c>
      <c r="E163" s="23">
        <f>E164+E167</f>
        <v>0</v>
      </c>
      <c r="G163" s="41" t="s">
        <v>63</v>
      </c>
      <c r="H163" s="43">
        <f t="shared" si="11"/>
        <v>0</v>
      </c>
      <c r="I163" s="44"/>
      <c r="J163" s="42" t="b">
        <f>AND(H163=I163)</f>
        <v>1</v>
      </c>
    </row>
    <row r="164" spans="1:10" ht="15" customHeight="1" outlineLevel="1">
      <c r="A164" s="3">
        <v>10001</v>
      </c>
      <c r="B164" s="1" t="s">
        <v>226</v>
      </c>
      <c r="C164" s="2">
        <f>C165+C166</f>
        <v>0</v>
      </c>
      <c r="D164" s="2">
        <f>D165+D166</f>
        <v>0</v>
      </c>
      <c r="E164" s="2">
        <f>E165+E166</f>
        <v>0</v>
      </c>
      <c r="H164" s="43">
        <f t="shared" si="11"/>
        <v>0</v>
      </c>
    </row>
    <row r="165" spans="1:10" ht="15" customHeight="1" outlineLevel="2">
      <c r="A165" s="131"/>
      <c r="B165" s="132" t="s">
        <v>875</v>
      </c>
      <c r="C165" s="133"/>
      <c r="D165" s="133">
        <f>C165</f>
        <v>0</v>
      </c>
      <c r="E165" s="133">
        <f>D165</f>
        <v>0</v>
      </c>
      <c r="H165" s="43">
        <f t="shared" si="11"/>
        <v>0</v>
      </c>
    </row>
    <row r="166" spans="1:10" ht="15" customHeight="1" outlineLevel="2">
      <c r="A166" s="131"/>
      <c r="B166" s="132" t="s">
        <v>876</v>
      </c>
      <c r="C166" s="133"/>
      <c r="D166" s="133">
        <f>C166</f>
        <v>0</v>
      </c>
      <c r="E166" s="133">
        <f>D166</f>
        <v>0</v>
      </c>
      <c r="H166" s="43">
        <f t="shared" si="11"/>
        <v>0</v>
      </c>
    </row>
    <row r="167" spans="1:10" ht="15" customHeight="1" outlineLevel="1">
      <c r="A167" s="3">
        <v>10002</v>
      </c>
      <c r="B167" s="1" t="s">
        <v>228</v>
      </c>
      <c r="C167" s="2">
        <f>C168+C169</f>
        <v>0</v>
      </c>
      <c r="D167" s="2">
        <f>D168+D169</f>
        <v>0</v>
      </c>
      <c r="E167" s="2">
        <f>E168+E169</f>
        <v>0</v>
      </c>
      <c r="H167" s="43">
        <f t="shared" si="11"/>
        <v>0</v>
      </c>
    </row>
    <row r="168" spans="1:10" ht="15" customHeight="1" outlineLevel="2">
      <c r="A168" s="131"/>
      <c r="B168" s="132" t="s">
        <v>875</v>
      </c>
      <c r="C168" s="133"/>
      <c r="D168" s="133">
        <f>C168</f>
        <v>0</v>
      </c>
      <c r="E168" s="133">
        <f>D168</f>
        <v>0</v>
      </c>
      <c r="H168" s="43">
        <f t="shared" si="11"/>
        <v>0</v>
      </c>
    </row>
    <row r="169" spans="1:10" ht="15" customHeight="1" outlineLevel="2">
      <c r="A169" s="131"/>
      <c r="B169" s="132" t="s">
        <v>876</v>
      </c>
      <c r="C169" s="133"/>
      <c r="D169" s="133">
        <f>C169</f>
        <v>0</v>
      </c>
      <c r="E169" s="133">
        <f>D169</f>
        <v>0</v>
      </c>
      <c r="H169" s="43">
        <f t="shared" si="11"/>
        <v>0</v>
      </c>
    </row>
    <row r="170" spans="1:10">
      <c r="A170" s="147" t="s">
        <v>227</v>
      </c>
      <c r="B170" s="148"/>
      <c r="C170" s="23">
        <f>C171+C174</f>
        <v>0</v>
      </c>
      <c r="D170" s="23">
        <f>D171+D174</f>
        <v>0</v>
      </c>
      <c r="E170" s="23">
        <f>E171+E174</f>
        <v>0</v>
      </c>
      <c r="G170" s="41" t="s">
        <v>601</v>
      </c>
      <c r="H170" s="43">
        <f t="shared" si="11"/>
        <v>0</v>
      </c>
      <c r="I170" s="44"/>
      <c r="J170" s="42" t="b">
        <f>AND(H170=I170)</f>
        <v>1</v>
      </c>
    </row>
    <row r="171" spans="1:10" ht="15" customHeight="1" outlineLevel="1">
      <c r="A171" s="3">
        <v>11001</v>
      </c>
      <c r="B171" s="1" t="s">
        <v>226</v>
      </c>
      <c r="C171" s="2">
        <f>C172+C173</f>
        <v>0</v>
      </c>
      <c r="D171" s="2">
        <f>D172+D173</f>
        <v>0</v>
      </c>
      <c r="E171" s="2">
        <f>E172+E173</f>
        <v>0</v>
      </c>
      <c r="H171" s="43">
        <f t="shared" si="11"/>
        <v>0</v>
      </c>
    </row>
    <row r="172" spans="1:10" ht="15" customHeight="1" outlineLevel="2">
      <c r="A172" s="131"/>
      <c r="B172" s="132" t="s">
        <v>875</v>
      </c>
      <c r="C172" s="133"/>
      <c r="D172" s="133">
        <f>C172</f>
        <v>0</v>
      </c>
      <c r="E172" s="133">
        <f>D172</f>
        <v>0</v>
      </c>
      <c r="H172" s="43">
        <f t="shared" si="11"/>
        <v>0</v>
      </c>
    </row>
    <row r="173" spans="1:10" ht="15" customHeight="1" outlineLevel="2">
      <c r="A173" s="131"/>
      <c r="B173" s="132" t="s">
        <v>876</v>
      </c>
      <c r="C173" s="133"/>
      <c r="D173" s="133">
        <f>C173</f>
        <v>0</v>
      </c>
      <c r="E173" s="133">
        <f>D173</f>
        <v>0</v>
      </c>
      <c r="H173" s="43">
        <f t="shared" si="11"/>
        <v>0</v>
      </c>
    </row>
    <row r="174" spans="1:10" ht="15" customHeight="1" outlineLevel="1">
      <c r="A174" s="3">
        <v>11002</v>
      </c>
      <c r="B174" s="1" t="s">
        <v>228</v>
      </c>
      <c r="C174" s="2">
        <f>C175+C176</f>
        <v>0</v>
      </c>
      <c r="D174" s="2">
        <f>D175+D176</f>
        <v>0</v>
      </c>
      <c r="E174" s="2">
        <f>E175+E176</f>
        <v>0</v>
      </c>
      <c r="H174" s="43">
        <f t="shared" si="11"/>
        <v>0</v>
      </c>
    </row>
    <row r="175" spans="1:10" ht="15" customHeight="1" outlineLevel="2">
      <c r="A175" s="131"/>
      <c r="B175" s="132" t="s">
        <v>875</v>
      </c>
      <c r="C175" s="133"/>
      <c r="D175" s="133">
        <f>C175</f>
        <v>0</v>
      </c>
      <c r="E175" s="133">
        <f>D175</f>
        <v>0</v>
      </c>
      <c r="H175" s="43">
        <f t="shared" si="11"/>
        <v>0</v>
      </c>
    </row>
    <row r="176" spans="1:10" ht="15" customHeight="1" outlineLevel="2">
      <c r="A176" s="131"/>
      <c r="B176" s="132" t="s">
        <v>876</v>
      </c>
      <c r="C176" s="133"/>
      <c r="D176" s="133">
        <f>C176</f>
        <v>0</v>
      </c>
      <c r="E176" s="133">
        <f>D176</f>
        <v>0</v>
      </c>
      <c r="H176" s="43">
        <f t="shared" si="11"/>
        <v>0</v>
      </c>
    </row>
    <row r="177" spans="1:10">
      <c r="A177" s="152" t="s">
        <v>597</v>
      </c>
      <c r="B177" s="153"/>
      <c r="C177" s="29">
        <f>C178</f>
        <v>0</v>
      </c>
      <c r="D177" s="29">
        <f>D178</f>
        <v>0</v>
      </c>
      <c r="E177" s="29">
        <f>E178</f>
        <v>0</v>
      </c>
      <c r="G177" s="41" t="s">
        <v>229</v>
      </c>
      <c r="H177" s="43">
        <f t="shared" si="11"/>
        <v>0</v>
      </c>
      <c r="I177" s="44"/>
      <c r="J177" s="42" t="b">
        <f>AND(H177=I177)</f>
        <v>1</v>
      </c>
    </row>
    <row r="178" spans="1:10">
      <c r="A178" s="147" t="s">
        <v>230</v>
      </c>
      <c r="B178" s="148"/>
      <c r="C178" s="23">
        <f>C179+C184+C188+C197+C200+C203+C215+C222+C228+C235+C238+C243+C250</f>
        <v>0</v>
      </c>
      <c r="D178" s="23">
        <f>D179+D184+D188+D197+D200+D203+D215+D222+D228+D235+D238+D243+D250</f>
        <v>0</v>
      </c>
      <c r="E178" s="23">
        <f>E179+E184+E188+E197+E200+E203+E215+E222+E228+E235+E238+E243+E250</f>
        <v>0</v>
      </c>
      <c r="G178" s="41" t="s">
        <v>602</v>
      </c>
      <c r="H178" s="43">
        <f t="shared" si="11"/>
        <v>0</v>
      </c>
      <c r="I178" s="44"/>
      <c r="J178" s="42" t="b">
        <f>AND(H178=I178)</f>
        <v>1</v>
      </c>
    </row>
    <row r="179" spans="1:10" outlineLevel="1">
      <c r="A179" s="168" t="s">
        <v>879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2" t="s">
        <v>880</v>
      </c>
      <c r="C180" s="133">
        <f>C181</f>
        <v>0</v>
      </c>
      <c r="D180" s="133">
        <f>D181</f>
        <v>0</v>
      </c>
      <c r="E180" s="133">
        <f>E181</f>
        <v>0</v>
      </c>
    </row>
    <row r="181" spans="1:10" outlineLevel="2">
      <c r="A181" s="91"/>
      <c r="B181" s="90" t="s">
        <v>875</v>
      </c>
      <c r="C181" s="134"/>
      <c r="D181" s="134">
        <f>C181</f>
        <v>0</v>
      </c>
      <c r="E181" s="134">
        <f>D181</f>
        <v>0</v>
      </c>
    </row>
    <row r="182" spans="1:10" outlineLevel="2">
      <c r="A182" s="131">
        <v>4</v>
      </c>
      <c r="B182" s="132" t="s">
        <v>881</v>
      </c>
      <c r="C182" s="133">
        <f>C183</f>
        <v>0</v>
      </c>
      <c r="D182" s="133">
        <f>D183</f>
        <v>0</v>
      </c>
      <c r="E182" s="133">
        <f>E183</f>
        <v>0</v>
      </c>
    </row>
    <row r="183" spans="1:10" outlineLevel="2">
      <c r="A183" s="91"/>
      <c r="B183" s="90" t="s">
        <v>875</v>
      </c>
      <c r="C183" s="134"/>
      <c r="D183" s="134">
        <f>C183</f>
        <v>0</v>
      </c>
      <c r="E183" s="134">
        <f>D183</f>
        <v>0</v>
      </c>
    </row>
    <row r="184" spans="1:10" outlineLevel="1">
      <c r="A184" s="168" t="s">
        <v>882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2" t="s">
        <v>883</v>
      </c>
      <c r="C185" s="133">
        <f>C186+C187</f>
        <v>0</v>
      </c>
      <c r="D185" s="133">
        <f>D186+D187</f>
        <v>0</v>
      </c>
      <c r="E185" s="133">
        <f>E186+E187</f>
        <v>0</v>
      </c>
    </row>
    <row r="186" spans="1:10" outlineLevel="3">
      <c r="A186" s="91"/>
      <c r="B186" s="90" t="s">
        <v>875</v>
      </c>
      <c r="C186" s="134"/>
      <c r="D186" s="134">
        <f>C186</f>
        <v>0</v>
      </c>
      <c r="E186" s="134">
        <f>D186</f>
        <v>0</v>
      </c>
    </row>
    <row r="187" spans="1:10" outlineLevel="3">
      <c r="A187" s="91"/>
      <c r="B187" s="90" t="s">
        <v>884</v>
      </c>
      <c r="C187" s="134"/>
      <c r="D187" s="134">
        <f>C187</f>
        <v>0</v>
      </c>
      <c r="E187" s="134">
        <f>D187</f>
        <v>0</v>
      </c>
    </row>
    <row r="188" spans="1:10" outlineLevel="1">
      <c r="A188" s="168" t="s">
        <v>885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2" t="s">
        <v>886</v>
      </c>
      <c r="C189" s="133">
        <f>C190+C191+C192</f>
        <v>0</v>
      </c>
      <c r="D189" s="133">
        <f>D190+D191+D192</f>
        <v>0</v>
      </c>
      <c r="E189" s="133">
        <f>E190+E191+E192</f>
        <v>0</v>
      </c>
    </row>
    <row r="190" spans="1:10" outlineLevel="3">
      <c r="A190" s="91"/>
      <c r="B190" s="90" t="s">
        <v>875</v>
      </c>
      <c r="C190" s="134">
        <v>0</v>
      </c>
      <c r="D190" s="134">
        <f t="shared" ref="D190:E192" si="13">C190</f>
        <v>0</v>
      </c>
      <c r="E190" s="134">
        <f t="shared" si="13"/>
        <v>0</v>
      </c>
    </row>
    <row r="191" spans="1:10" outlineLevel="3">
      <c r="A191" s="91"/>
      <c r="B191" s="90" t="s">
        <v>887</v>
      </c>
      <c r="C191" s="134">
        <v>0</v>
      </c>
      <c r="D191" s="134">
        <f t="shared" si="13"/>
        <v>0</v>
      </c>
      <c r="E191" s="134">
        <f t="shared" si="13"/>
        <v>0</v>
      </c>
    </row>
    <row r="192" spans="1:10" outlineLevel="3">
      <c r="A192" s="91"/>
      <c r="B192" s="90" t="s">
        <v>888</v>
      </c>
      <c r="C192" s="134">
        <v>0</v>
      </c>
      <c r="D192" s="134">
        <f t="shared" si="13"/>
        <v>0</v>
      </c>
      <c r="E192" s="134">
        <f t="shared" si="13"/>
        <v>0</v>
      </c>
    </row>
    <row r="193" spans="1:5" outlineLevel="2">
      <c r="A193" s="131">
        <v>3</v>
      </c>
      <c r="B193" s="132" t="s">
        <v>880</v>
      </c>
      <c r="C193" s="133">
        <f>C194</f>
        <v>0</v>
      </c>
      <c r="D193" s="133">
        <f>D194</f>
        <v>0</v>
      </c>
      <c r="E193" s="133">
        <f>E194</f>
        <v>0</v>
      </c>
    </row>
    <row r="194" spans="1:5" outlineLevel="3">
      <c r="A194" s="91"/>
      <c r="B194" s="90" t="s">
        <v>875</v>
      </c>
      <c r="C194" s="134">
        <v>0</v>
      </c>
      <c r="D194" s="134">
        <f>C194</f>
        <v>0</v>
      </c>
      <c r="E194" s="134">
        <f>D194</f>
        <v>0</v>
      </c>
    </row>
    <row r="195" spans="1:5" outlineLevel="2">
      <c r="A195" s="131">
        <v>4</v>
      </c>
      <c r="B195" s="132" t="s">
        <v>881</v>
      </c>
      <c r="C195" s="133">
        <f>C196</f>
        <v>0</v>
      </c>
      <c r="D195" s="133">
        <f>D196</f>
        <v>0</v>
      </c>
      <c r="E195" s="133">
        <f>E196</f>
        <v>0</v>
      </c>
    </row>
    <row r="196" spans="1:5" outlineLevel="3">
      <c r="A196" s="91"/>
      <c r="B196" s="90" t="s">
        <v>875</v>
      </c>
      <c r="C196" s="134">
        <v>0</v>
      </c>
      <c r="D196" s="134">
        <f>C196</f>
        <v>0</v>
      </c>
      <c r="E196" s="134">
        <f>D196</f>
        <v>0</v>
      </c>
    </row>
    <row r="197" spans="1:5" outlineLevel="1">
      <c r="A197" s="168" t="s">
        <v>889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2" t="s">
        <v>881</v>
      </c>
      <c r="C198" s="133">
        <f t="shared" si="14"/>
        <v>0</v>
      </c>
      <c r="D198" s="133">
        <f t="shared" si="14"/>
        <v>0</v>
      </c>
      <c r="E198" s="133">
        <f t="shared" si="14"/>
        <v>0</v>
      </c>
    </row>
    <row r="199" spans="1:5" outlineLevel="3">
      <c r="A199" s="91"/>
      <c r="B199" s="90" t="s">
        <v>875</v>
      </c>
      <c r="C199" s="134">
        <v>0</v>
      </c>
      <c r="D199" s="134">
        <f>C199</f>
        <v>0</v>
      </c>
      <c r="E199" s="134">
        <f>D199</f>
        <v>0</v>
      </c>
    </row>
    <row r="200" spans="1:5" outlineLevel="1">
      <c r="A200" s="168" t="s">
        <v>890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2" t="s">
        <v>880</v>
      </c>
      <c r="C201" s="133">
        <f>C202</f>
        <v>0</v>
      </c>
      <c r="D201" s="133">
        <f>D202</f>
        <v>0</v>
      </c>
      <c r="E201" s="133">
        <f>E202</f>
        <v>0</v>
      </c>
    </row>
    <row r="202" spans="1:5" outlineLevel="3">
      <c r="A202" s="91"/>
      <c r="B202" s="90" t="s">
        <v>875</v>
      </c>
      <c r="C202" s="134">
        <v>0</v>
      </c>
      <c r="D202" s="134">
        <f>C202</f>
        <v>0</v>
      </c>
      <c r="E202" s="134">
        <f>D202</f>
        <v>0</v>
      </c>
    </row>
    <row r="203" spans="1:5" outlineLevel="1">
      <c r="A203" s="168" t="s">
        <v>891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2" t="s">
        <v>886</v>
      </c>
      <c r="C204" s="133">
        <f>C205+C206</f>
        <v>0</v>
      </c>
      <c r="D204" s="133">
        <f>D205+D206</f>
        <v>0</v>
      </c>
      <c r="E204" s="133">
        <f>E205+E206</f>
        <v>0</v>
      </c>
    </row>
    <row r="205" spans="1:5" outlineLevel="3">
      <c r="A205" s="91"/>
      <c r="B205" s="90" t="s">
        <v>875</v>
      </c>
      <c r="C205" s="134">
        <v>0</v>
      </c>
      <c r="D205" s="134">
        <f>C205</f>
        <v>0</v>
      </c>
      <c r="E205" s="134">
        <f>D205</f>
        <v>0</v>
      </c>
    </row>
    <row r="206" spans="1:5" outlineLevel="3">
      <c r="A206" s="91"/>
      <c r="B206" s="90" t="s">
        <v>892</v>
      </c>
      <c r="C206" s="134">
        <v>0</v>
      </c>
      <c r="D206" s="134">
        <f>C206</f>
        <v>0</v>
      </c>
      <c r="E206" s="134">
        <f>D206</f>
        <v>0</v>
      </c>
    </row>
    <row r="207" spans="1:5" outlineLevel="2">
      <c r="A207" s="131">
        <v>2</v>
      </c>
      <c r="B207" s="132" t="s">
        <v>883</v>
      </c>
      <c r="C207" s="133">
        <f>C209+C208+C210</f>
        <v>0</v>
      </c>
      <c r="D207" s="133">
        <f>D209+D208+D210</f>
        <v>0</v>
      </c>
      <c r="E207" s="133">
        <f>E209+E208+E210</f>
        <v>0</v>
      </c>
    </row>
    <row r="208" spans="1:5" outlineLevel="3">
      <c r="A208" s="91"/>
      <c r="B208" s="90" t="s">
        <v>875</v>
      </c>
      <c r="C208" s="134">
        <v>0</v>
      </c>
      <c r="D208" s="134">
        <f t="shared" ref="D208:E210" si="15">C208</f>
        <v>0</v>
      </c>
      <c r="E208" s="134">
        <f t="shared" si="15"/>
        <v>0</v>
      </c>
    </row>
    <row r="209" spans="1:5" outlineLevel="3">
      <c r="A209" s="91"/>
      <c r="B209" s="90" t="s">
        <v>893</v>
      </c>
      <c r="C209" s="134"/>
      <c r="D209" s="134">
        <f t="shared" si="15"/>
        <v>0</v>
      </c>
      <c r="E209" s="134">
        <f t="shared" si="15"/>
        <v>0</v>
      </c>
    </row>
    <row r="210" spans="1:5" outlineLevel="3">
      <c r="A210" s="91"/>
      <c r="B210" s="90" t="s">
        <v>875</v>
      </c>
      <c r="C210" s="134">
        <v>0</v>
      </c>
      <c r="D210" s="134">
        <f t="shared" si="15"/>
        <v>0</v>
      </c>
      <c r="E210" s="134">
        <f t="shared" si="15"/>
        <v>0</v>
      </c>
    </row>
    <row r="211" spans="1:5" outlineLevel="2">
      <c r="A211" s="131">
        <v>3</v>
      </c>
      <c r="B211" s="132" t="s">
        <v>880</v>
      </c>
      <c r="C211" s="133">
        <f>C212</f>
        <v>0</v>
      </c>
      <c r="D211" s="133">
        <f>D212</f>
        <v>0</v>
      </c>
      <c r="E211" s="133">
        <f>E212</f>
        <v>0</v>
      </c>
    </row>
    <row r="212" spans="1:5" outlineLevel="3">
      <c r="A212" s="91"/>
      <c r="B212" s="90" t="s">
        <v>875</v>
      </c>
      <c r="C212" s="134">
        <v>0</v>
      </c>
      <c r="D212" s="134">
        <f>C212</f>
        <v>0</v>
      </c>
      <c r="E212" s="134">
        <f>D212</f>
        <v>0</v>
      </c>
    </row>
    <row r="213" spans="1:5" outlineLevel="2">
      <c r="A213" s="131">
        <v>4</v>
      </c>
      <c r="B213" s="132" t="s">
        <v>881</v>
      </c>
      <c r="C213" s="133">
        <f>C214</f>
        <v>0</v>
      </c>
      <c r="D213" s="133">
        <f>D214</f>
        <v>0</v>
      </c>
      <c r="E213" s="133">
        <f>E214</f>
        <v>0</v>
      </c>
    </row>
    <row r="214" spans="1:5" outlineLevel="3">
      <c r="A214" s="91"/>
      <c r="B214" s="90" t="s">
        <v>875</v>
      </c>
      <c r="C214" s="134">
        <v>0</v>
      </c>
      <c r="D214" s="134">
        <f>C214</f>
        <v>0</v>
      </c>
      <c r="E214" s="134">
        <f>D214</f>
        <v>0</v>
      </c>
    </row>
    <row r="215" spans="1:5" outlineLevel="1">
      <c r="A215" s="168" t="s">
        <v>894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2" t="s">
        <v>883</v>
      </c>
      <c r="C216" s="133">
        <f>C219+C218+C217</f>
        <v>0</v>
      </c>
      <c r="D216" s="133">
        <f>D219+D218+D217</f>
        <v>0</v>
      </c>
      <c r="E216" s="133">
        <f>E219+E218+E217</f>
        <v>0</v>
      </c>
    </row>
    <row r="217" spans="1:5" outlineLevel="3">
      <c r="A217" s="91"/>
      <c r="B217" s="90" t="s">
        <v>875</v>
      </c>
      <c r="C217" s="134">
        <v>0</v>
      </c>
      <c r="D217" s="134">
        <f t="shared" ref="D217:E219" si="16">C217</f>
        <v>0</v>
      </c>
      <c r="E217" s="134">
        <f t="shared" si="16"/>
        <v>0</v>
      </c>
    </row>
    <row r="218" spans="1:5" s="138" customFormat="1" outlineLevel="3">
      <c r="A218" s="135"/>
      <c r="B218" s="136" t="s">
        <v>895</v>
      </c>
      <c r="C218" s="137"/>
      <c r="D218" s="137">
        <f t="shared" si="16"/>
        <v>0</v>
      </c>
      <c r="E218" s="137">
        <f t="shared" si="16"/>
        <v>0</v>
      </c>
    </row>
    <row r="219" spans="1:5" s="138" customFormat="1" outlineLevel="3">
      <c r="A219" s="135"/>
      <c r="B219" s="136" t="s">
        <v>896</v>
      </c>
      <c r="C219" s="137"/>
      <c r="D219" s="137">
        <f t="shared" si="16"/>
        <v>0</v>
      </c>
      <c r="E219" s="137">
        <f t="shared" si="16"/>
        <v>0</v>
      </c>
    </row>
    <row r="220" spans="1:5" outlineLevel="2">
      <c r="A220" s="131">
        <v>3</v>
      </c>
      <c r="B220" s="132" t="s">
        <v>880</v>
      </c>
      <c r="C220" s="133">
        <f>C221</f>
        <v>0</v>
      </c>
      <c r="D220" s="133">
        <f>D221</f>
        <v>0</v>
      </c>
      <c r="E220" s="133">
        <f>E221</f>
        <v>0</v>
      </c>
    </row>
    <row r="221" spans="1:5" outlineLevel="3">
      <c r="A221" s="91"/>
      <c r="B221" s="90" t="s">
        <v>875</v>
      </c>
      <c r="C221" s="134">
        <v>0</v>
      </c>
      <c r="D221" s="134">
        <f>C221</f>
        <v>0</v>
      </c>
      <c r="E221" s="134">
        <f>D221</f>
        <v>0</v>
      </c>
    </row>
    <row r="222" spans="1:5" outlineLevel="1">
      <c r="A222" s="168" t="s">
        <v>897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2" t="s">
        <v>883</v>
      </c>
      <c r="C223" s="133">
        <f>C225+C226+C227+C224</f>
        <v>0</v>
      </c>
      <c r="D223" s="133">
        <f>D225+D226+D227+D224</f>
        <v>0</v>
      </c>
      <c r="E223" s="133">
        <f>E225+E226+E227+E224</f>
        <v>0</v>
      </c>
    </row>
    <row r="224" spans="1:5" outlineLevel="3">
      <c r="A224" s="91"/>
      <c r="B224" s="90" t="s">
        <v>875</v>
      </c>
      <c r="C224" s="134">
        <v>0</v>
      </c>
      <c r="D224" s="134">
        <f>C224</f>
        <v>0</v>
      </c>
      <c r="E224" s="134">
        <f>D224</f>
        <v>0</v>
      </c>
    </row>
    <row r="225" spans="1:5" outlineLevel="3">
      <c r="A225" s="91"/>
      <c r="B225" s="90" t="s">
        <v>898</v>
      </c>
      <c r="C225" s="134"/>
      <c r="D225" s="134">
        <f t="shared" ref="D225:E227" si="17">C225</f>
        <v>0</v>
      </c>
      <c r="E225" s="134">
        <f t="shared" si="17"/>
        <v>0</v>
      </c>
    </row>
    <row r="226" spans="1:5" outlineLevel="3">
      <c r="A226" s="91"/>
      <c r="B226" s="90" t="s">
        <v>899</v>
      </c>
      <c r="C226" s="134"/>
      <c r="D226" s="134">
        <f t="shared" si="17"/>
        <v>0</v>
      </c>
      <c r="E226" s="134">
        <f t="shared" si="17"/>
        <v>0</v>
      </c>
    </row>
    <row r="227" spans="1:5" outlineLevel="3">
      <c r="A227" s="91"/>
      <c r="B227" s="90" t="s">
        <v>900</v>
      </c>
      <c r="C227" s="134"/>
      <c r="D227" s="134">
        <f t="shared" si="17"/>
        <v>0</v>
      </c>
      <c r="E227" s="134">
        <f t="shared" si="17"/>
        <v>0</v>
      </c>
    </row>
    <row r="228" spans="1:5" outlineLevel="1">
      <c r="A228" s="168" t="s">
        <v>901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2" t="s">
        <v>883</v>
      </c>
      <c r="C229" s="133">
        <f>C231+C232+C230</f>
        <v>0</v>
      </c>
      <c r="D229" s="133">
        <f>D231+D232+D230</f>
        <v>0</v>
      </c>
      <c r="E229" s="133">
        <f>E231+E232+E230</f>
        <v>0</v>
      </c>
    </row>
    <row r="230" spans="1:5" outlineLevel="3">
      <c r="A230" s="91"/>
      <c r="B230" s="90" t="s">
        <v>875</v>
      </c>
      <c r="C230" s="134">
        <v>0</v>
      </c>
      <c r="D230" s="134">
        <f>C230</f>
        <v>0</v>
      </c>
      <c r="E230" s="134">
        <f>D230</f>
        <v>0</v>
      </c>
    </row>
    <row r="231" spans="1:5" outlineLevel="3">
      <c r="A231" s="91"/>
      <c r="B231" s="90" t="s">
        <v>902</v>
      </c>
      <c r="C231" s="134">
        <v>0</v>
      </c>
      <c r="D231" s="134">
        <f t="shared" ref="D231:E232" si="18">C231</f>
        <v>0</v>
      </c>
      <c r="E231" s="134">
        <f t="shared" si="18"/>
        <v>0</v>
      </c>
    </row>
    <row r="232" spans="1:5" outlineLevel="3">
      <c r="A232" s="91"/>
      <c r="B232" s="90" t="s">
        <v>903</v>
      </c>
      <c r="C232" s="134"/>
      <c r="D232" s="134">
        <f t="shared" si="18"/>
        <v>0</v>
      </c>
      <c r="E232" s="134">
        <f t="shared" si="18"/>
        <v>0</v>
      </c>
    </row>
    <row r="233" spans="1:5" outlineLevel="2">
      <c r="A233" s="131">
        <v>3</v>
      </c>
      <c r="B233" s="132" t="s">
        <v>880</v>
      </c>
      <c r="C233" s="133">
        <f>C234</f>
        <v>0</v>
      </c>
      <c r="D233" s="133">
        <f>D234</f>
        <v>0</v>
      </c>
      <c r="E233" s="133">
        <f>E234</f>
        <v>0</v>
      </c>
    </row>
    <row r="234" spans="1:5" outlineLevel="3">
      <c r="A234" s="91"/>
      <c r="B234" s="90" t="s">
        <v>875</v>
      </c>
      <c r="C234" s="134">
        <v>0</v>
      </c>
      <c r="D234" s="134">
        <f>C234</f>
        <v>0</v>
      </c>
      <c r="E234" s="134">
        <f>D234</f>
        <v>0</v>
      </c>
    </row>
    <row r="235" spans="1:5" outlineLevel="1">
      <c r="A235" s="168" t="s">
        <v>904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2" t="s">
        <v>880</v>
      </c>
      <c r="C236" s="133">
        <f>C237</f>
        <v>0</v>
      </c>
      <c r="D236" s="133">
        <f>D237</f>
        <v>0</v>
      </c>
      <c r="E236" s="133">
        <f>E237</f>
        <v>0</v>
      </c>
    </row>
    <row r="237" spans="1:5" outlineLevel="3">
      <c r="A237" s="91"/>
      <c r="B237" s="90" t="s">
        <v>875</v>
      </c>
      <c r="C237" s="134">
        <v>0</v>
      </c>
      <c r="D237" s="134">
        <f>C237</f>
        <v>0</v>
      </c>
      <c r="E237" s="134">
        <f>D237</f>
        <v>0</v>
      </c>
    </row>
    <row r="238" spans="1:5" outlineLevel="1">
      <c r="A238" s="168" t="s">
        <v>905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2" t="s">
        <v>883</v>
      </c>
      <c r="C239" s="133">
        <f>C241+C242+C240</f>
        <v>0</v>
      </c>
      <c r="D239" s="133">
        <f>D241+D242+D240</f>
        <v>0</v>
      </c>
      <c r="E239" s="133">
        <f>E241+E242+E240</f>
        <v>0</v>
      </c>
    </row>
    <row r="240" spans="1:5" outlineLevel="3">
      <c r="A240" s="91"/>
      <c r="B240" s="90" t="s">
        <v>875</v>
      </c>
      <c r="C240" s="134">
        <v>0</v>
      </c>
      <c r="D240" s="134">
        <f>C240</f>
        <v>0</v>
      </c>
      <c r="E240" s="134">
        <f>D240</f>
        <v>0</v>
      </c>
    </row>
    <row r="241" spans="1:10" outlineLevel="3">
      <c r="A241" s="91"/>
      <c r="B241" s="90" t="s">
        <v>906</v>
      </c>
      <c r="C241" s="134"/>
      <c r="D241" s="134">
        <f t="shared" ref="D241:E242" si="19">C241</f>
        <v>0</v>
      </c>
      <c r="E241" s="134">
        <f t="shared" si="19"/>
        <v>0</v>
      </c>
    </row>
    <row r="242" spans="1:10" outlineLevel="3">
      <c r="A242" s="91"/>
      <c r="B242" s="90" t="s">
        <v>907</v>
      </c>
      <c r="C242" s="134"/>
      <c r="D242" s="134">
        <f t="shared" si="19"/>
        <v>0</v>
      </c>
      <c r="E242" s="134">
        <f t="shared" si="19"/>
        <v>0</v>
      </c>
    </row>
    <row r="243" spans="1:10" outlineLevel="1">
      <c r="A243" s="168" t="s">
        <v>908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2" t="s">
        <v>883</v>
      </c>
      <c r="C244" s="133">
        <f>C246+C247+C248+C249+C245</f>
        <v>0</v>
      </c>
      <c r="D244" s="133">
        <f>D246+D247+D248+D249+D245</f>
        <v>0</v>
      </c>
      <c r="E244" s="133">
        <f>E246+E247+E248+E249+E245</f>
        <v>0</v>
      </c>
    </row>
    <row r="245" spans="1:10" outlineLevel="3">
      <c r="A245" s="91"/>
      <c r="B245" s="90" t="s">
        <v>875</v>
      </c>
      <c r="C245" s="134">
        <v>0</v>
      </c>
      <c r="D245" s="134">
        <f>C245</f>
        <v>0</v>
      </c>
      <c r="E245" s="134">
        <f>D245</f>
        <v>0</v>
      </c>
    </row>
    <row r="246" spans="1:10" outlineLevel="3">
      <c r="A246" s="91"/>
      <c r="B246" s="90" t="s">
        <v>896</v>
      </c>
      <c r="C246" s="134"/>
      <c r="D246" s="134">
        <f t="shared" ref="D246:E249" si="20">C246</f>
        <v>0</v>
      </c>
      <c r="E246" s="134">
        <f t="shared" si="20"/>
        <v>0</v>
      </c>
    </row>
    <row r="247" spans="1:10" outlineLevel="3">
      <c r="A247" s="91"/>
      <c r="B247" s="90" t="s">
        <v>909</v>
      </c>
      <c r="C247" s="134"/>
      <c r="D247" s="134">
        <f t="shared" si="20"/>
        <v>0</v>
      </c>
      <c r="E247" s="134">
        <f t="shared" si="20"/>
        <v>0</v>
      </c>
    </row>
    <row r="248" spans="1:10" outlineLevel="3">
      <c r="A248" s="91"/>
      <c r="B248" s="90" t="s">
        <v>903</v>
      </c>
      <c r="C248" s="134"/>
      <c r="D248" s="134">
        <f t="shared" si="20"/>
        <v>0</v>
      </c>
      <c r="E248" s="134">
        <f t="shared" si="20"/>
        <v>0</v>
      </c>
    </row>
    <row r="249" spans="1:10" outlineLevel="3">
      <c r="A249" s="91"/>
      <c r="B249" s="90" t="s">
        <v>910</v>
      </c>
      <c r="C249" s="134"/>
      <c r="D249" s="134">
        <f t="shared" si="20"/>
        <v>0</v>
      </c>
      <c r="E249" s="134">
        <f t="shared" si="20"/>
        <v>0</v>
      </c>
    </row>
    <row r="250" spans="1:10" outlineLevel="1">
      <c r="A250" s="168" t="s">
        <v>911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1"/>
      <c r="B251" s="90" t="s">
        <v>875</v>
      </c>
      <c r="C251" s="134">
        <v>0</v>
      </c>
      <c r="D251" s="134">
        <f>C251</f>
        <v>0</v>
      </c>
      <c r="E251" s="134">
        <f>D251</f>
        <v>0</v>
      </c>
    </row>
    <row r="252" spans="1:10" outlineLevel="3">
      <c r="A252" s="91"/>
      <c r="B252" s="90" t="s">
        <v>912</v>
      </c>
      <c r="C252" s="134">
        <v>0</v>
      </c>
      <c r="D252" s="134">
        <f>C252</f>
        <v>0</v>
      </c>
      <c r="E252" s="134">
        <f>D252</f>
        <v>0</v>
      </c>
    </row>
    <row r="256" spans="1:10" ht="18.75">
      <c r="A256" s="149" t="s">
        <v>67</v>
      </c>
      <c r="B256" s="149"/>
      <c r="C256" s="149"/>
      <c r="D256" s="102" t="s">
        <v>873</v>
      </c>
      <c r="E256" s="102" t="s">
        <v>874</v>
      </c>
      <c r="G256" s="49" t="s">
        <v>604</v>
      </c>
      <c r="H256" s="50">
        <f>C257+C559</f>
        <v>474700</v>
      </c>
      <c r="I256" s="51"/>
      <c r="J256" s="52" t="b">
        <f>AND(H256=I256)</f>
        <v>0</v>
      </c>
    </row>
    <row r="257" spans="1:10">
      <c r="A257" s="158" t="s">
        <v>60</v>
      </c>
      <c r="B257" s="159"/>
      <c r="C257" s="39">
        <f>C258+C550</f>
        <v>400000</v>
      </c>
      <c r="D257" s="39">
        <f>D258+D550</f>
        <v>274000</v>
      </c>
      <c r="E257" s="39">
        <f>E258+E550</f>
        <v>274000</v>
      </c>
      <c r="G257" s="41" t="s">
        <v>60</v>
      </c>
      <c r="H257" s="43">
        <f>C257</f>
        <v>400000</v>
      </c>
      <c r="I257" s="44"/>
      <c r="J257" s="42" t="b">
        <f>AND(H257=I257)</f>
        <v>0</v>
      </c>
    </row>
    <row r="258" spans="1:10">
      <c r="A258" s="160" t="s">
        <v>279</v>
      </c>
      <c r="B258" s="161"/>
      <c r="C258" s="38">
        <f>C259+C339+C483+C547</f>
        <v>396500</v>
      </c>
      <c r="D258" s="38">
        <f>D259+D339+D483+D547</f>
        <v>270500</v>
      </c>
      <c r="E258" s="38">
        <f>E259+E339+E483+E547</f>
        <v>270500</v>
      </c>
      <c r="G258" s="41" t="s">
        <v>57</v>
      </c>
      <c r="H258" s="43">
        <f t="shared" ref="H258:H321" si="21">C258</f>
        <v>396500</v>
      </c>
      <c r="I258" s="44"/>
      <c r="J258" s="42" t="b">
        <f>AND(H258=I258)</f>
        <v>0</v>
      </c>
    </row>
    <row r="259" spans="1:10">
      <c r="A259" s="162" t="s">
        <v>280</v>
      </c>
      <c r="B259" s="163"/>
      <c r="C259" s="35">
        <f>C260+C263+C314</f>
        <v>249160</v>
      </c>
      <c r="D259" s="35">
        <f>D260+D263+D314</f>
        <v>123160</v>
      </c>
      <c r="E259" s="35">
        <f>E260+E263+E314</f>
        <v>123160</v>
      </c>
      <c r="G259" s="41" t="s">
        <v>605</v>
      </c>
      <c r="H259" s="43">
        <f t="shared" si="21"/>
        <v>249160</v>
      </c>
      <c r="I259" s="44"/>
      <c r="J259" s="42" t="b">
        <f>AND(H259=I259)</f>
        <v>0</v>
      </c>
    </row>
    <row r="260" spans="1:10" outlineLevel="1">
      <c r="A260" s="156" t="s">
        <v>281</v>
      </c>
      <c r="B260" s="157"/>
      <c r="C260" s="34">
        <f>SUM(C261:C262)</f>
        <v>2160</v>
      </c>
      <c r="D260" s="34">
        <f>SUM(D261:D262)</f>
        <v>2160</v>
      </c>
      <c r="E260" s="34">
        <f>SUM(E261:E262)</f>
        <v>2160</v>
      </c>
      <c r="H260" s="43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3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3">
        <f t="shared" si="21"/>
        <v>1440</v>
      </c>
    </row>
    <row r="263" spans="1:10" outlineLevel="1">
      <c r="A263" s="156" t="s">
        <v>282</v>
      </c>
      <c r="B263" s="157"/>
      <c r="C263" s="34">
        <f>C264+C265+C289+C296+C298+C302+C305+C308+C313</f>
        <v>247000</v>
      </c>
      <c r="D263" s="34">
        <f>D264+D265+D289+D296+D298+D302+D305+D308+D313</f>
        <v>121000</v>
      </c>
      <c r="E263" s="34">
        <f>E264+E265+E289+E296+E298+E302+E305+E308+E313</f>
        <v>121000</v>
      </c>
      <c r="H263" s="43">
        <f t="shared" si="21"/>
        <v>247000</v>
      </c>
    </row>
    <row r="264" spans="1:10" outlineLevel="2">
      <c r="A264" s="6">
        <v>1101</v>
      </c>
      <c r="B264" s="4" t="s">
        <v>34</v>
      </c>
      <c r="C264" s="5">
        <v>121000</v>
      </c>
      <c r="D264" s="5">
        <f>C264</f>
        <v>121000</v>
      </c>
      <c r="E264" s="5">
        <f>D264</f>
        <v>121000</v>
      </c>
      <c r="H264" s="43">
        <f t="shared" si="21"/>
        <v>121000</v>
      </c>
    </row>
    <row r="265" spans="1:10" outlineLevel="2">
      <c r="A265" s="6">
        <v>1101</v>
      </c>
      <c r="B265" s="4" t="s">
        <v>35</v>
      </c>
      <c r="C265" s="5">
        <v>72300</v>
      </c>
      <c r="D265" s="5">
        <f>SUM(D266:D288)</f>
        <v>0</v>
      </c>
      <c r="E265" s="5">
        <f>SUM(E266:E288)</f>
        <v>0</v>
      </c>
      <c r="H265" s="43">
        <f t="shared" si="21"/>
        <v>72300</v>
      </c>
    </row>
    <row r="266" spans="1:10" outlineLevel="3">
      <c r="A266" s="31"/>
      <c r="B266" s="30" t="s">
        <v>231</v>
      </c>
      <c r="C266" s="32"/>
      <c r="D266" s="32">
        <f>C266</f>
        <v>0</v>
      </c>
      <c r="E266" s="32">
        <f>D266</f>
        <v>0</v>
      </c>
      <c r="H266" s="43">
        <f t="shared" si="21"/>
        <v>0</v>
      </c>
    </row>
    <row r="267" spans="1:10" outlineLevel="3">
      <c r="A267" s="31"/>
      <c r="B267" s="30" t="s">
        <v>232</v>
      </c>
      <c r="C267" s="32"/>
      <c r="D267" s="32">
        <f t="shared" ref="D267:E282" si="22">C267</f>
        <v>0</v>
      </c>
      <c r="E267" s="32">
        <f t="shared" si="22"/>
        <v>0</v>
      </c>
      <c r="H267" s="43">
        <f t="shared" si="21"/>
        <v>0</v>
      </c>
    </row>
    <row r="268" spans="1:10" outlineLevel="3">
      <c r="A268" s="31"/>
      <c r="B268" s="30" t="s">
        <v>233</v>
      </c>
      <c r="C268" s="32"/>
      <c r="D268" s="32">
        <f t="shared" si="22"/>
        <v>0</v>
      </c>
      <c r="E268" s="32">
        <f t="shared" si="22"/>
        <v>0</v>
      </c>
      <c r="H268" s="43">
        <f t="shared" si="21"/>
        <v>0</v>
      </c>
    </row>
    <row r="269" spans="1:10" outlineLevel="3">
      <c r="A269" s="31"/>
      <c r="B269" s="30" t="s">
        <v>234</v>
      </c>
      <c r="C269" s="32"/>
      <c r="D269" s="32">
        <f t="shared" si="22"/>
        <v>0</v>
      </c>
      <c r="E269" s="32">
        <f t="shared" si="22"/>
        <v>0</v>
      </c>
      <c r="H269" s="43">
        <f t="shared" si="21"/>
        <v>0</v>
      </c>
    </row>
    <row r="270" spans="1:10" outlineLevel="3">
      <c r="A270" s="31"/>
      <c r="B270" s="30" t="s">
        <v>235</v>
      </c>
      <c r="C270" s="32"/>
      <c r="D270" s="32">
        <f t="shared" si="22"/>
        <v>0</v>
      </c>
      <c r="E270" s="32">
        <f t="shared" si="22"/>
        <v>0</v>
      </c>
      <c r="H270" s="43">
        <f t="shared" si="21"/>
        <v>0</v>
      </c>
    </row>
    <row r="271" spans="1:10" outlineLevel="3">
      <c r="A271" s="31"/>
      <c r="B271" s="30" t="s">
        <v>236</v>
      </c>
      <c r="C271" s="32"/>
      <c r="D271" s="32">
        <f t="shared" si="22"/>
        <v>0</v>
      </c>
      <c r="E271" s="32">
        <f t="shared" si="22"/>
        <v>0</v>
      </c>
      <c r="H271" s="43">
        <f t="shared" si="21"/>
        <v>0</v>
      </c>
    </row>
    <row r="272" spans="1:10" outlineLevel="3">
      <c r="A272" s="31"/>
      <c r="B272" s="30" t="s">
        <v>237</v>
      </c>
      <c r="C272" s="32"/>
      <c r="D272" s="32">
        <f t="shared" si="22"/>
        <v>0</v>
      </c>
      <c r="E272" s="32">
        <f t="shared" si="22"/>
        <v>0</v>
      </c>
      <c r="H272" s="43">
        <f t="shared" si="21"/>
        <v>0</v>
      </c>
    </row>
    <row r="273" spans="1:8" outlineLevel="3">
      <c r="A273" s="31"/>
      <c r="B273" s="30" t="s">
        <v>238</v>
      </c>
      <c r="C273" s="32"/>
      <c r="D273" s="32">
        <f t="shared" si="22"/>
        <v>0</v>
      </c>
      <c r="E273" s="32">
        <f t="shared" si="22"/>
        <v>0</v>
      </c>
      <c r="H273" s="43">
        <f t="shared" si="21"/>
        <v>0</v>
      </c>
    </row>
    <row r="274" spans="1:8" outlineLevel="3">
      <c r="A274" s="31"/>
      <c r="B274" s="30" t="s">
        <v>239</v>
      </c>
      <c r="C274" s="32"/>
      <c r="D274" s="32">
        <f t="shared" si="22"/>
        <v>0</v>
      </c>
      <c r="E274" s="32">
        <f t="shared" si="22"/>
        <v>0</v>
      </c>
      <c r="H274" s="43">
        <f t="shared" si="21"/>
        <v>0</v>
      </c>
    </row>
    <row r="275" spans="1:8" outlineLevel="3">
      <c r="A275" s="31"/>
      <c r="B275" s="30" t="s">
        <v>240</v>
      </c>
      <c r="C275" s="32"/>
      <c r="D275" s="32">
        <f t="shared" si="22"/>
        <v>0</v>
      </c>
      <c r="E275" s="32">
        <f t="shared" si="22"/>
        <v>0</v>
      </c>
      <c r="H275" s="43">
        <f t="shared" si="21"/>
        <v>0</v>
      </c>
    </row>
    <row r="276" spans="1:8" outlineLevel="3">
      <c r="A276" s="31"/>
      <c r="B276" s="30" t="s">
        <v>241</v>
      </c>
      <c r="C276" s="32"/>
      <c r="D276" s="32">
        <f t="shared" si="22"/>
        <v>0</v>
      </c>
      <c r="E276" s="32">
        <f t="shared" si="22"/>
        <v>0</v>
      </c>
      <c r="H276" s="43">
        <f t="shared" si="21"/>
        <v>0</v>
      </c>
    </row>
    <row r="277" spans="1:8" outlineLevel="3">
      <c r="A277" s="31"/>
      <c r="B277" s="30" t="s">
        <v>242</v>
      </c>
      <c r="C277" s="32"/>
      <c r="D277" s="32">
        <f t="shared" si="22"/>
        <v>0</v>
      </c>
      <c r="E277" s="32">
        <f t="shared" si="22"/>
        <v>0</v>
      </c>
      <c r="H277" s="43">
        <f t="shared" si="21"/>
        <v>0</v>
      </c>
    </row>
    <row r="278" spans="1:8" outlineLevel="3">
      <c r="A278" s="31"/>
      <c r="B278" s="30" t="s">
        <v>243</v>
      </c>
      <c r="C278" s="32"/>
      <c r="D278" s="32">
        <f t="shared" si="22"/>
        <v>0</v>
      </c>
      <c r="E278" s="32">
        <f t="shared" si="22"/>
        <v>0</v>
      </c>
      <c r="H278" s="43">
        <f t="shared" si="21"/>
        <v>0</v>
      </c>
    </row>
    <row r="279" spans="1:8" outlineLevel="3">
      <c r="A279" s="31"/>
      <c r="B279" s="30" t="s">
        <v>244</v>
      </c>
      <c r="C279" s="32"/>
      <c r="D279" s="32">
        <f t="shared" si="22"/>
        <v>0</v>
      </c>
      <c r="E279" s="32">
        <f t="shared" si="22"/>
        <v>0</v>
      </c>
      <c r="H279" s="43">
        <f t="shared" si="21"/>
        <v>0</v>
      </c>
    </row>
    <row r="280" spans="1:8" outlineLevel="3">
      <c r="A280" s="31"/>
      <c r="B280" s="30" t="s">
        <v>245</v>
      </c>
      <c r="C280" s="32"/>
      <c r="D280" s="32">
        <f t="shared" si="22"/>
        <v>0</v>
      </c>
      <c r="E280" s="32">
        <f t="shared" si="22"/>
        <v>0</v>
      </c>
      <c r="H280" s="43">
        <f t="shared" si="21"/>
        <v>0</v>
      </c>
    </row>
    <row r="281" spans="1:8" outlineLevel="3">
      <c r="A281" s="31"/>
      <c r="B281" s="30" t="s">
        <v>246</v>
      </c>
      <c r="C281" s="32"/>
      <c r="D281" s="32">
        <f t="shared" si="22"/>
        <v>0</v>
      </c>
      <c r="E281" s="32">
        <f t="shared" si="22"/>
        <v>0</v>
      </c>
      <c r="H281" s="43">
        <f t="shared" si="21"/>
        <v>0</v>
      </c>
    </row>
    <row r="282" spans="1:8" outlineLevel="3">
      <c r="A282" s="31"/>
      <c r="B282" s="30" t="s">
        <v>247</v>
      </c>
      <c r="C282" s="32"/>
      <c r="D282" s="32">
        <f t="shared" si="22"/>
        <v>0</v>
      </c>
      <c r="E282" s="32">
        <f t="shared" si="22"/>
        <v>0</v>
      </c>
      <c r="H282" s="43">
        <f t="shared" si="21"/>
        <v>0</v>
      </c>
    </row>
    <row r="283" spans="1:8" outlineLevel="3">
      <c r="A283" s="31"/>
      <c r="B283" s="30" t="s">
        <v>248</v>
      </c>
      <c r="C283" s="32"/>
      <c r="D283" s="32">
        <f t="shared" ref="D283:E288" si="23">C283</f>
        <v>0</v>
      </c>
      <c r="E283" s="32">
        <f t="shared" si="23"/>
        <v>0</v>
      </c>
      <c r="H283" s="43">
        <f t="shared" si="21"/>
        <v>0</v>
      </c>
    </row>
    <row r="284" spans="1:8" outlineLevel="3">
      <c r="A284" s="31"/>
      <c r="B284" s="30" t="s">
        <v>249</v>
      </c>
      <c r="C284" s="32"/>
      <c r="D284" s="32">
        <f t="shared" si="23"/>
        <v>0</v>
      </c>
      <c r="E284" s="32">
        <f t="shared" si="23"/>
        <v>0</v>
      </c>
      <c r="H284" s="43">
        <f t="shared" si="21"/>
        <v>0</v>
      </c>
    </row>
    <row r="285" spans="1:8" outlineLevel="3">
      <c r="A285" s="31"/>
      <c r="B285" s="30" t="s">
        <v>250</v>
      </c>
      <c r="C285" s="32"/>
      <c r="D285" s="32">
        <f t="shared" si="23"/>
        <v>0</v>
      </c>
      <c r="E285" s="32">
        <f t="shared" si="23"/>
        <v>0</v>
      </c>
      <c r="H285" s="43">
        <f t="shared" si="21"/>
        <v>0</v>
      </c>
    </row>
    <row r="286" spans="1:8" outlineLevel="3">
      <c r="A286" s="31"/>
      <c r="B286" s="30" t="s">
        <v>251</v>
      </c>
      <c r="C286" s="32"/>
      <c r="D286" s="32">
        <f t="shared" si="23"/>
        <v>0</v>
      </c>
      <c r="E286" s="32">
        <f t="shared" si="23"/>
        <v>0</v>
      </c>
      <c r="H286" s="43">
        <f t="shared" si="21"/>
        <v>0</v>
      </c>
    </row>
    <row r="287" spans="1:8" outlineLevel="3">
      <c r="A287" s="31"/>
      <c r="B287" s="30" t="s">
        <v>252</v>
      </c>
      <c r="C287" s="32"/>
      <c r="D287" s="32">
        <f t="shared" si="23"/>
        <v>0</v>
      </c>
      <c r="E287" s="32">
        <f t="shared" si="23"/>
        <v>0</v>
      </c>
      <c r="H287" s="43">
        <f t="shared" si="21"/>
        <v>0</v>
      </c>
    </row>
    <row r="288" spans="1:8" outlineLevel="3">
      <c r="A288" s="31"/>
      <c r="B288" s="30" t="s">
        <v>253</v>
      </c>
      <c r="C288" s="32"/>
      <c r="D288" s="32">
        <f t="shared" si="23"/>
        <v>0</v>
      </c>
      <c r="E288" s="32">
        <f t="shared" si="23"/>
        <v>0</v>
      </c>
      <c r="H288" s="43">
        <f t="shared" si="21"/>
        <v>0</v>
      </c>
    </row>
    <row r="289" spans="1:8" outlineLevel="2">
      <c r="A289" s="6">
        <v>1101</v>
      </c>
      <c r="B289" s="4" t="s">
        <v>36</v>
      </c>
      <c r="C289" s="5">
        <v>7300</v>
      </c>
      <c r="D289" s="5">
        <f>SUM(D290:D295)</f>
        <v>0</v>
      </c>
      <c r="E289" s="5">
        <f>SUM(E290:E295)</f>
        <v>0</v>
      </c>
      <c r="H289" s="43">
        <f t="shared" si="21"/>
        <v>7300</v>
      </c>
    </row>
    <row r="290" spans="1:8" outlineLevel="3">
      <c r="A290" s="31"/>
      <c r="B290" s="30" t="s">
        <v>254</v>
      </c>
      <c r="C290" s="32"/>
      <c r="D290" s="32">
        <f>C290</f>
        <v>0</v>
      </c>
      <c r="E290" s="32">
        <f>D290</f>
        <v>0</v>
      </c>
      <c r="H290" s="43">
        <f t="shared" si="21"/>
        <v>0</v>
      </c>
    </row>
    <row r="291" spans="1:8" outlineLevel="3">
      <c r="A291" s="31"/>
      <c r="B291" s="30" t="s">
        <v>255</v>
      </c>
      <c r="C291" s="32"/>
      <c r="D291" s="32">
        <f t="shared" ref="D291:E295" si="24">C291</f>
        <v>0</v>
      </c>
      <c r="E291" s="32">
        <f t="shared" si="24"/>
        <v>0</v>
      </c>
      <c r="H291" s="43">
        <f t="shared" si="21"/>
        <v>0</v>
      </c>
    </row>
    <row r="292" spans="1:8" outlineLevel="3">
      <c r="A292" s="31"/>
      <c r="B292" s="30" t="s">
        <v>256</v>
      </c>
      <c r="C292" s="32"/>
      <c r="D292" s="32">
        <f t="shared" si="24"/>
        <v>0</v>
      </c>
      <c r="E292" s="32">
        <f t="shared" si="24"/>
        <v>0</v>
      </c>
      <c r="H292" s="43">
        <f t="shared" si="21"/>
        <v>0</v>
      </c>
    </row>
    <row r="293" spans="1:8" outlineLevel="3">
      <c r="A293" s="31"/>
      <c r="B293" s="30" t="s">
        <v>257</v>
      </c>
      <c r="C293" s="32"/>
      <c r="D293" s="32">
        <f t="shared" si="24"/>
        <v>0</v>
      </c>
      <c r="E293" s="32">
        <f t="shared" si="24"/>
        <v>0</v>
      </c>
      <c r="H293" s="43">
        <f t="shared" si="21"/>
        <v>0</v>
      </c>
    </row>
    <row r="294" spans="1:8" outlineLevel="3">
      <c r="A294" s="31"/>
      <c r="B294" s="30" t="s">
        <v>258</v>
      </c>
      <c r="C294" s="32"/>
      <c r="D294" s="32">
        <f t="shared" si="24"/>
        <v>0</v>
      </c>
      <c r="E294" s="32">
        <f t="shared" si="24"/>
        <v>0</v>
      </c>
      <c r="H294" s="43">
        <f t="shared" si="21"/>
        <v>0</v>
      </c>
    </row>
    <row r="295" spans="1:8" outlineLevel="3">
      <c r="A295" s="31"/>
      <c r="B295" s="30" t="s">
        <v>259</v>
      </c>
      <c r="C295" s="32"/>
      <c r="D295" s="32">
        <f t="shared" si="24"/>
        <v>0</v>
      </c>
      <c r="E295" s="32">
        <f t="shared" si="24"/>
        <v>0</v>
      </c>
      <c r="H295" s="43">
        <f t="shared" si="21"/>
        <v>0</v>
      </c>
    </row>
    <row r="296" spans="1:8" outlineLevel="2">
      <c r="A296" s="6">
        <v>1101</v>
      </c>
      <c r="B296" s="4" t="s">
        <v>260</v>
      </c>
      <c r="C296" s="5">
        <v>300</v>
      </c>
      <c r="D296" s="5">
        <f>SUM(D297)</f>
        <v>0</v>
      </c>
      <c r="E296" s="5">
        <f>SUM(E297)</f>
        <v>0</v>
      </c>
      <c r="H296" s="43">
        <f t="shared" si="21"/>
        <v>300</v>
      </c>
    </row>
    <row r="297" spans="1:8" outlineLevel="3">
      <c r="A297" s="31"/>
      <c r="B297" s="30" t="s">
        <v>124</v>
      </c>
      <c r="C297" s="32"/>
      <c r="D297" s="32">
        <f>C297</f>
        <v>0</v>
      </c>
      <c r="E297" s="32">
        <f>D297</f>
        <v>0</v>
      </c>
      <c r="H297" s="43">
        <f t="shared" si="21"/>
        <v>0</v>
      </c>
    </row>
    <row r="298" spans="1:8" outlineLevel="2">
      <c r="A298" s="6">
        <v>1101</v>
      </c>
      <c r="B298" s="4" t="s">
        <v>37</v>
      </c>
      <c r="C298" s="5">
        <v>12250</v>
      </c>
      <c r="D298" s="5">
        <f>SUM(D299:D301)</f>
        <v>0</v>
      </c>
      <c r="E298" s="5">
        <f>SUM(E299:E301)</f>
        <v>0</v>
      </c>
      <c r="H298" s="43">
        <f t="shared" si="21"/>
        <v>12250</v>
      </c>
    </row>
    <row r="299" spans="1:8" outlineLevel="3">
      <c r="A299" s="31"/>
      <c r="B299" s="30" t="s">
        <v>261</v>
      </c>
      <c r="C299" s="32"/>
      <c r="D299" s="32">
        <f>C299</f>
        <v>0</v>
      </c>
      <c r="E299" s="32">
        <f>D299</f>
        <v>0</v>
      </c>
      <c r="H299" s="43">
        <f t="shared" si="21"/>
        <v>0</v>
      </c>
    </row>
    <row r="300" spans="1:8" outlineLevel="3">
      <c r="A300" s="31"/>
      <c r="B300" s="30" t="s">
        <v>262</v>
      </c>
      <c r="C300" s="32"/>
      <c r="D300" s="32">
        <f t="shared" ref="D300:E301" si="25">C300</f>
        <v>0</v>
      </c>
      <c r="E300" s="32">
        <f t="shared" si="25"/>
        <v>0</v>
      </c>
      <c r="H300" s="43">
        <f t="shared" si="21"/>
        <v>0</v>
      </c>
    </row>
    <row r="301" spans="1:8" outlineLevel="3">
      <c r="A301" s="31"/>
      <c r="B301" s="30" t="s">
        <v>263</v>
      </c>
      <c r="C301" s="32"/>
      <c r="D301" s="32">
        <f t="shared" si="25"/>
        <v>0</v>
      </c>
      <c r="E301" s="32">
        <f t="shared" si="25"/>
        <v>0</v>
      </c>
      <c r="H301" s="43">
        <f t="shared" si="21"/>
        <v>0</v>
      </c>
    </row>
    <row r="302" spans="1:8" outlineLevel="2">
      <c r="A302" s="6">
        <v>1101</v>
      </c>
      <c r="B302" s="4" t="s">
        <v>264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3">
        <f t="shared" si="21"/>
        <v>0</v>
      </c>
    </row>
    <row r="303" spans="1:8" outlineLevel="3">
      <c r="A303" s="31"/>
      <c r="B303" s="30" t="s">
        <v>265</v>
      </c>
      <c r="C303" s="32">
        <v>0</v>
      </c>
      <c r="D303" s="32">
        <f>C303</f>
        <v>0</v>
      </c>
      <c r="E303" s="32">
        <f>D303</f>
        <v>0</v>
      </c>
      <c r="H303" s="43">
        <f t="shared" si="21"/>
        <v>0</v>
      </c>
    </row>
    <row r="304" spans="1:8" outlineLevel="3">
      <c r="A304" s="31"/>
      <c r="B304" s="30" t="s">
        <v>266</v>
      </c>
      <c r="C304" s="32">
        <v>0</v>
      </c>
      <c r="D304" s="32">
        <f>C304</f>
        <v>0</v>
      </c>
      <c r="E304" s="32">
        <f>D304</f>
        <v>0</v>
      </c>
      <c r="H304" s="43">
        <f t="shared" si="21"/>
        <v>0</v>
      </c>
    </row>
    <row r="305" spans="1:8" outlineLevel="2">
      <c r="A305" s="6">
        <v>1101</v>
      </c>
      <c r="B305" s="4" t="s">
        <v>38</v>
      </c>
      <c r="C305" s="5">
        <v>6500</v>
      </c>
      <c r="D305" s="5">
        <f>SUM(D306:D307)</f>
        <v>0</v>
      </c>
      <c r="E305" s="5">
        <f>SUM(E306:E307)</f>
        <v>0</v>
      </c>
      <c r="H305" s="43">
        <f t="shared" si="21"/>
        <v>6500</v>
      </c>
    </row>
    <row r="306" spans="1:8" outlineLevel="3">
      <c r="A306" s="31"/>
      <c r="B306" s="30" t="s">
        <v>267</v>
      </c>
      <c r="C306" s="32"/>
      <c r="D306" s="32">
        <f>C306</f>
        <v>0</v>
      </c>
      <c r="E306" s="32">
        <f>D306</f>
        <v>0</v>
      </c>
      <c r="H306" s="43">
        <f t="shared" si="21"/>
        <v>0</v>
      </c>
    </row>
    <row r="307" spans="1:8" outlineLevel="3">
      <c r="A307" s="31"/>
      <c r="B307" s="30" t="s">
        <v>268</v>
      </c>
      <c r="C307" s="32"/>
      <c r="D307" s="32">
        <f>C307</f>
        <v>0</v>
      </c>
      <c r="E307" s="32">
        <f>D307</f>
        <v>0</v>
      </c>
      <c r="H307" s="43">
        <f t="shared" si="21"/>
        <v>0</v>
      </c>
    </row>
    <row r="308" spans="1:8" outlineLevel="2">
      <c r="A308" s="6">
        <v>1101</v>
      </c>
      <c r="B308" s="4" t="s">
        <v>39</v>
      </c>
      <c r="C308" s="5">
        <v>27350</v>
      </c>
      <c r="D308" s="5">
        <f>SUM(D309:D312)</f>
        <v>0</v>
      </c>
      <c r="E308" s="5">
        <f>SUM(E309:E312)</f>
        <v>0</v>
      </c>
      <c r="H308" s="43">
        <f t="shared" si="21"/>
        <v>27350</v>
      </c>
    </row>
    <row r="309" spans="1:8" outlineLevel="3">
      <c r="A309" s="31"/>
      <c r="B309" s="30" t="s">
        <v>269</v>
      </c>
      <c r="C309" s="32"/>
      <c r="D309" s="32">
        <f>C309</f>
        <v>0</v>
      </c>
      <c r="E309" s="32">
        <f>D309</f>
        <v>0</v>
      </c>
      <c r="H309" s="43">
        <f t="shared" si="21"/>
        <v>0</v>
      </c>
    </row>
    <row r="310" spans="1:8" outlineLevel="3">
      <c r="A310" s="31"/>
      <c r="B310" s="30" t="s">
        <v>270</v>
      </c>
      <c r="C310" s="32"/>
      <c r="D310" s="32">
        <f t="shared" ref="D310:E312" si="26">C310</f>
        <v>0</v>
      </c>
      <c r="E310" s="32">
        <f t="shared" si="26"/>
        <v>0</v>
      </c>
      <c r="H310" s="43">
        <f t="shared" si="21"/>
        <v>0</v>
      </c>
    </row>
    <row r="311" spans="1:8" outlineLevel="3">
      <c r="A311" s="31"/>
      <c r="B311" s="30" t="s">
        <v>271</v>
      </c>
      <c r="C311" s="32"/>
      <c r="D311" s="32">
        <f t="shared" si="26"/>
        <v>0</v>
      </c>
      <c r="E311" s="32">
        <f t="shared" si="26"/>
        <v>0</v>
      </c>
      <c r="H311" s="43">
        <f t="shared" si="21"/>
        <v>0</v>
      </c>
    </row>
    <row r="312" spans="1:8" outlineLevel="3">
      <c r="A312" s="31"/>
      <c r="B312" s="30" t="s">
        <v>272</v>
      </c>
      <c r="C312" s="32"/>
      <c r="D312" s="32">
        <f t="shared" si="26"/>
        <v>0</v>
      </c>
      <c r="E312" s="32">
        <f t="shared" si="26"/>
        <v>0</v>
      </c>
      <c r="H312" s="43">
        <f t="shared" si="21"/>
        <v>0</v>
      </c>
    </row>
    <row r="313" spans="1:8" outlineLevel="2">
      <c r="A313" s="6">
        <v>1101</v>
      </c>
      <c r="B313" s="4" t="s">
        <v>125</v>
      </c>
      <c r="C313" s="5">
        <v>0</v>
      </c>
      <c r="D313" s="5">
        <f>C313</f>
        <v>0</v>
      </c>
      <c r="E313" s="5">
        <f>D313</f>
        <v>0</v>
      </c>
      <c r="H313" s="43">
        <f t="shared" si="21"/>
        <v>0</v>
      </c>
    </row>
    <row r="314" spans="1:8" outlineLevel="1">
      <c r="A314" s="156" t="s">
        <v>616</v>
      </c>
      <c r="B314" s="157"/>
      <c r="C314" s="34">
        <f>C315+C325+C331+C336+C337+C338+C328</f>
        <v>0</v>
      </c>
      <c r="D314" s="34">
        <f>D315+D325+D331+D336+D337+D338+D328</f>
        <v>0</v>
      </c>
      <c r="E314" s="34">
        <f>E315+E325+E331+E336+E337+E338+E328</f>
        <v>0</v>
      </c>
      <c r="H314" s="43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3">
        <f t="shared" si="21"/>
        <v>0</v>
      </c>
    </row>
    <row r="316" spans="1:8" outlineLevel="3">
      <c r="A316" s="31"/>
      <c r="B316" s="30" t="s">
        <v>273</v>
      </c>
      <c r="C316" s="32"/>
      <c r="D316" s="32">
        <f>C316</f>
        <v>0</v>
      </c>
      <c r="E316" s="32">
        <f>D316</f>
        <v>0</v>
      </c>
      <c r="H316" s="43">
        <f t="shared" si="21"/>
        <v>0</v>
      </c>
    </row>
    <row r="317" spans="1:8" outlineLevel="3">
      <c r="A317" s="31"/>
      <c r="B317" s="30" t="s">
        <v>231</v>
      </c>
      <c r="C317" s="32"/>
      <c r="D317" s="32">
        <f t="shared" ref="D317:E324" si="27">C317</f>
        <v>0</v>
      </c>
      <c r="E317" s="32">
        <f t="shared" si="27"/>
        <v>0</v>
      </c>
      <c r="H317" s="43">
        <f t="shared" si="21"/>
        <v>0</v>
      </c>
    </row>
    <row r="318" spans="1:8" outlineLevel="3">
      <c r="A318" s="31"/>
      <c r="B318" s="30" t="s">
        <v>274</v>
      </c>
      <c r="C318" s="32"/>
      <c r="D318" s="32">
        <f t="shared" si="27"/>
        <v>0</v>
      </c>
      <c r="E318" s="32">
        <f t="shared" si="27"/>
        <v>0</v>
      </c>
      <c r="H318" s="43">
        <f t="shared" si="21"/>
        <v>0</v>
      </c>
    </row>
    <row r="319" spans="1:8" outlineLevel="3">
      <c r="A319" s="31"/>
      <c r="B319" s="30" t="s">
        <v>261</v>
      </c>
      <c r="C319" s="32"/>
      <c r="D319" s="32">
        <f t="shared" si="27"/>
        <v>0</v>
      </c>
      <c r="E319" s="32">
        <f t="shared" si="27"/>
        <v>0</v>
      </c>
      <c r="H319" s="43">
        <f t="shared" si="21"/>
        <v>0</v>
      </c>
    </row>
    <row r="320" spans="1:8" outlineLevel="3">
      <c r="A320" s="31"/>
      <c r="B320" s="30" t="s">
        <v>275</v>
      </c>
      <c r="C320" s="32"/>
      <c r="D320" s="32">
        <f t="shared" si="27"/>
        <v>0</v>
      </c>
      <c r="E320" s="32">
        <f t="shared" si="27"/>
        <v>0</v>
      </c>
      <c r="H320" s="43">
        <f t="shared" si="21"/>
        <v>0</v>
      </c>
    </row>
    <row r="321" spans="1:8" outlineLevel="3">
      <c r="A321" s="31"/>
      <c r="B321" s="30" t="s">
        <v>265</v>
      </c>
      <c r="C321" s="32"/>
      <c r="D321" s="32">
        <f t="shared" si="27"/>
        <v>0</v>
      </c>
      <c r="E321" s="32">
        <f t="shared" si="27"/>
        <v>0</v>
      </c>
      <c r="H321" s="43">
        <f t="shared" si="21"/>
        <v>0</v>
      </c>
    </row>
    <row r="322" spans="1:8" outlineLevel="3">
      <c r="A322" s="31"/>
      <c r="B322" s="30" t="s">
        <v>266</v>
      </c>
      <c r="C322" s="32"/>
      <c r="D322" s="32">
        <f t="shared" si="27"/>
        <v>0</v>
      </c>
      <c r="E322" s="32">
        <f t="shared" si="27"/>
        <v>0</v>
      </c>
      <c r="H322" s="43">
        <f t="shared" ref="H322:H385" si="28">C322</f>
        <v>0</v>
      </c>
    </row>
    <row r="323" spans="1:8" outlineLevel="3">
      <c r="A323" s="31"/>
      <c r="B323" s="30" t="s">
        <v>251</v>
      </c>
      <c r="C323" s="32"/>
      <c r="D323" s="32">
        <f t="shared" si="27"/>
        <v>0</v>
      </c>
      <c r="E323" s="32">
        <f t="shared" si="27"/>
        <v>0</v>
      </c>
      <c r="H323" s="43">
        <f t="shared" si="28"/>
        <v>0</v>
      </c>
    </row>
    <row r="324" spans="1:8" outlineLevel="3">
      <c r="A324" s="31"/>
      <c r="B324" s="30" t="s">
        <v>252</v>
      </c>
      <c r="C324" s="32"/>
      <c r="D324" s="32">
        <f t="shared" si="27"/>
        <v>0</v>
      </c>
      <c r="E324" s="32">
        <f t="shared" si="27"/>
        <v>0</v>
      </c>
      <c r="H324" s="43">
        <f t="shared" si="28"/>
        <v>0</v>
      </c>
    </row>
    <row r="325" spans="1:8" outlineLevel="2">
      <c r="A325" s="6">
        <v>1102</v>
      </c>
      <c r="B325" s="4" t="s">
        <v>276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3">
        <f t="shared" si="28"/>
        <v>0</v>
      </c>
    </row>
    <row r="326" spans="1:8" outlineLevel="3">
      <c r="A326" s="31"/>
      <c r="B326" s="30" t="s">
        <v>277</v>
      </c>
      <c r="C326" s="32">
        <v>0</v>
      </c>
      <c r="D326" s="32">
        <f>C326</f>
        <v>0</v>
      </c>
      <c r="E326" s="32">
        <f>D326</f>
        <v>0</v>
      </c>
      <c r="H326" s="43">
        <f t="shared" si="28"/>
        <v>0</v>
      </c>
    </row>
    <row r="327" spans="1:8" outlineLevel="3">
      <c r="A327" s="31"/>
      <c r="B327" s="30" t="s">
        <v>278</v>
      </c>
      <c r="C327" s="32">
        <v>0</v>
      </c>
      <c r="D327" s="32">
        <f>C327</f>
        <v>0</v>
      </c>
      <c r="E327" s="32">
        <f>D327</f>
        <v>0</v>
      </c>
      <c r="H327" s="43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3">
        <f t="shared" si="28"/>
        <v>0</v>
      </c>
    </row>
    <row r="329" spans="1:8" outlineLevel="3">
      <c r="A329" s="31"/>
      <c r="B329" s="30" t="s">
        <v>267</v>
      </c>
      <c r="C329" s="32"/>
      <c r="D329" s="32">
        <f>C329</f>
        <v>0</v>
      </c>
      <c r="E329" s="32">
        <f>D329</f>
        <v>0</v>
      </c>
      <c r="H329" s="43">
        <f t="shared" si="28"/>
        <v>0</v>
      </c>
    </row>
    <row r="330" spans="1:8" outlineLevel="3">
      <c r="A330" s="31"/>
      <c r="B330" s="30" t="s">
        <v>268</v>
      </c>
      <c r="C330" s="32"/>
      <c r="D330" s="32">
        <f>C330</f>
        <v>0</v>
      </c>
      <c r="E330" s="32">
        <f>D330</f>
        <v>0</v>
      </c>
      <c r="H330" s="43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3">
        <f t="shared" si="28"/>
        <v>0</v>
      </c>
    </row>
    <row r="332" spans="1:8" outlineLevel="3">
      <c r="A332" s="31"/>
      <c r="B332" s="30" t="s">
        <v>269</v>
      </c>
      <c r="C332" s="32"/>
      <c r="D332" s="32">
        <f>C332</f>
        <v>0</v>
      </c>
      <c r="E332" s="32">
        <f>D332</f>
        <v>0</v>
      </c>
      <c r="H332" s="43">
        <f t="shared" si="28"/>
        <v>0</v>
      </c>
    </row>
    <row r="333" spans="1:8" outlineLevel="3">
      <c r="A333" s="31"/>
      <c r="B333" s="30" t="s">
        <v>270</v>
      </c>
      <c r="C333" s="32"/>
      <c r="D333" s="32">
        <f t="shared" ref="D333:E335" si="29">C333</f>
        <v>0</v>
      </c>
      <c r="E333" s="32">
        <f t="shared" si="29"/>
        <v>0</v>
      </c>
      <c r="H333" s="43">
        <f t="shared" si="28"/>
        <v>0</v>
      </c>
    </row>
    <row r="334" spans="1:8" outlineLevel="3">
      <c r="A334" s="31"/>
      <c r="B334" s="30" t="s">
        <v>271</v>
      </c>
      <c r="C334" s="32"/>
      <c r="D334" s="32">
        <f t="shared" si="29"/>
        <v>0</v>
      </c>
      <c r="E334" s="32">
        <f t="shared" si="29"/>
        <v>0</v>
      </c>
      <c r="H334" s="43">
        <f t="shared" si="28"/>
        <v>0</v>
      </c>
    </row>
    <row r="335" spans="1:8" outlineLevel="3">
      <c r="A335" s="31"/>
      <c r="B335" s="30" t="s">
        <v>272</v>
      </c>
      <c r="C335" s="32"/>
      <c r="D335" s="32">
        <f t="shared" si="29"/>
        <v>0</v>
      </c>
      <c r="E335" s="32">
        <f t="shared" si="29"/>
        <v>0</v>
      </c>
      <c r="H335" s="43">
        <f t="shared" si="28"/>
        <v>0</v>
      </c>
    </row>
    <row r="336" spans="1:8" outlineLevel="2">
      <c r="A336" s="6">
        <v>1102</v>
      </c>
      <c r="B336" s="4" t="s">
        <v>466</v>
      </c>
      <c r="C336" s="5">
        <v>0</v>
      </c>
      <c r="D336" s="5">
        <f>C336</f>
        <v>0</v>
      </c>
      <c r="E336" s="5">
        <f>D336</f>
        <v>0</v>
      </c>
      <c r="H336" s="43">
        <f t="shared" si="28"/>
        <v>0</v>
      </c>
    </row>
    <row r="337" spans="1:10" outlineLevel="2">
      <c r="A337" s="6">
        <v>1102</v>
      </c>
      <c r="B337" s="4" t="s">
        <v>465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3">
        <f t="shared" si="28"/>
        <v>0</v>
      </c>
    </row>
    <row r="338" spans="1:10" outlineLevel="2">
      <c r="A338" s="6">
        <v>1102</v>
      </c>
      <c r="B338" s="4" t="s">
        <v>467</v>
      </c>
      <c r="C338" s="5">
        <v>0</v>
      </c>
      <c r="D338" s="5">
        <f t="shared" si="30"/>
        <v>0</v>
      </c>
      <c r="E338" s="5">
        <f t="shared" si="30"/>
        <v>0</v>
      </c>
      <c r="H338" s="43">
        <f t="shared" si="28"/>
        <v>0</v>
      </c>
    </row>
    <row r="339" spans="1:10">
      <c r="A339" s="162" t="s">
        <v>283</v>
      </c>
      <c r="B339" s="163"/>
      <c r="C339" s="35">
        <f>C340+C444+C482</f>
        <v>140890</v>
      </c>
      <c r="D339" s="35">
        <f>D340+D444+D482</f>
        <v>140890</v>
      </c>
      <c r="E339" s="35">
        <f>E340+E444+E482</f>
        <v>140890</v>
      </c>
      <c r="G339" s="41" t="s">
        <v>606</v>
      </c>
      <c r="H339" s="43">
        <f t="shared" si="28"/>
        <v>140890</v>
      </c>
      <c r="I339" s="44"/>
      <c r="J339" s="42" t="b">
        <f>AND(H339=I339)</f>
        <v>0</v>
      </c>
    </row>
    <row r="340" spans="1:10" outlineLevel="1">
      <c r="A340" s="156" t="s">
        <v>284</v>
      </c>
      <c r="B340" s="157"/>
      <c r="C340" s="34">
        <f>C341+C342+C343+C344+C347+C348+C353+C356+C357+C362+C367+C368+C371+C372+C373+C376+C377+C378+C382+C388+C391+C392+C395+C398+C399+C404+C407+C408+C409+C412+C415+C416+C419+C420+C421+C422+C429+C443</f>
        <v>135390</v>
      </c>
      <c r="D340" s="34">
        <f>D341+D342+D343+D344+D347+D348+D353+D356+D357+D362+D367+BH290668+D371+D372+D373+D376+D377+D378+D382+D388+D391+D392+D395+D398+D399+D404+D407+D408+D409+D412+D415+D416+D419+D420+D421+D422+D429+D443</f>
        <v>135390</v>
      </c>
      <c r="E340" s="34">
        <f>E341+E342+E343+E344+E347+E348+E353+E356+E357+E362+E367+BI290668+E371+E372+E373+E376+E377+E378+E382+E388+E391+E392+E395+E398+E399+E404+E407+E408+E409+E412+E415+E416+E419+E420+E421+E422+E429+E443</f>
        <v>135390</v>
      </c>
      <c r="H340" s="43">
        <f t="shared" si="28"/>
        <v>135390</v>
      </c>
    </row>
    <row r="341" spans="1:10" outlineLevel="2">
      <c r="A341" s="6">
        <v>2201</v>
      </c>
      <c r="B341" s="36" t="s">
        <v>285</v>
      </c>
      <c r="C341" s="5">
        <v>0</v>
      </c>
      <c r="D341" s="5">
        <f>C341</f>
        <v>0</v>
      </c>
      <c r="E341" s="5">
        <f>D341</f>
        <v>0</v>
      </c>
      <c r="H341" s="43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3">
        <f t="shared" si="28"/>
        <v>2000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3">
        <f t="shared" si="28"/>
        <v>30000</v>
      </c>
    </row>
    <row r="344" spans="1:10" outlineLevel="2">
      <c r="A344" s="6">
        <v>2201</v>
      </c>
      <c r="B344" s="4" t="s">
        <v>286</v>
      </c>
      <c r="C344" s="5">
        <f>SUM(C345:C346)</f>
        <v>2200</v>
      </c>
      <c r="D344" s="5">
        <f>SUM(D345:D346)</f>
        <v>2200</v>
      </c>
      <c r="E344" s="5">
        <f>SUM(E345:E346)</f>
        <v>2200</v>
      </c>
      <c r="H344" s="43">
        <f t="shared" si="28"/>
        <v>2200</v>
      </c>
    </row>
    <row r="345" spans="1:10" outlineLevel="3">
      <c r="A345" s="31"/>
      <c r="B345" s="30" t="s">
        <v>287</v>
      </c>
      <c r="C345" s="32">
        <v>1200</v>
      </c>
      <c r="D345" s="32">
        <f t="shared" ref="D345:E347" si="32">C345</f>
        <v>1200</v>
      </c>
      <c r="E345" s="32">
        <f t="shared" si="32"/>
        <v>1200</v>
      </c>
      <c r="H345" s="43">
        <f t="shared" si="28"/>
        <v>1200</v>
      </c>
    </row>
    <row r="346" spans="1:10" outlineLevel="3">
      <c r="A346" s="31"/>
      <c r="B346" s="30" t="s">
        <v>288</v>
      </c>
      <c r="C346" s="32">
        <v>1000</v>
      </c>
      <c r="D346" s="32">
        <f t="shared" si="32"/>
        <v>1000</v>
      </c>
      <c r="E346" s="32">
        <f t="shared" si="32"/>
        <v>1000</v>
      </c>
      <c r="H346" s="43">
        <f t="shared" si="28"/>
        <v>1000</v>
      </c>
    </row>
    <row r="347" spans="1:10" outlineLevel="2">
      <c r="A347" s="6">
        <v>2201</v>
      </c>
      <c r="B347" s="4" t="s">
        <v>289</v>
      </c>
      <c r="C347" s="5">
        <v>0</v>
      </c>
      <c r="D347" s="5">
        <f t="shared" si="32"/>
        <v>0</v>
      </c>
      <c r="E347" s="5">
        <f t="shared" si="32"/>
        <v>0</v>
      </c>
      <c r="H347" s="43">
        <f t="shared" si="28"/>
        <v>0</v>
      </c>
    </row>
    <row r="348" spans="1:10" outlineLevel="2">
      <c r="A348" s="6">
        <v>2201</v>
      </c>
      <c r="B348" s="4" t="s">
        <v>290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3">
        <f t="shared" si="28"/>
        <v>30000</v>
      </c>
    </row>
    <row r="349" spans="1:10" outlineLevel="3">
      <c r="A349" s="31"/>
      <c r="B349" s="30" t="s">
        <v>291</v>
      </c>
      <c r="C349" s="32">
        <v>30000</v>
      </c>
      <c r="D349" s="32">
        <f>C349</f>
        <v>30000</v>
      </c>
      <c r="E349" s="32">
        <f>D349</f>
        <v>30000</v>
      </c>
      <c r="H349" s="43">
        <f t="shared" si="28"/>
        <v>30000</v>
      </c>
    </row>
    <row r="350" spans="1:10" outlineLevel="3">
      <c r="A350" s="31"/>
      <c r="B350" s="30" t="s">
        <v>292</v>
      </c>
      <c r="C350" s="32">
        <v>0</v>
      </c>
      <c r="D350" s="32">
        <f t="shared" ref="D350:E352" si="33">C350</f>
        <v>0</v>
      </c>
      <c r="E350" s="32">
        <f t="shared" si="33"/>
        <v>0</v>
      </c>
      <c r="H350" s="43">
        <f t="shared" si="28"/>
        <v>0</v>
      </c>
    </row>
    <row r="351" spans="1:10" outlineLevel="3">
      <c r="A351" s="31"/>
      <c r="B351" s="30" t="s">
        <v>293</v>
      </c>
      <c r="C351" s="32">
        <v>0</v>
      </c>
      <c r="D351" s="32">
        <f t="shared" si="33"/>
        <v>0</v>
      </c>
      <c r="E351" s="32">
        <f t="shared" si="33"/>
        <v>0</v>
      </c>
      <c r="H351" s="43">
        <f t="shared" si="28"/>
        <v>0</v>
      </c>
    </row>
    <row r="352" spans="1:10" outlineLevel="3">
      <c r="A352" s="31"/>
      <c r="B352" s="30" t="s">
        <v>294</v>
      </c>
      <c r="C352" s="32">
        <v>0</v>
      </c>
      <c r="D352" s="32">
        <f t="shared" si="33"/>
        <v>0</v>
      </c>
      <c r="E352" s="32">
        <f t="shared" si="33"/>
        <v>0</v>
      </c>
      <c r="H352" s="43">
        <f t="shared" si="28"/>
        <v>0</v>
      </c>
    </row>
    <row r="353" spans="1:8" outlineLevel="2">
      <c r="A353" s="6">
        <v>2201</v>
      </c>
      <c r="B353" s="4" t="s">
        <v>295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3">
        <f t="shared" si="28"/>
        <v>300</v>
      </c>
    </row>
    <row r="354" spans="1:8" outlineLevel="3">
      <c r="A354" s="31"/>
      <c r="B354" s="30" t="s">
        <v>42</v>
      </c>
      <c r="C354" s="32">
        <v>300</v>
      </c>
      <c r="D354" s="32">
        <f t="shared" ref="D354:E356" si="34">C354</f>
        <v>300</v>
      </c>
      <c r="E354" s="32">
        <f t="shared" si="34"/>
        <v>300</v>
      </c>
      <c r="H354" s="43">
        <f t="shared" si="28"/>
        <v>300</v>
      </c>
    </row>
    <row r="355" spans="1:8" outlineLevel="3">
      <c r="A355" s="31"/>
      <c r="B355" s="30" t="s">
        <v>296</v>
      </c>
      <c r="C355" s="32">
        <v>0</v>
      </c>
      <c r="D355" s="32">
        <f t="shared" si="34"/>
        <v>0</v>
      </c>
      <c r="E355" s="32">
        <f t="shared" si="34"/>
        <v>0</v>
      </c>
      <c r="H355" s="43">
        <f t="shared" si="28"/>
        <v>0</v>
      </c>
    </row>
    <row r="356" spans="1:8" outlineLevel="2">
      <c r="A356" s="6">
        <v>2201</v>
      </c>
      <c r="B356" s="4" t="s">
        <v>297</v>
      </c>
      <c r="C356" s="5">
        <v>0</v>
      </c>
      <c r="D356" s="5">
        <f t="shared" si="34"/>
        <v>0</v>
      </c>
      <c r="E356" s="5">
        <f t="shared" si="34"/>
        <v>0</v>
      </c>
      <c r="H356" s="43">
        <f t="shared" si="28"/>
        <v>0</v>
      </c>
    </row>
    <row r="357" spans="1:8" outlineLevel="2">
      <c r="A357" s="6">
        <v>2201</v>
      </c>
      <c r="B357" s="4" t="s">
        <v>298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3">
        <f t="shared" si="28"/>
        <v>3000</v>
      </c>
    </row>
    <row r="358" spans="1:8" outlineLevel="3">
      <c r="A358" s="31"/>
      <c r="B358" s="30" t="s">
        <v>299</v>
      </c>
      <c r="C358" s="32">
        <v>3000</v>
      </c>
      <c r="D358" s="32">
        <f>C358</f>
        <v>3000</v>
      </c>
      <c r="E358" s="32">
        <f>D358</f>
        <v>3000</v>
      </c>
      <c r="H358" s="43">
        <f t="shared" si="28"/>
        <v>3000</v>
      </c>
    </row>
    <row r="359" spans="1:8" outlineLevel="3">
      <c r="A359" s="31"/>
      <c r="B359" s="30" t="s">
        <v>300</v>
      </c>
      <c r="C359" s="32"/>
      <c r="D359" s="32">
        <f t="shared" ref="D359:E361" si="35">C359</f>
        <v>0</v>
      </c>
      <c r="E359" s="32">
        <f t="shared" si="35"/>
        <v>0</v>
      </c>
      <c r="H359" s="43">
        <f t="shared" si="28"/>
        <v>0</v>
      </c>
    </row>
    <row r="360" spans="1:8" outlineLevel="3">
      <c r="A360" s="31"/>
      <c r="B360" s="30" t="s">
        <v>301</v>
      </c>
      <c r="C360" s="32"/>
      <c r="D360" s="32">
        <f t="shared" si="35"/>
        <v>0</v>
      </c>
      <c r="E360" s="32">
        <f t="shared" si="35"/>
        <v>0</v>
      </c>
      <c r="H360" s="43">
        <f t="shared" si="28"/>
        <v>0</v>
      </c>
    </row>
    <row r="361" spans="1:8" outlineLevel="3">
      <c r="A361" s="31"/>
      <c r="B361" s="30" t="s">
        <v>302</v>
      </c>
      <c r="C361" s="32"/>
      <c r="D361" s="32">
        <f t="shared" si="35"/>
        <v>0</v>
      </c>
      <c r="E361" s="32">
        <f t="shared" si="35"/>
        <v>0</v>
      </c>
      <c r="H361" s="43">
        <f t="shared" si="28"/>
        <v>0</v>
      </c>
    </row>
    <row r="362" spans="1:8" outlineLevel="2">
      <c r="A362" s="6">
        <v>2201</v>
      </c>
      <c r="B362" s="4" t="s">
        <v>303</v>
      </c>
      <c r="C362" s="5">
        <f>SUM(C363:C366)</f>
        <v>15750</v>
      </c>
      <c r="D362" s="5">
        <f>SUM(D363:D366)</f>
        <v>15750</v>
      </c>
      <c r="E362" s="5">
        <f>SUM(E363:E366)</f>
        <v>15750</v>
      </c>
      <c r="H362" s="43">
        <f t="shared" si="28"/>
        <v>15750</v>
      </c>
    </row>
    <row r="363" spans="1:8" outlineLevel="3">
      <c r="A363" s="31"/>
      <c r="B363" s="30" t="s">
        <v>304</v>
      </c>
      <c r="C363" s="32"/>
      <c r="D363" s="32">
        <f>C363</f>
        <v>0</v>
      </c>
      <c r="E363" s="32">
        <f>D363</f>
        <v>0</v>
      </c>
      <c r="H363" s="43">
        <f t="shared" si="28"/>
        <v>0</v>
      </c>
    </row>
    <row r="364" spans="1:8" outlineLevel="3">
      <c r="A364" s="31"/>
      <c r="B364" s="30" t="s">
        <v>305</v>
      </c>
      <c r="C364" s="32">
        <v>15250</v>
      </c>
      <c r="D364" s="32">
        <f t="shared" ref="D364:E366" si="36">C364</f>
        <v>15250</v>
      </c>
      <c r="E364" s="32">
        <f t="shared" si="36"/>
        <v>15250</v>
      </c>
      <c r="H364" s="43">
        <f t="shared" si="28"/>
        <v>15250</v>
      </c>
    </row>
    <row r="365" spans="1:8" outlineLevel="3">
      <c r="A365" s="31"/>
      <c r="B365" s="30" t="s">
        <v>306</v>
      </c>
      <c r="C365" s="32">
        <v>500</v>
      </c>
      <c r="D365" s="32">
        <f t="shared" si="36"/>
        <v>500</v>
      </c>
      <c r="E365" s="32">
        <f t="shared" si="36"/>
        <v>500</v>
      </c>
      <c r="H365" s="43">
        <f t="shared" si="28"/>
        <v>500</v>
      </c>
    </row>
    <row r="366" spans="1:8" outlineLevel="3">
      <c r="A366" s="31"/>
      <c r="B366" s="30" t="s">
        <v>307</v>
      </c>
      <c r="C366" s="32"/>
      <c r="D366" s="32">
        <f t="shared" si="36"/>
        <v>0</v>
      </c>
      <c r="E366" s="32">
        <f t="shared" si="36"/>
        <v>0</v>
      </c>
      <c r="H366" s="43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3">
        <f t="shared" si="28"/>
        <v>500</v>
      </c>
    </row>
    <row r="368" spans="1:8" outlineLevel="2" collapsed="1">
      <c r="A368" s="6">
        <v>2201</v>
      </c>
      <c r="B368" s="4" t="s">
        <v>308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3">
        <f t="shared" si="28"/>
        <v>0</v>
      </c>
    </row>
    <row r="369" spans="1:8" outlineLevel="3">
      <c r="A369" s="31"/>
      <c r="B369" s="30" t="s">
        <v>309</v>
      </c>
      <c r="C369" s="32">
        <v>0</v>
      </c>
      <c r="D369" s="32">
        <f t="shared" ref="D369:E372" si="37">C369</f>
        <v>0</v>
      </c>
      <c r="E369" s="32">
        <f t="shared" si="37"/>
        <v>0</v>
      </c>
      <c r="H369" s="43">
        <f t="shared" si="28"/>
        <v>0</v>
      </c>
    </row>
    <row r="370" spans="1:8" outlineLevel="3">
      <c r="A370" s="31"/>
      <c r="B370" s="30" t="s">
        <v>310</v>
      </c>
      <c r="C370" s="32">
        <v>0</v>
      </c>
      <c r="D370" s="32">
        <f t="shared" si="37"/>
        <v>0</v>
      </c>
      <c r="E370" s="32">
        <f t="shared" si="37"/>
        <v>0</v>
      </c>
      <c r="H370" s="43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3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3">
        <f t="shared" si="28"/>
        <v>2000</v>
      </c>
    </row>
    <row r="373" spans="1:8" outlineLevel="2" collapsed="1">
      <c r="A373" s="6">
        <v>2201</v>
      </c>
      <c r="B373" s="4" t="s">
        <v>311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3">
        <f t="shared" si="28"/>
        <v>50</v>
      </c>
    </row>
    <row r="374" spans="1:8" outlineLevel="3">
      <c r="A374" s="31"/>
      <c r="B374" s="30" t="s">
        <v>312</v>
      </c>
      <c r="C374" s="32">
        <v>50</v>
      </c>
      <c r="D374" s="32">
        <f t="shared" ref="D374:E377" si="38">C374</f>
        <v>50</v>
      </c>
      <c r="E374" s="32">
        <f t="shared" si="38"/>
        <v>50</v>
      </c>
      <c r="H374" s="43">
        <f t="shared" si="28"/>
        <v>50</v>
      </c>
    </row>
    <row r="375" spans="1:8" outlineLevel="3">
      <c r="A375" s="31"/>
      <c r="B375" s="30" t="s">
        <v>313</v>
      </c>
      <c r="C375" s="32">
        <v>0</v>
      </c>
      <c r="D375" s="32">
        <f t="shared" si="38"/>
        <v>0</v>
      </c>
      <c r="E375" s="32">
        <f t="shared" si="38"/>
        <v>0</v>
      </c>
      <c r="H375" s="43">
        <f t="shared" si="28"/>
        <v>0</v>
      </c>
    </row>
    <row r="376" spans="1:8" outlineLevel="2">
      <c r="A376" s="6">
        <v>2201</v>
      </c>
      <c r="B376" s="4" t="s">
        <v>314</v>
      </c>
      <c r="C376" s="5">
        <v>0</v>
      </c>
      <c r="D376" s="5">
        <f t="shared" si="38"/>
        <v>0</v>
      </c>
      <c r="E376" s="5">
        <f t="shared" si="38"/>
        <v>0</v>
      </c>
      <c r="H376" s="43">
        <f t="shared" si="28"/>
        <v>0</v>
      </c>
    </row>
    <row r="377" spans="1:8" outlineLevel="2" collapsed="1">
      <c r="A377" s="6">
        <v>2201</v>
      </c>
      <c r="B377" s="4" t="s">
        <v>315</v>
      </c>
      <c r="C377" s="5">
        <v>1000</v>
      </c>
      <c r="D377" s="5">
        <f t="shared" si="38"/>
        <v>1000</v>
      </c>
      <c r="E377" s="5">
        <f t="shared" si="38"/>
        <v>1000</v>
      </c>
      <c r="H377" s="43">
        <f t="shared" si="28"/>
        <v>1000</v>
      </c>
    </row>
    <row r="378" spans="1:8" outlineLevel="2">
      <c r="A378" s="6">
        <v>2201</v>
      </c>
      <c r="B378" s="4" t="s">
        <v>316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3">
        <f t="shared" si="28"/>
        <v>2500</v>
      </c>
    </row>
    <row r="379" spans="1:8" outlineLevel="3">
      <c r="A379" s="31"/>
      <c r="B379" s="30" t="s">
        <v>46</v>
      </c>
      <c r="C379" s="32">
        <v>1500</v>
      </c>
      <c r="D379" s="32">
        <f>C379</f>
        <v>1500</v>
      </c>
      <c r="E379" s="32">
        <f>D379</f>
        <v>1500</v>
      </c>
      <c r="H379" s="43">
        <f t="shared" si="28"/>
        <v>1500</v>
      </c>
    </row>
    <row r="380" spans="1:8" outlineLevel="3">
      <c r="A380" s="31"/>
      <c r="B380" s="30" t="s">
        <v>126</v>
      </c>
      <c r="C380" s="32"/>
      <c r="D380" s="32">
        <f t="shared" ref="D380:E381" si="39">C380</f>
        <v>0</v>
      </c>
      <c r="E380" s="32">
        <f t="shared" si="39"/>
        <v>0</v>
      </c>
      <c r="H380" s="43">
        <f t="shared" si="28"/>
        <v>0</v>
      </c>
    </row>
    <row r="381" spans="1:8" outlineLevel="3">
      <c r="A381" s="31"/>
      <c r="B381" s="30" t="s">
        <v>47</v>
      </c>
      <c r="C381" s="32">
        <v>1000</v>
      </c>
      <c r="D381" s="32">
        <f t="shared" si="39"/>
        <v>1000</v>
      </c>
      <c r="E381" s="32">
        <f t="shared" si="39"/>
        <v>1000</v>
      </c>
      <c r="H381" s="43">
        <f t="shared" si="28"/>
        <v>1000</v>
      </c>
    </row>
    <row r="382" spans="1:8" outlineLevel="2">
      <c r="A382" s="6">
        <v>2201</v>
      </c>
      <c r="B382" s="4" t="s">
        <v>127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3">
        <f t="shared" si="28"/>
        <v>2000</v>
      </c>
    </row>
    <row r="383" spans="1:8" outlineLevel="3">
      <c r="A383" s="31"/>
      <c r="B383" s="30" t="s">
        <v>317</v>
      </c>
      <c r="C383" s="32">
        <v>1000</v>
      </c>
      <c r="D383" s="32">
        <f>C383</f>
        <v>1000</v>
      </c>
      <c r="E383" s="32">
        <f>D383</f>
        <v>1000</v>
      </c>
      <c r="H383" s="43">
        <f t="shared" si="28"/>
        <v>1000</v>
      </c>
    </row>
    <row r="384" spans="1:8" outlineLevel="3">
      <c r="A384" s="31"/>
      <c r="B384" s="30" t="s">
        <v>318</v>
      </c>
      <c r="C384" s="32"/>
      <c r="D384" s="32">
        <f t="shared" ref="D384:E387" si="40">C384</f>
        <v>0</v>
      </c>
      <c r="E384" s="32">
        <f t="shared" si="40"/>
        <v>0</v>
      </c>
      <c r="H384" s="43">
        <f t="shared" si="28"/>
        <v>0</v>
      </c>
    </row>
    <row r="385" spans="1:8" outlineLevel="3">
      <c r="A385" s="31"/>
      <c r="B385" s="30" t="s">
        <v>319</v>
      </c>
      <c r="C385" s="32"/>
      <c r="D385" s="32">
        <f t="shared" si="40"/>
        <v>0</v>
      </c>
      <c r="E385" s="32">
        <f t="shared" si="40"/>
        <v>0</v>
      </c>
      <c r="H385" s="43">
        <f t="shared" si="28"/>
        <v>0</v>
      </c>
    </row>
    <row r="386" spans="1:8" outlineLevel="3">
      <c r="A386" s="31"/>
      <c r="B386" s="30" t="s">
        <v>320</v>
      </c>
      <c r="C386" s="32">
        <v>1000</v>
      </c>
      <c r="D386" s="32">
        <f t="shared" si="40"/>
        <v>1000</v>
      </c>
      <c r="E386" s="32">
        <f t="shared" si="40"/>
        <v>1000</v>
      </c>
      <c r="H386" s="43">
        <f t="shared" ref="H386:H449" si="41">C386</f>
        <v>1000</v>
      </c>
    </row>
    <row r="387" spans="1:8" outlineLevel="3">
      <c r="A387" s="31"/>
      <c r="B387" s="30" t="s">
        <v>321</v>
      </c>
      <c r="C387" s="32"/>
      <c r="D387" s="32">
        <f t="shared" si="40"/>
        <v>0</v>
      </c>
      <c r="E387" s="32">
        <f t="shared" si="40"/>
        <v>0</v>
      </c>
      <c r="H387" s="43">
        <f t="shared" si="41"/>
        <v>0</v>
      </c>
    </row>
    <row r="388" spans="1:8" outlineLevel="2">
      <c r="A388" s="6">
        <v>2201</v>
      </c>
      <c r="B388" s="4" t="s">
        <v>322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3">
        <f t="shared" si="41"/>
        <v>500</v>
      </c>
    </row>
    <row r="389" spans="1:8" outlineLevel="3">
      <c r="A389" s="31"/>
      <c r="B389" s="30" t="s">
        <v>48</v>
      </c>
      <c r="C389" s="32">
        <v>500</v>
      </c>
      <c r="D389" s="32">
        <f t="shared" ref="D389:E391" si="42">C389</f>
        <v>500</v>
      </c>
      <c r="E389" s="32">
        <f t="shared" si="42"/>
        <v>500</v>
      </c>
      <c r="H389" s="43">
        <f t="shared" si="41"/>
        <v>500</v>
      </c>
    </row>
    <row r="390" spans="1:8" outlineLevel="3">
      <c r="A390" s="31"/>
      <c r="B390" s="30" t="s">
        <v>323</v>
      </c>
      <c r="C390" s="32">
        <v>0</v>
      </c>
      <c r="D390" s="32">
        <f t="shared" si="42"/>
        <v>0</v>
      </c>
      <c r="E390" s="32">
        <f t="shared" si="42"/>
        <v>0</v>
      </c>
      <c r="H390" s="43">
        <f t="shared" si="41"/>
        <v>0</v>
      </c>
    </row>
    <row r="391" spans="1:8" outlineLevel="2">
      <c r="A391" s="6">
        <v>2201</v>
      </c>
      <c r="B391" s="4" t="s">
        <v>324</v>
      </c>
      <c r="C391" s="5">
        <v>0</v>
      </c>
      <c r="D391" s="5">
        <f t="shared" si="42"/>
        <v>0</v>
      </c>
      <c r="E391" s="5">
        <f t="shared" si="42"/>
        <v>0</v>
      </c>
      <c r="H391" s="43">
        <f t="shared" si="41"/>
        <v>0</v>
      </c>
    </row>
    <row r="392" spans="1:8" outlineLevel="2" collapsed="1">
      <c r="A392" s="6">
        <v>2201</v>
      </c>
      <c r="B392" s="4" t="s">
        <v>325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3">
        <f t="shared" si="41"/>
        <v>7000</v>
      </c>
    </row>
    <row r="393" spans="1:8" outlineLevel="3">
      <c r="A393" s="31"/>
      <c r="B393" s="30" t="s">
        <v>326</v>
      </c>
      <c r="C393" s="32">
        <v>0</v>
      </c>
      <c r="D393" s="32">
        <f>C393</f>
        <v>0</v>
      </c>
      <c r="E393" s="32">
        <f>D393</f>
        <v>0</v>
      </c>
      <c r="H393" s="43">
        <f t="shared" si="41"/>
        <v>0</v>
      </c>
    </row>
    <row r="394" spans="1:8" outlineLevel="3">
      <c r="A394" s="31"/>
      <c r="B394" s="30" t="s">
        <v>327</v>
      </c>
      <c r="C394" s="32">
        <v>7000</v>
      </c>
      <c r="D394" s="32">
        <f>C394</f>
        <v>7000</v>
      </c>
      <c r="E394" s="32">
        <f>D394</f>
        <v>7000</v>
      </c>
      <c r="H394" s="43">
        <f t="shared" si="41"/>
        <v>7000</v>
      </c>
    </row>
    <row r="395" spans="1:8" outlineLevel="2">
      <c r="A395" s="6">
        <v>2201</v>
      </c>
      <c r="B395" s="4" t="s">
        <v>128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3">
        <f t="shared" si="41"/>
        <v>2000</v>
      </c>
    </row>
    <row r="396" spans="1:8" outlineLevel="3">
      <c r="A396" s="31"/>
      <c r="B396" s="30" t="s">
        <v>328</v>
      </c>
      <c r="C396" s="32">
        <v>1000</v>
      </c>
      <c r="D396" s="32">
        <f t="shared" ref="D396:E398" si="43">C396</f>
        <v>1000</v>
      </c>
      <c r="E396" s="32">
        <f t="shared" si="43"/>
        <v>1000</v>
      </c>
      <c r="H396" s="43">
        <f t="shared" si="41"/>
        <v>1000</v>
      </c>
    </row>
    <row r="397" spans="1:8" outlineLevel="3">
      <c r="A397" s="31"/>
      <c r="B397" s="30" t="s">
        <v>329</v>
      </c>
      <c r="C397" s="32">
        <v>1000</v>
      </c>
      <c r="D397" s="32">
        <f t="shared" si="43"/>
        <v>1000</v>
      </c>
      <c r="E397" s="32">
        <f t="shared" si="43"/>
        <v>1000</v>
      </c>
      <c r="H397" s="43">
        <f t="shared" si="41"/>
        <v>1000</v>
      </c>
    </row>
    <row r="398" spans="1:8" outlineLevel="2">
      <c r="A398" s="6">
        <v>2201</v>
      </c>
      <c r="B398" s="4" t="s">
        <v>330</v>
      </c>
      <c r="C398" s="5">
        <v>0</v>
      </c>
      <c r="D398" s="5">
        <f t="shared" si="43"/>
        <v>0</v>
      </c>
      <c r="E398" s="5">
        <f t="shared" si="43"/>
        <v>0</v>
      </c>
      <c r="H398" s="43">
        <f t="shared" si="41"/>
        <v>0</v>
      </c>
    </row>
    <row r="399" spans="1:8" outlineLevel="2" collapsed="1">
      <c r="A399" s="6">
        <v>2201</v>
      </c>
      <c r="B399" s="4" t="s">
        <v>129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3">
        <f t="shared" si="41"/>
        <v>0</v>
      </c>
    </row>
    <row r="400" spans="1:8" outlineLevel="3">
      <c r="A400" s="31"/>
      <c r="B400" s="30" t="s">
        <v>331</v>
      </c>
      <c r="C400" s="32">
        <v>0</v>
      </c>
      <c r="D400" s="32">
        <f>C400</f>
        <v>0</v>
      </c>
      <c r="E400" s="32">
        <f>D400</f>
        <v>0</v>
      </c>
      <c r="H400" s="43">
        <f t="shared" si="41"/>
        <v>0</v>
      </c>
    </row>
    <row r="401" spans="1:8" outlineLevel="3">
      <c r="A401" s="31"/>
      <c r="B401" s="30" t="s">
        <v>332</v>
      </c>
      <c r="C401" s="32"/>
      <c r="D401" s="32">
        <f t="shared" ref="D401:E403" si="44">C401</f>
        <v>0</v>
      </c>
      <c r="E401" s="32">
        <f t="shared" si="44"/>
        <v>0</v>
      </c>
      <c r="H401" s="43">
        <f t="shared" si="41"/>
        <v>0</v>
      </c>
    </row>
    <row r="402" spans="1:8" outlineLevel="3">
      <c r="A402" s="31"/>
      <c r="B402" s="30" t="s">
        <v>333</v>
      </c>
      <c r="C402" s="32">
        <v>0</v>
      </c>
      <c r="D402" s="32">
        <f t="shared" si="44"/>
        <v>0</v>
      </c>
      <c r="E402" s="32">
        <f t="shared" si="44"/>
        <v>0</v>
      </c>
      <c r="H402" s="43">
        <f t="shared" si="41"/>
        <v>0</v>
      </c>
    </row>
    <row r="403" spans="1:8" outlineLevel="3">
      <c r="A403" s="31"/>
      <c r="B403" s="30" t="s">
        <v>334</v>
      </c>
      <c r="C403" s="32">
        <v>0</v>
      </c>
      <c r="D403" s="32">
        <f t="shared" si="44"/>
        <v>0</v>
      </c>
      <c r="E403" s="32">
        <f t="shared" si="44"/>
        <v>0</v>
      </c>
      <c r="H403" s="43">
        <f t="shared" si="41"/>
        <v>0</v>
      </c>
    </row>
    <row r="404" spans="1:8" outlineLevel="2">
      <c r="A404" s="6">
        <v>2201</v>
      </c>
      <c r="B404" s="4" t="s">
        <v>335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3">
        <f t="shared" si="41"/>
        <v>2000</v>
      </c>
    </row>
    <row r="405" spans="1:8" outlineLevel="3">
      <c r="A405" s="31"/>
      <c r="B405" s="30" t="s">
        <v>336</v>
      </c>
      <c r="C405" s="32">
        <v>1000</v>
      </c>
      <c r="D405" s="32">
        <f t="shared" ref="D405:E408" si="45">C405</f>
        <v>1000</v>
      </c>
      <c r="E405" s="32">
        <f t="shared" si="45"/>
        <v>1000</v>
      </c>
      <c r="H405" s="43">
        <f t="shared" si="41"/>
        <v>1000</v>
      </c>
    </row>
    <row r="406" spans="1:8" outlineLevel="3">
      <c r="A406" s="31"/>
      <c r="B406" s="30" t="s">
        <v>337</v>
      </c>
      <c r="C406" s="32">
        <v>1000</v>
      </c>
      <c r="D406" s="32">
        <f t="shared" si="45"/>
        <v>1000</v>
      </c>
      <c r="E406" s="32">
        <f t="shared" si="45"/>
        <v>1000</v>
      </c>
      <c r="H406" s="43">
        <f t="shared" si="41"/>
        <v>1000</v>
      </c>
    </row>
    <row r="407" spans="1:8" outlineLevel="2">
      <c r="A407" s="6">
        <v>2201</v>
      </c>
      <c r="B407" s="4" t="s">
        <v>338</v>
      </c>
      <c r="C407" s="5">
        <v>0</v>
      </c>
      <c r="D407" s="5">
        <f t="shared" si="45"/>
        <v>0</v>
      </c>
      <c r="E407" s="5">
        <f t="shared" si="45"/>
        <v>0</v>
      </c>
      <c r="H407" s="43">
        <f t="shared" si="41"/>
        <v>0</v>
      </c>
    </row>
    <row r="408" spans="1:8" outlineLevel="2" collapsed="1">
      <c r="A408" s="6">
        <v>2201</v>
      </c>
      <c r="B408" s="4" t="s">
        <v>339</v>
      </c>
      <c r="C408" s="5">
        <v>0</v>
      </c>
      <c r="D408" s="5">
        <f t="shared" si="45"/>
        <v>0</v>
      </c>
      <c r="E408" s="5">
        <f t="shared" si="45"/>
        <v>0</v>
      </c>
      <c r="H408" s="43">
        <f t="shared" si="41"/>
        <v>0</v>
      </c>
    </row>
    <row r="409" spans="1:8" outlineLevel="2" collapsed="1">
      <c r="A409" s="6">
        <v>2201</v>
      </c>
      <c r="B409" s="4" t="s">
        <v>340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3">
        <f t="shared" si="41"/>
        <v>500</v>
      </c>
    </row>
    <row r="410" spans="1:8" outlineLevel="3" collapsed="1">
      <c r="A410" s="31"/>
      <c r="B410" s="30" t="s">
        <v>49</v>
      </c>
      <c r="C410" s="32">
        <v>500</v>
      </c>
      <c r="D410" s="32">
        <f>C410</f>
        <v>500</v>
      </c>
      <c r="E410" s="32">
        <f>D410</f>
        <v>500</v>
      </c>
      <c r="H410" s="43">
        <f t="shared" si="41"/>
        <v>500</v>
      </c>
    </row>
    <row r="411" spans="1:8" outlineLevel="3">
      <c r="A411" s="31"/>
      <c r="B411" s="30" t="s">
        <v>50</v>
      </c>
      <c r="C411" s="32"/>
      <c r="D411" s="32">
        <f>C411</f>
        <v>0</v>
      </c>
      <c r="E411" s="32">
        <f>D411</f>
        <v>0</v>
      </c>
      <c r="H411" s="43">
        <f t="shared" si="41"/>
        <v>0</v>
      </c>
    </row>
    <row r="412" spans="1:8" outlineLevel="2">
      <c r="A412" s="6">
        <v>2201</v>
      </c>
      <c r="B412" s="4" t="s">
        <v>130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3">
        <f t="shared" si="41"/>
        <v>2000</v>
      </c>
    </row>
    <row r="413" spans="1:8" outlineLevel="3" collapsed="1">
      <c r="A413" s="31"/>
      <c r="B413" s="30" t="s">
        <v>341</v>
      </c>
      <c r="C413" s="32">
        <v>2000</v>
      </c>
      <c r="D413" s="32">
        <f t="shared" ref="D413:E415" si="46">C413</f>
        <v>2000</v>
      </c>
      <c r="E413" s="32">
        <f t="shared" si="46"/>
        <v>2000</v>
      </c>
      <c r="H413" s="43">
        <f t="shared" si="41"/>
        <v>2000</v>
      </c>
    </row>
    <row r="414" spans="1:8" outlineLevel="3">
      <c r="A414" s="31"/>
      <c r="B414" s="30" t="s">
        <v>342</v>
      </c>
      <c r="C414" s="32">
        <v>0</v>
      </c>
      <c r="D414" s="32">
        <f t="shared" si="46"/>
        <v>0</v>
      </c>
      <c r="E414" s="32">
        <f t="shared" si="46"/>
        <v>0</v>
      </c>
      <c r="H414" s="43">
        <f t="shared" si="41"/>
        <v>0</v>
      </c>
    </row>
    <row r="415" spans="1:8" outlineLevel="2">
      <c r="A415" s="6">
        <v>2201</v>
      </c>
      <c r="B415" s="4" t="s">
        <v>131</v>
      </c>
      <c r="C415" s="5"/>
      <c r="D415" s="5">
        <f t="shared" si="46"/>
        <v>0</v>
      </c>
      <c r="E415" s="5">
        <f t="shared" si="46"/>
        <v>0</v>
      </c>
      <c r="H415" s="43">
        <f t="shared" si="41"/>
        <v>0</v>
      </c>
    </row>
    <row r="416" spans="1:8" outlineLevel="2" collapsed="1">
      <c r="A416" s="6">
        <v>2201</v>
      </c>
      <c r="B416" s="4" t="s">
        <v>345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3">
        <f t="shared" si="41"/>
        <v>0</v>
      </c>
    </row>
    <row r="417" spans="1:8" outlineLevel="3" collapsed="1">
      <c r="A417" s="31"/>
      <c r="B417" s="30" t="s">
        <v>343</v>
      </c>
      <c r="C417" s="32">
        <v>0</v>
      </c>
      <c r="D417" s="32">
        <f t="shared" ref="D417:E421" si="47">C417</f>
        <v>0</v>
      </c>
      <c r="E417" s="32">
        <f t="shared" si="47"/>
        <v>0</v>
      </c>
      <c r="H417" s="43">
        <f t="shared" si="41"/>
        <v>0</v>
      </c>
    </row>
    <row r="418" spans="1:8" outlineLevel="3">
      <c r="A418" s="31"/>
      <c r="B418" s="30" t="s">
        <v>344</v>
      </c>
      <c r="C418" s="32">
        <v>0</v>
      </c>
      <c r="D418" s="32">
        <f t="shared" si="47"/>
        <v>0</v>
      </c>
      <c r="E418" s="32">
        <f t="shared" si="47"/>
        <v>0</v>
      </c>
      <c r="H418" s="43">
        <f t="shared" si="41"/>
        <v>0</v>
      </c>
    </row>
    <row r="419" spans="1:8" outlineLevel="2">
      <c r="A419" s="6">
        <v>2201</v>
      </c>
      <c r="B419" s="4" t="s">
        <v>346</v>
      </c>
      <c r="C419" s="5">
        <v>0</v>
      </c>
      <c r="D419" s="5">
        <f t="shared" si="47"/>
        <v>0</v>
      </c>
      <c r="E419" s="5">
        <f t="shared" si="47"/>
        <v>0</v>
      </c>
      <c r="H419" s="43">
        <f t="shared" si="41"/>
        <v>0</v>
      </c>
    </row>
    <row r="420" spans="1:8" outlineLevel="2">
      <c r="A420" s="6">
        <v>2201</v>
      </c>
      <c r="B420" s="4" t="s">
        <v>347</v>
      </c>
      <c r="C420" s="5">
        <v>2000</v>
      </c>
      <c r="D420" s="5">
        <f t="shared" si="47"/>
        <v>2000</v>
      </c>
      <c r="E420" s="5">
        <f t="shared" si="47"/>
        <v>2000</v>
      </c>
      <c r="H420" s="43">
        <f t="shared" si="41"/>
        <v>2000</v>
      </c>
    </row>
    <row r="421" spans="1:8" outlineLevel="2" collapsed="1">
      <c r="A421" s="6">
        <v>2201</v>
      </c>
      <c r="B421" s="4" t="s">
        <v>348</v>
      </c>
      <c r="C421" s="5">
        <v>0</v>
      </c>
      <c r="D421" s="5">
        <f t="shared" si="47"/>
        <v>0</v>
      </c>
      <c r="E421" s="5">
        <f t="shared" si="47"/>
        <v>0</v>
      </c>
      <c r="H421" s="43">
        <f t="shared" si="41"/>
        <v>0</v>
      </c>
    </row>
    <row r="422" spans="1:8" outlineLevel="2" collapsed="1">
      <c r="A422" s="6">
        <v>2201</v>
      </c>
      <c r="B422" s="4" t="s">
        <v>132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3">
        <f t="shared" si="41"/>
        <v>1180</v>
      </c>
    </row>
    <row r="423" spans="1:8" outlineLevel="3">
      <c r="A423" s="31"/>
      <c r="B423" s="30" t="s">
        <v>349</v>
      </c>
      <c r="C423" s="32">
        <v>0</v>
      </c>
      <c r="D423" s="32">
        <f>C423</f>
        <v>0</v>
      </c>
      <c r="E423" s="32">
        <f>D423</f>
        <v>0</v>
      </c>
      <c r="H423" s="43">
        <f t="shared" si="41"/>
        <v>0</v>
      </c>
    </row>
    <row r="424" spans="1:8" outlineLevel="3">
      <c r="A424" s="31"/>
      <c r="B424" s="30" t="s">
        <v>350</v>
      </c>
      <c r="C424" s="32"/>
      <c r="D424" s="32">
        <f t="shared" ref="D424:E428" si="48">C424</f>
        <v>0</v>
      </c>
      <c r="E424" s="32">
        <f t="shared" si="48"/>
        <v>0</v>
      </c>
      <c r="H424" s="43">
        <f t="shared" si="41"/>
        <v>0</v>
      </c>
    </row>
    <row r="425" spans="1:8" outlineLevel="3">
      <c r="A425" s="31"/>
      <c r="B425" s="30" t="s">
        <v>351</v>
      </c>
      <c r="C425" s="32">
        <v>1000</v>
      </c>
      <c r="D425" s="32">
        <f t="shared" si="48"/>
        <v>1000</v>
      </c>
      <c r="E425" s="32">
        <f t="shared" si="48"/>
        <v>1000</v>
      </c>
      <c r="H425" s="43">
        <f t="shared" si="41"/>
        <v>1000</v>
      </c>
    </row>
    <row r="426" spans="1:8" outlineLevel="3">
      <c r="A426" s="31"/>
      <c r="B426" s="30" t="s">
        <v>352</v>
      </c>
      <c r="C426" s="32"/>
      <c r="D426" s="32">
        <f t="shared" si="48"/>
        <v>0</v>
      </c>
      <c r="E426" s="32">
        <f t="shared" si="48"/>
        <v>0</v>
      </c>
      <c r="H426" s="43">
        <f t="shared" si="41"/>
        <v>0</v>
      </c>
    </row>
    <row r="427" spans="1:8" outlineLevel="3">
      <c r="A427" s="31"/>
      <c r="B427" s="30" t="s">
        <v>353</v>
      </c>
      <c r="C427" s="32">
        <v>180</v>
      </c>
      <c r="D427" s="32">
        <f t="shared" si="48"/>
        <v>180</v>
      </c>
      <c r="E427" s="32">
        <f t="shared" si="48"/>
        <v>180</v>
      </c>
      <c r="H427" s="43">
        <f t="shared" si="41"/>
        <v>180</v>
      </c>
    </row>
    <row r="428" spans="1:8" outlineLevel="3">
      <c r="A428" s="31"/>
      <c r="B428" s="30" t="s">
        <v>354</v>
      </c>
      <c r="C428" s="32"/>
      <c r="D428" s="32">
        <f t="shared" si="48"/>
        <v>0</v>
      </c>
      <c r="E428" s="32">
        <f t="shared" si="48"/>
        <v>0</v>
      </c>
      <c r="H428" s="43">
        <f t="shared" si="41"/>
        <v>0</v>
      </c>
    </row>
    <row r="429" spans="1:8" outlineLevel="2">
      <c r="A429" s="6">
        <v>2201</v>
      </c>
      <c r="B429" s="4" t="s">
        <v>355</v>
      </c>
      <c r="C429" s="5">
        <f>SUM(C430:C442)</f>
        <v>24910</v>
      </c>
      <c r="D429" s="5">
        <f>SUM(D430:D442)</f>
        <v>24910</v>
      </c>
      <c r="E429" s="5">
        <f>SUM(E430:E442)</f>
        <v>24910</v>
      </c>
      <c r="H429" s="43">
        <f t="shared" si="41"/>
        <v>24910</v>
      </c>
    </row>
    <row r="430" spans="1:8" outlineLevel="3">
      <c r="A430" s="31"/>
      <c r="B430" s="30" t="s">
        <v>356</v>
      </c>
      <c r="C430" s="32"/>
      <c r="D430" s="32">
        <f>C430</f>
        <v>0</v>
      </c>
      <c r="E430" s="32">
        <f>D430</f>
        <v>0</v>
      </c>
      <c r="H430" s="43">
        <f t="shared" si="41"/>
        <v>0</v>
      </c>
    </row>
    <row r="431" spans="1:8" outlineLevel="3">
      <c r="A431" s="31"/>
      <c r="B431" s="30" t="s">
        <v>357</v>
      </c>
      <c r="C431" s="32">
        <v>14500</v>
      </c>
      <c r="D431" s="32">
        <f t="shared" ref="D431:E442" si="49">C431</f>
        <v>14500</v>
      </c>
      <c r="E431" s="32">
        <f t="shared" si="49"/>
        <v>14500</v>
      </c>
      <c r="H431" s="43">
        <f t="shared" si="41"/>
        <v>14500</v>
      </c>
    </row>
    <row r="432" spans="1:8" outlineLevel="3">
      <c r="A432" s="31"/>
      <c r="B432" s="30" t="s">
        <v>358</v>
      </c>
      <c r="C432" s="32">
        <v>3000</v>
      </c>
      <c r="D432" s="32">
        <f t="shared" si="49"/>
        <v>3000</v>
      </c>
      <c r="E432" s="32">
        <f t="shared" si="49"/>
        <v>3000</v>
      </c>
      <c r="H432" s="43">
        <f t="shared" si="41"/>
        <v>3000</v>
      </c>
    </row>
    <row r="433" spans="1:8" outlineLevel="3">
      <c r="A433" s="31"/>
      <c r="B433" s="30" t="s">
        <v>359</v>
      </c>
      <c r="C433" s="32">
        <v>1410</v>
      </c>
      <c r="D433" s="32">
        <f t="shared" si="49"/>
        <v>1410</v>
      </c>
      <c r="E433" s="32">
        <f t="shared" si="49"/>
        <v>1410</v>
      </c>
      <c r="H433" s="43">
        <f t="shared" si="41"/>
        <v>1410</v>
      </c>
    </row>
    <row r="434" spans="1:8" outlineLevel="3">
      <c r="A434" s="31"/>
      <c r="B434" s="30" t="s">
        <v>360</v>
      </c>
      <c r="C434" s="32"/>
      <c r="D434" s="32">
        <f t="shared" si="49"/>
        <v>0</v>
      </c>
      <c r="E434" s="32">
        <f t="shared" si="49"/>
        <v>0</v>
      </c>
      <c r="H434" s="43">
        <f t="shared" si="41"/>
        <v>0</v>
      </c>
    </row>
    <row r="435" spans="1:8" outlineLevel="3">
      <c r="A435" s="31"/>
      <c r="B435" s="30" t="s">
        <v>361</v>
      </c>
      <c r="C435" s="32"/>
      <c r="D435" s="32">
        <f t="shared" si="49"/>
        <v>0</v>
      </c>
      <c r="E435" s="32">
        <f t="shared" si="49"/>
        <v>0</v>
      </c>
      <c r="H435" s="43">
        <f t="shared" si="41"/>
        <v>0</v>
      </c>
    </row>
    <row r="436" spans="1:8" outlineLevel="3">
      <c r="A436" s="31"/>
      <c r="B436" s="30" t="s">
        <v>362</v>
      </c>
      <c r="C436" s="32"/>
      <c r="D436" s="32">
        <f t="shared" si="49"/>
        <v>0</v>
      </c>
      <c r="E436" s="32">
        <f t="shared" si="49"/>
        <v>0</v>
      </c>
      <c r="H436" s="43">
        <f t="shared" si="41"/>
        <v>0</v>
      </c>
    </row>
    <row r="437" spans="1:8" outlineLevel="3">
      <c r="A437" s="31"/>
      <c r="B437" s="30" t="s">
        <v>363</v>
      </c>
      <c r="C437" s="32"/>
      <c r="D437" s="32">
        <f t="shared" si="49"/>
        <v>0</v>
      </c>
      <c r="E437" s="32">
        <f t="shared" si="49"/>
        <v>0</v>
      </c>
      <c r="H437" s="43">
        <f t="shared" si="41"/>
        <v>0</v>
      </c>
    </row>
    <row r="438" spans="1:8" outlineLevel="3">
      <c r="A438" s="31"/>
      <c r="B438" s="30" t="s">
        <v>364</v>
      </c>
      <c r="C438" s="32"/>
      <c r="D438" s="32">
        <f t="shared" si="49"/>
        <v>0</v>
      </c>
      <c r="E438" s="32">
        <f t="shared" si="49"/>
        <v>0</v>
      </c>
      <c r="H438" s="43">
        <f t="shared" si="41"/>
        <v>0</v>
      </c>
    </row>
    <row r="439" spans="1:8" outlineLevel="3">
      <c r="A439" s="31"/>
      <c r="B439" s="30" t="s">
        <v>365</v>
      </c>
      <c r="C439" s="32"/>
      <c r="D439" s="32">
        <f t="shared" si="49"/>
        <v>0</v>
      </c>
      <c r="E439" s="32">
        <f t="shared" si="49"/>
        <v>0</v>
      </c>
      <c r="H439" s="43">
        <f t="shared" si="41"/>
        <v>0</v>
      </c>
    </row>
    <row r="440" spans="1:8" outlineLevel="3">
      <c r="A440" s="31"/>
      <c r="B440" s="30" t="s">
        <v>366</v>
      </c>
      <c r="C440" s="32"/>
      <c r="D440" s="32">
        <f t="shared" si="49"/>
        <v>0</v>
      </c>
      <c r="E440" s="32">
        <f t="shared" si="49"/>
        <v>0</v>
      </c>
      <c r="H440" s="43">
        <f t="shared" si="41"/>
        <v>0</v>
      </c>
    </row>
    <row r="441" spans="1:8" outlineLevel="3">
      <c r="A441" s="31"/>
      <c r="B441" s="30" t="s">
        <v>367</v>
      </c>
      <c r="C441" s="32">
        <v>2000</v>
      </c>
      <c r="D441" s="32">
        <f t="shared" si="49"/>
        <v>2000</v>
      </c>
      <c r="E441" s="32">
        <f t="shared" si="49"/>
        <v>2000</v>
      </c>
      <c r="H441" s="43">
        <f t="shared" si="41"/>
        <v>2000</v>
      </c>
    </row>
    <row r="442" spans="1:8" outlineLevel="3">
      <c r="A442" s="31"/>
      <c r="B442" s="30" t="s">
        <v>368</v>
      </c>
      <c r="C442" s="32">
        <v>4000</v>
      </c>
      <c r="D442" s="32">
        <f t="shared" si="49"/>
        <v>4000</v>
      </c>
      <c r="E442" s="32">
        <f t="shared" si="49"/>
        <v>4000</v>
      </c>
      <c r="H442" s="43">
        <f t="shared" si="41"/>
        <v>4000</v>
      </c>
    </row>
    <row r="443" spans="1:8" ht="15" customHeight="1" outlineLevel="2">
      <c r="A443" s="6">
        <v>2201</v>
      </c>
      <c r="B443" s="4" t="s">
        <v>369</v>
      </c>
      <c r="C443" s="5">
        <v>0</v>
      </c>
      <c r="D443" s="5">
        <f>C443</f>
        <v>0</v>
      </c>
      <c r="E443" s="5">
        <f>D443</f>
        <v>0</v>
      </c>
      <c r="H443" s="43">
        <f t="shared" si="41"/>
        <v>0</v>
      </c>
    </row>
    <row r="444" spans="1:8" outlineLevel="1">
      <c r="A444" s="156" t="s">
        <v>370</v>
      </c>
      <c r="B444" s="157"/>
      <c r="C444" s="34">
        <f>C445+C454+C455+C459+C462+C463+C468+C474+C477+C480+C481+C450</f>
        <v>5500</v>
      </c>
      <c r="D444" s="34">
        <f>D445+D454+D455+D459+D462+D463+D468+D474+D477+D480+D481+D450</f>
        <v>5500</v>
      </c>
      <c r="E444" s="34">
        <f>E445+E454+E455+E459+E462+E463+E468+E474+E477+E480+E481+E450</f>
        <v>5500</v>
      </c>
      <c r="H444" s="43">
        <f t="shared" si="41"/>
        <v>5500</v>
      </c>
    </row>
    <row r="445" spans="1:8" ht="15" customHeight="1" outlineLevel="2">
      <c r="A445" s="6">
        <v>2202</v>
      </c>
      <c r="B445" s="4" t="s">
        <v>371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3">
        <f t="shared" si="41"/>
        <v>0</v>
      </c>
    </row>
    <row r="446" spans="1:8" ht="15" customHeight="1" outlineLevel="3">
      <c r="A446" s="30"/>
      <c r="B446" s="30" t="s">
        <v>372</v>
      </c>
      <c r="C446" s="32">
        <v>0</v>
      </c>
      <c r="D446" s="32">
        <f>C446</f>
        <v>0</v>
      </c>
      <c r="E446" s="32">
        <f>D446</f>
        <v>0</v>
      </c>
      <c r="H446" s="43">
        <f t="shared" si="41"/>
        <v>0</v>
      </c>
    </row>
    <row r="447" spans="1:8" ht="15" customHeight="1" outlineLevel="3">
      <c r="A447" s="30"/>
      <c r="B447" s="30" t="s">
        <v>373</v>
      </c>
      <c r="C447" s="32">
        <v>0</v>
      </c>
      <c r="D447" s="32">
        <f t="shared" ref="D447:E449" si="50">C447</f>
        <v>0</v>
      </c>
      <c r="E447" s="32">
        <f t="shared" si="50"/>
        <v>0</v>
      </c>
      <c r="H447" s="43">
        <f t="shared" si="41"/>
        <v>0</v>
      </c>
    </row>
    <row r="448" spans="1:8" ht="15" customHeight="1" outlineLevel="3">
      <c r="A448" s="30"/>
      <c r="B448" s="30" t="s">
        <v>374</v>
      </c>
      <c r="C448" s="32">
        <v>0</v>
      </c>
      <c r="D448" s="32">
        <f t="shared" si="50"/>
        <v>0</v>
      </c>
      <c r="E448" s="32">
        <f t="shared" si="50"/>
        <v>0</v>
      </c>
      <c r="H448" s="43">
        <f t="shared" si="41"/>
        <v>0</v>
      </c>
    </row>
    <row r="449" spans="1:8" ht="15" customHeight="1" outlineLevel="3">
      <c r="A449" s="30"/>
      <c r="B449" s="30" t="s">
        <v>375</v>
      </c>
      <c r="C449" s="32">
        <v>0</v>
      </c>
      <c r="D449" s="32">
        <f t="shared" si="50"/>
        <v>0</v>
      </c>
      <c r="E449" s="32">
        <f t="shared" si="50"/>
        <v>0</v>
      </c>
      <c r="H449" s="43">
        <f t="shared" si="41"/>
        <v>0</v>
      </c>
    </row>
    <row r="450" spans="1:8" ht="15" customHeight="1" outlineLevel="2">
      <c r="A450" s="6">
        <v>2202</v>
      </c>
      <c r="B450" s="4" t="s">
        <v>376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3">
        <f t="shared" ref="H450:H513" si="51">C450</f>
        <v>0</v>
      </c>
    </row>
    <row r="451" spans="1:8" ht="15" customHeight="1" outlineLevel="3">
      <c r="A451" s="30"/>
      <c r="B451" s="30" t="s">
        <v>377</v>
      </c>
      <c r="C451" s="32">
        <v>0</v>
      </c>
      <c r="D451" s="32">
        <f>C451</f>
        <v>0</v>
      </c>
      <c r="E451" s="32">
        <f>D451</f>
        <v>0</v>
      </c>
      <c r="H451" s="43">
        <f t="shared" si="51"/>
        <v>0</v>
      </c>
    </row>
    <row r="452" spans="1:8" ht="15" customHeight="1" outlineLevel="3">
      <c r="A452" s="30"/>
      <c r="B452" s="30" t="s">
        <v>378</v>
      </c>
      <c r="C452" s="32">
        <v>0</v>
      </c>
      <c r="D452" s="32">
        <f t="shared" ref="D452:E453" si="52">C452</f>
        <v>0</v>
      </c>
      <c r="E452" s="32">
        <f t="shared" si="52"/>
        <v>0</v>
      </c>
      <c r="H452" s="43">
        <f t="shared" si="51"/>
        <v>0</v>
      </c>
    </row>
    <row r="453" spans="1:8" ht="15" customHeight="1" outlineLevel="3">
      <c r="A453" s="30"/>
      <c r="B453" s="30" t="s">
        <v>379</v>
      </c>
      <c r="C453" s="32">
        <v>0</v>
      </c>
      <c r="D453" s="32">
        <f t="shared" si="52"/>
        <v>0</v>
      </c>
      <c r="E453" s="32">
        <f t="shared" si="52"/>
        <v>0</v>
      </c>
      <c r="H453" s="43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3">
        <f t="shared" si="51"/>
        <v>2000</v>
      </c>
    </row>
    <row r="455" spans="1:8" outlineLevel="2">
      <c r="A455" s="6">
        <v>2202</v>
      </c>
      <c r="B455" s="4" t="s">
        <v>133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3">
        <f t="shared" si="51"/>
        <v>3000</v>
      </c>
    </row>
    <row r="456" spans="1:8" ht="15" customHeight="1" outlineLevel="3">
      <c r="A456" s="30"/>
      <c r="B456" s="30" t="s">
        <v>380</v>
      </c>
      <c r="C456" s="32">
        <v>3000</v>
      </c>
      <c r="D456" s="32">
        <f>C456</f>
        <v>3000</v>
      </c>
      <c r="E456" s="32">
        <f>D456</f>
        <v>3000</v>
      </c>
      <c r="H456" s="43">
        <f t="shared" si="51"/>
        <v>3000</v>
      </c>
    </row>
    <row r="457" spans="1:8" ht="15" customHeight="1" outlineLevel="3">
      <c r="A457" s="30"/>
      <c r="B457" s="30" t="s">
        <v>381</v>
      </c>
      <c r="C457" s="32"/>
      <c r="D457" s="32">
        <f t="shared" ref="D457:E458" si="53">C457</f>
        <v>0</v>
      </c>
      <c r="E457" s="32">
        <f t="shared" si="53"/>
        <v>0</v>
      </c>
      <c r="H457" s="43">
        <f t="shared" si="51"/>
        <v>0</v>
      </c>
    </row>
    <row r="458" spans="1:8" ht="15" customHeight="1" outlineLevel="3">
      <c r="A458" s="30"/>
      <c r="B458" s="30" t="s">
        <v>374</v>
      </c>
      <c r="C458" s="32">
        <v>0</v>
      </c>
      <c r="D458" s="32">
        <f t="shared" si="53"/>
        <v>0</v>
      </c>
      <c r="E458" s="32">
        <f t="shared" si="53"/>
        <v>0</v>
      </c>
      <c r="H458" s="43">
        <f t="shared" si="51"/>
        <v>0</v>
      </c>
    </row>
    <row r="459" spans="1:8" outlineLevel="2">
      <c r="A459" s="6">
        <v>2202</v>
      </c>
      <c r="B459" s="4" t="s">
        <v>134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3">
        <f t="shared" si="51"/>
        <v>0</v>
      </c>
    </row>
    <row r="460" spans="1:8" ht="15" customHeight="1" outlineLevel="3">
      <c r="A460" s="30"/>
      <c r="B460" s="30" t="s">
        <v>382</v>
      </c>
      <c r="C460" s="32">
        <v>0</v>
      </c>
      <c r="D460" s="32">
        <f t="shared" ref="D460:E462" si="54">C460</f>
        <v>0</v>
      </c>
      <c r="E460" s="32">
        <f t="shared" si="54"/>
        <v>0</v>
      </c>
      <c r="H460" s="43">
        <f t="shared" si="51"/>
        <v>0</v>
      </c>
    </row>
    <row r="461" spans="1:8" ht="15" customHeight="1" outlineLevel="3">
      <c r="A461" s="30"/>
      <c r="B461" s="30" t="s">
        <v>383</v>
      </c>
      <c r="C461" s="32"/>
      <c r="D461" s="32">
        <f t="shared" si="54"/>
        <v>0</v>
      </c>
      <c r="E461" s="32">
        <f t="shared" si="54"/>
        <v>0</v>
      </c>
      <c r="H461" s="43">
        <f t="shared" si="51"/>
        <v>0</v>
      </c>
    </row>
    <row r="462" spans="1:8" outlineLevel="2">
      <c r="A462" s="6">
        <v>2202</v>
      </c>
      <c r="B462" s="4" t="s">
        <v>384</v>
      </c>
      <c r="C462" s="5">
        <v>0</v>
      </c>
      <c r="D462" s="5">
        <f t="shared" si="54"/>
        <v>0</v>
      </c>
      <c r="E462" s="5">
        <f t="shared" si="54"/>
        <v>0</v>
      </c>
      <c r="H462" s="43">
        <f t="shared" si="51"/>
        <v>0</v>
      </c>
    </row>
    <row r="463" spans="1:8" outlineLevel="2" collapsed="1">
      <c r="A463" s="6">
        <v>2202</v>
      </c>
      <c r="B463" s="4" t="s">
        <v>385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3">
        <f t="shared" si="51"/>
        <v>0</v>
      </c>
    </row>
    <row r="464" spans="1:8" ht="15" customHeight="1" outlineLevel="3">
      <c r="A464" s="30"/>
      <c r="B464" s="30" t="s">
        <v>386</v>
      </c>
      <c r="C464" s="32">
        <v>0</v>
      </c>
      <c r="D464" s="32">
        <f>C464</f>
        <v>0</v>
      </c>
      <c r="E464" s="32">
        <f>D464</f>
        <v>0</v>
      </c>
      <c r="H464" s="43">
        <f t="shared" si="51"/>
        <v>0</v>
      </c>
    </row>
    <row r="465" spans="1:8" ht="15" customHeight="1" outlineLevel="3">
      <c r="A465" s="30"/>
      <c r="B465" s="30" t="s">
        <v>387</v>
      </c>
      <c r="C465" s="32">
        <v>0</v>
      </c>
      <c r="D465" s="32">
        <f t="shared" ref="D465:E467" si="55">C465</f>
        <v>0</v>
      </c>
      <c r="E465" s="32">
        <f t="shared" si="55"/>
        <v>0</v>
      </c>
      <c r="H465" s="43">
        <f t="shared" si="51"/>
        <v>0</v>
      </c>
    </row>
    <row r="466" spans="1:8" ht="15" customHeight="1" outlineLevel="3">
      <c r="A466" s="30"/>
      <c r="B466" s="30" t="s">
        <v>388</v>
      </c>
      <c r="C466" s="32">
        <v>0</v>
      </c>
      <c r="D466" s="32">
        <f t="shared" si="55"/>
        <v>0</v>
      </c>
      <c r="E466" s="32">
        <f t="shared" si="55"/>
        <v>0</v>
      </c>
      <c r="H466" s="43">
        <f t="shared" si="51"/>
        <v>0</v>
      </c>
    </row>
    <row r="467" spans="1:8" ht="15" customHeight="1" outlineLevel="3">
      <c r="A467" s="30"/>
      <c r="B467" s="30" t="s">
        <v>389</v>
      </c>
      <c r="C467" s="32">
        <v>0</v>
      </c>
      <c r="D467" s="32">
        <f t="shared" si="55"/>
        <v>0</v>
      </c>
      <c r="E467" s="32">
        <f t="shared" si="55"/>
        <v>0</v>
      </c>
      <c r="H467" s="43">
        <f t="shared" si="51"/>
        <v>0</v>
      </c>
    </row>
    <row r="468" spans="1:8" outlineLevel="2">
      <c r="A468" s="6">
        <v>2202</v>
      </c>
      <c r="B468" s="4" t="s">
        <v>390</v>
      </c>
      <c r="C468" s="5">
        <f>SUM(C469:C473)</f>
        <v>500</v>
      </c>
      <c r="D468" s="5">
        <f>SUM(D469:D473)</f>
        <v>500</v>
      </c>
      <c r="E468" s="5">
        <f>SUM(E469:E473)</f>
        <v>500</v>
      </c>
      <c r="H468" s="43">
        <f t="shared" si="51"/>
        <v>500</v>
      </c>
    </row>
    <row r="469" spans="1:8" ht="15" customHeight="1" outlineLevel="3">
      <c r="A469" s="30"/>
      <c r="B469" s="30" t="s">
        <v>391</v>
      </c>
      <c r="C469" s="32">
        <v>0</v>
      </c>
      <c r="D469" s="32">
        <f>C469</f>
        <v>0</v>
      </c>
      <c r="E469" s="32">
        <f>D469</f>
        <v>0</v>
      </c>
      <c r="H469" s="43">
        <f t="shared" si="51"/>
        <v>0</v>
      </c>
    </row>
    <row r="470" spans="1:8" ht="15" customHeight="1" outlineLevel="3">
      <c r="A470" s="30"/>
      <c r="B470" s="30" t="s">
        <v>392</v>
      </c>
      <c r="C470" s="32">
        <v>0</v>
      </c>
      <c r="D470" s="32">
        <f t="shared" ref="D470:E473" si="56">C470</f>
        <v>0</v>
      </c>
      <c r="E470" s="32">
        <f t="shared" si="56"/>
        <v>0</v>
      </c>
      <c r="H470" s="43">
        <f t="shared" si="51"/>
        <v>0</v>
      </c>
    </row>
    <row r="471" spans="1:8" ht="15" customHeight="1" outlineLevel="3">
      <c r="A471" s="30"/>
      <c r="B471" s="30" t="s">
        <v>393</v>
      </c>
      <c r="C471" s="32">
        <v>0</v>
      </c>
      <c r="D471" s="32">
        <f t="shared" si="56"/>
        <v>0</v>
      </c>
      <c r="E471" s="32">
        <f t="shared" si="56"/>
        <v>0</v>
      </c>
      <c r="H471" s="43">
        <f t="shared" si="51"/>
        <v>0</v>
      </c>
    </row>
    <row r="472" spans="1:8" ht="15" customHeight="1" outlineLevel="3">
      <c r="A472" s="30"/>
      <c r="B472" s="30" t="s">
        <v>394</v>
      </c>
      <c r="C472" s="32">
        <v>0</v>
      </c>
      <c r="D472" s="32">
        <f t="shared" si="56"/>
        <v>0</v>
      </c>
      <c r="E472" s="32">
        <f t="shared" si="56"/>
        <v>0</v>
      </c>
      <c r="H472" s="43">
        <f t="shared" si="51"/>
        <v>0</v>
      </c>
    </row>
    <row r="473" spans="1:8" ht="15" customHeight="1" outlineLevel="3">
      <c r="A473" s="30"/>
      <c r="B473" s="30" t="s">
        <v>395</v>
      </c>
      <c r="C473" s="32">
        <v>500</v>
      </c>
      <c r="D473" s="32">
        <f t="shared" si="56"/>
        <v>500</v>
      </c>
      <c r="E473" s="32">
        <f t="shared" si="56"/>
        <v>500</v>
      </c>
      <c r="H473" s="43">
        <f t="shared" si="51"/>
        <v>500</v>
      </c>
    </row>
    <row r="474" spans="1:8" outlineLevel="2">
      <c r="A474" s="6">
        <v>2202</v>
      </c>
      <c r="B474" s="4" t="s">
        <v>135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3">
        <f t="shared" si="51"/>
        <v>0</v>
      </c>
    </row>
    <row r="475" spans="1:8" ht="15" customHeight="1" outlineLevel="3">
      <c r="A475" s="30"/>
      <c r="B475" s="30" t="s">
        <v>396</v>
      </c>
      <c r="C475" s="32"/>
      <c r="D475" s="32">
        <f>C475</f>
        <v>0</v>
      </c>
      <c r="E475" s="32">
        <f>D475</f>
        <v>0</v>
      </c>
      <c r="H475" s="43">
        <f t="shared" si="51"/>
        <v>0</v>
      </c>
    </row>
    <row r="476" spans="1:8" ht="15" customHeight="1" outlineLevel="3">
      <c r="A476" s="30"/>
      <c r="B476" s="30" t="s">
        <v>397</v>
      </c>
      <c r="C476" s="32">
        <v>0</v>
      </c>
      <c r="D476" s="32">
        <f>C476</f>
        <v>0</v>
      </c>
      <c r="E476" s="32">
        <f>D476</f>
        <v>0</v>
      </c>
      <c r="H476" s="43">
        <f t="shared" si="51"/>
        <v>0</v>
      </c>
    </row>
    <row r="477" spans="1:8" outlineLevel="2">
      <c r="A477" s="6">
        <v>2202</v>
      </c>
      <c r="B477" s="4" t="s">
        <v>398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3">
        <f t="shared" si="51"/>
        <v>0</v>
      </c>
    </row>
    <row r="478" spans="1:8" ht="15" customHeight="1" outlineLevel="3">
      <c r="A478" s="30"/>
      <c r="B478" s="30" t="s">
        <v>396</v>
      </c>
      <c r="C478" s="32">
        <v>0</v>
      </c>
      <c r="D478" s="32">
        <f t="shared" ref="D478:E481" si="57">C478</f>
        <v>0</v>
      </c>
      <c r="E478" s="32">
        <f t="shared" si="57"/>
        <v>0</v>
      </c>
      <c r="H478" s="43">
        <f t="shared" si="51"/>
        <v>0</v>
      </c>
    </row>
    <row r="479" spans="1:8" ht="15" customHeight="1" outlineLevel="3">
      <c r="A479" s="30"/>
      <c r="B479" s="30" t="s">
        <v>397</v>
      </c>
      <c r="C479" s="32">
        <v>0</v>
      </c>
      <c r="D479" s="32">
        <f t="shared" si="57"/>
        <v>0</v>
      </c>
      <c r="E479" s="32">
        <f t="shared" si="57"/>
        <v>0</v>
      </c>
      <c r="H479" s="43">
        <f t="shared" si="51"/>
        <v>0</v>
      </c>
    </row>
    <row r="480" spans="1:8" outlineLevel="2">
      <c r="A480" s="6">
        <v>2202</v>
      </c>
      <c r="B480" s="4" t="s">
        <v>399</v>
      </c>
      <c r="C480" s="5">
        <v>0</v>
      </c>
      <c r="D480" s="5">
        <f t="shared" si="57"/>
        <v>0</v>
      </c>
      <c r="E480" s="5">
        <f t="shared" si="57"/>
        <v>0</v>
      </c>
      <c r="H480" s="43">
        <f t="shared" si="51"/>
        <v>0</v>
      </c>
    </row>
    <row r="481" spans="1:10" outlineLevel="2" collapsed="1">
      <c r="A481" s="6">
        <v>2202</v>
      </c>
      <c r="B481" s="4" t="s">
        <v>400</v>
      </c>
      <c r="C481" s="5">
        <v>0</v>
      </c>
      <c r="D481" s="5">
        <f t="shared" si="57"/>
        <v>0</v>
      </c>
      <c r="E481" s="5">
        <f t="shared" si="57"/>
        <v>0</v>
      </c>
      <c r="H481" s="43">
        <f t="shared" si="51"/>
        <v>0</v>
      </c>
    </row>
    <row r="482" spans="1:10" outlineLevel="1">
      <c r="A482" s="156" t="s">
        <v>401</v>
      </c>
      <c r="B482" s="157"/>
      <c r="C482" s="34">
        <v>0</v>
      </c>
      <c r="D482" s="34">
        <v>0</v>
      </c>
      <c r="E482" s="34">
        <v>0</v>
      </c>
      <c r="H482" s="43">
        <f t="shared" si="51"/>
        <v>0</v>
      </c>
    </row>
    <row r="483" spans="1:10">
      <c r="A483" s="164" t="s">
        <v>402</v>
      </c>
      <c r="B483" s="165"/>
      <c r="C483" s="37">
        <f>C484+C504+C509+C522+C528+C538</f>
        <v>6350</v>
      </c>
      <c r="D483" s="37">
        <f>D484+D504+D509+D522+D528+D538</f>
        <v>6350</v>
      </c>
      <c r="E483" s="37">
        <f>E484+E504+E509+E522+E528+E538</f>
        <v>6350</v>
      </c>
      <c r="G483" s="41" t="s">
        <v>607</v>
      </c>
      <c r="H483" s="43">
        <f t="shared" si="51"/>
        <v>6350</v>
      </c>
      <c r="I483" s="44"/>
      <c r="J483" s="42" t="b">
        <f>AND(H483=I483)</f>
        <v>0</v>
      </c>
    </row>
    <row r="484" spans="1:10" outlineLevel="1">
      <c r="A484" s="156" t="s">
        <v>403</v>
      </c>
      <c r="B484" s="157"/>
      <c r="C484" s="34">
        <f>C485+C486+C490+C491+C494+C497+C500+C501+C502+C503</f>
        <v>1900</v>
      </c>
      <c r="D484" s="34">
        <f>D485+D486+D490+D491+D494+D497+D500+D501+D502+D503</f>
        <v>1900</v>
      </c>
      <c r="E484" s="34">
        <f>E485+E486+E490+E491+E494+E497+E500+E501+E502+E503</f>
        <v>1900</v>
      </c>
      <c r="H484" s="43">
        <f t="shared" si="51"/>
        <v>1900</v>
      </c>
    </row>
    <row r="485" spans="1:10" outlineLevel="2">
      <c r="A485" s="6">
        <v>3302</v>
      </c>
      <c r="B485" s="4" t="s">
        <v>404</v>
      </c>
      <c r="C485" s="5">
        <v>0</v>
      </c>
      <c r="D485" s="5">
        <f>C485</f>
        <v>0</v>
      </c>
      <c r="E485" s="5">
        <f>D485</f>
        <v>0</v>
      </c>
      <c r="H485" s="43">
        <f t="shared" si="51"/>
        <v>0</v>
      </c>
    </row>
    <row r="486" spans="1:10" outlineLevel="2">
      <c r="A486" s="6">
        <v>3302</v>
      </c>
      <c r="B486" s="4" t="s">
        <v>405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3">
        <f t="shared" si="51"/>
        <v>500</v>
      </c>
    </row>
    <row r="487" spans="1:10" ht="15" customHeight="1" outlineLevel="3">
      <c r="A487" s="30"/>
      <c r="B487" s="30" t="s">
        <v>406</v>
      </c>
      <c r="C487" s="32">
        <v>500</v>
      </c>
      <c r="D487" s="32">
        <f>C487</f>
        <v>500</v>
      </c>
      <c r="E487" s="32">
        <f>D487</f>
        <v>500</v>
      </c>
      <c r="H487" s="43">
        <f t="shared" si="51"/>
        <v>500</v>
      </c>
    </row>
    <row r="488" spans="1:10" ht="15" customHeight="1" outlineLevel="3">
      <c r="A488" s="30"/>
      <c r="B488" s="30" t="s">
        <v>407</v>
      </c>
      <c r="C488" s="32"/>
      <c r="D488" s="32">
        <f t="shared" ref="D488:E489" si="58">C488</f>
        <v>0</v>
      </c>
      <c r="E488" s="32">
        <f t="shared" si="58"/>
        <v>0</v>
      </c>
      <c r="H488" s="43">
        <f t="shared" si="51"/>
        <v>0</v>
      </c>
    </row>
    <row r="489" spans="1:10" ht="15" customHeight="1" outlineLevel="3">
      <c r="A489" s="30"/>
      <c r="B489" s="30" t="s">
        <v>408</v>
      </c>
      <c r="C489" s="32">
        <v>0</v>
      </c>
      <c r="D489" s="32">
        <f t="shared" si="58"/>
        <v>0</v>
      </c>
      <c r="E489" s="32">
        <f t="shared" si="58"/>
        <v>0</v>
      </c>
      <c r="H489" s="43">
        <f t="shared" si="51"/>
        <v>0</v>
      </c>
    </row>
    <row r="490" spans="1:10" outlineLevel="2">
      <c r="A490" s="6">
        <v>3302</v>
      </c>
      <c r="B490" s="4" t="s">
        <v>409</v>
      </c>
      <c r="C490" s="5"/>
      <c r="D490" s="5">
        <f>C490</f>
        <v>0</v>
      </c>
      <c r="E490" s="5">
        <f>D490</f>
        <v>0</v>
      </c>
      <c r="H490" s="43">
        <f t="shared" si="51"/>
        <v>0</v>
      </c>
    </row>
    <row r="491" spans="1:10" outlineLevel="2">
      <c r="A491" s="6">
        <v>3302</v>
      </c>
      <c r="B491" s="4" t="s">
        <v>410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3">
        <f t="shared" si="51"/>
        <v>0</v>
      </c>
    </row>
    <row r="492" spans="1:10" ht="15" customHeight="1" outlineLevel="3">
      <c r="A492" s="30"/>
      <c r="B492" s="30" t="s">
        <v>411</v>
      </c>
      <c r="C492" s="32">
        <v>0</v>
      </c>
      <c r="D492" s="32">
        <f>C492</f>
        <v>0</v>
      </c>
      <c r="E492" s="32">
        <f>D492</f>
        <v>0</v>
      </c>
      <c r="H492" s="43">
        <f t="shared" si="51"/>
        <v>0</v>
      </c>
    </row>
    <row r="493" spans="1:10" ht="15" customHeight="1" outlineLevel="3">
      <c r="A493" s="30"/>
      <c r="B493" s="30" t="s">
        <v>412</v>
      </c>
      <c r="C493" s="32">
        <v>0</v>
      </c>
      <c r="D493" s="32">
        <f>C493</f>
        <v>0</v>
      </c>
      <c r="E493" s="32">
        <f>D493</f>
        <v>0</v>
      </c>
      <c r="H493" s="43">
        <f t="shared" si="51"/>
        <v>0</v>
      </c>
    </row>
    <row r="494" spans="1:10" outlineLevel="2">
      <c r="A494" s="6">
        <v>3302</v>
      </c>
      <c r="B494" s="4" t="s">
        <v>413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3">
        <f t="shared" si="51"/>
        <v>800</v>
      </c>
    </row>
    <row r="495" spans="1:10" ht="15" customHeight="1" outlineLevel="3">
      <c r="A495" s="30"/>
      <c r="B495" s="30" t="s">
        <v>414</v>
      </c>
      <c r="C495" s="32">
        <v>800</v>
      </c>
      <c r="D495" s="32">
        <f>C495</f>
        <v>800</v>
      </c>
      <c r="E495" s="32">
        <f>D495</f>
        <v>800</v>
      </c>
      <c r="H495" s="43">
        <f t="shared" si="51"/>
        <v>800</v>
      </c>
    </row>
    <row r="496" spans="1:10" ht="15" customHeight="1" outlineLevel="3">
      <c r="A496" s="30"/>
      <c r="B496" s="30" t="s">
        <v>415</v>
      </c>
      <c r="C496" s="32">
        <v>0</v>
      </c>
      <c r="D496" s="32">
        <f>C496</f>
        <v>0</v>
      </c>
      <c r="E496" s="32">
        <f>D496</f>
        <v>0</v>
      </c>
      <c r="H496" s="43">
        <f t="shared" si="51"/>
        <v>0</v>
      </c>
    </row>
    <row r="497" spans="1:12" outlineLevel="2">
      <c r="A497" s="6">
        <v>3302</v>
      </c>
      <c r="B497" s="4" t="s">
        <v>416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3">
        <f t="shared" si="51"/>
        <v>100</v>
      </c>
    </row>
    <row r="498" spans="1:12" ht="15" customHeight="1" outlineLevel="3">
      <c r="A498" s="30"/>
      <c r="B498" s="30" t="s">
        <v>417</v>
      </c>
      <c r="C498" s="32">
        <v>100</v>
      </c>
      <c r="D498" s="32">
        <f t="shared" ref="D498:E503" si="59">C498</f>
        <v>100</v>
      </c>
      <c r="E498" s="32">
        <f t="shared" si="59"/>
        <v>100</v>
      </c>
      <c r="H498" s="43">
        <f t="shared" si="51"/>
        <v>100</v>
      </c>
    </row>
    <row r="499" spans="1:12" ht="15" customHeight="1" outlineLevel="3">
      <c r="A499" s="30"/>
      <c r="B499" s="30" t="s">
        <v>418</v>
      </c>
      <c r="C499" s="32">
        <v>0</v>
      </c>
      <c r="D499" s="32">
        <f t="shared" si="59"/>
        <v>0</v>
      </c>
      <c r="E499" s="32">
        <f t="shared" si="59"/>
        <v>0</v>
      </c>
      <c r="H499" s="43">
        <f t="shared" si="51"/>
        <v>0</v>
      </c>
    </row>
    <row r="500" spans="1:12" outlineLevel="2">
      <c r="A500" s="6">
        <v>3302</v>
      </c>
      <c r="B500" s="4" t="s">
        <v>419</v>
      </c>
      <c r="C500" s="5">
        <v>500</v>
      </c>
      <c r="D500" s="5">
        <f t="shared" si="59"/>
        <v>500</v>
      </c>
      <c r="E500" s="5">
        <f t="shared" si="59"/>
        <v>500</v>
      </c>
      <c r="H500" s="43">
        <f t="shared" si="51"/>
        <v>500</v>
      </c>
    </row>
    <row r="501" spans="1:12" outlineLevel="2">
      <c r="A501" s="6">
        <v>3302</v>
      </c>
      <c r="B501" s="4" t="s">
        <v>420</v>
      </c>
      <c r="C501" s="5"/>
      <c r="D501" s="5">
        <f t="shared" si="59"/>
        <v>0</v>
      </c>
      <c r="E501" s="5">
        <f t="shared" si="59"/>
        <v>0</v>
      </c>
      <c r="H501" s="43">
        <f t="shared" si="51"/>
        <v>0</v>
      </c>
    </row>
    <row r="502" spans="1:12" outlineLevel="2">
      <c r="A502" s="6">
        <v>3302</v>
      </c>
      <c r="B502" s="4" t="s">
        <v>421</v>
      </c>
      <c r="C502" s="5"/>
      <c r="D502" s="5">
        <f t="shared" si="59"/>
        <v>0</v>
      </c>
      <c r="E502" s="5">
        <f t="shared" si="59"/>
        <v>0</v>
      </c>
      <c r="H502" s="43">
        <f t="shared" si="51"/>
        <v>0</v>
      </c>
    </row>
    <row r="503" spans="1:12" outlineLevel="2">
      <c r="A503" s="6">
        <v>3302</v>
      </c>
      <c r="B503" s="4" t="s">
        <v>422</v>
      </c>
      <c r="C503" s="5">
        <v>0</v>
      </c>
      <c r="D503" s="5">
        <f t="shared" si="59"/>
        <v>0</v>
      </c>
      <c r="E503" s="5">
        <f t="shared" si="59"/>
        <v>0</v>
      </c>
      <c r="H503" s="43">
        <f t="shared" si="51"/>
        <v>0</v>
      </c>
    </row>
    <row r="504" spans="1:12" outlineLevel="1">
      <c r="A504" s="156" t="s">
        <v>423</v>
      </c>
      <c r="B504" s="157"/>
      <c r="C504" s="34">
        <f>SUM(C505:C508)</f>
        <v>850</v>
      </c>
      <c r="D504" s="34">
        <f>SUM(D505:D508)</f>
        <v>850</v>
      </c>
      <c r="E504" s="34">
        <f>SUM(E505:E508)</f>
        <v>850</v>
      </c>
      <c r="H504" s="43">
        <f t="shared" si="51"/>
        <v>850</v>
      </c>
    </row>
    <row r="505" spans="1:12" outlineLevel="2" collapsed="1">
      <c r="A505" s="6">
        <v>3303</v>
      </c>
      <c r="B505" s="4" t="s">
        <v>424</v>
      </c>
      <c r="C505" s="5">
        <v>750</v>
      </c>
      <c r="D505" s="5">
        <f>C505</f>
        <v>750</v>
      </c>
      <c r="E505" s="5">
        <f>D505</f>
        <v>750</v>
      </c>
      <c r="H505" s="43">
        <f t="shared" si="51"/>
        <v>750</v>
      </c>
    </row>
    <row r="506" spans="1:12" outlineLevel="2">
      <c r="A506" s="6">
        <v>3303</v>
      </c>
      <c r="B506" s="4" t="s">
        <v>425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3">
        <f t="shared" si="51"/>
        <v>0</v>
      </c>
    </row>
    <row r="507" spans="1:12" outlineLevel="2">
      <c r="A507" s="6">
        <v>3303</v>
      </c>
      <c r="B507" s="4" t="s">
        <v>426</v>
      </c>
      <c r="C507" s="5">
        <v>100</v>
      </c>
      <c r="D507" s="5">
        <f t="shared" si="60"/>
        <v>100</v>
      </c>
      <c r="E507" s="5">
        <f t="shared" si="60"/>
        <v>100</v>
      </c>
      <c r="H507" s="43">
        <f t="shared" si="51"/>
        <v>100</v>
      </c>
    </row>
    <row r="508" spans="1:12" outlineLevel="2">
      <c r="A508" s="6">
        <v>3303</v>
      </c>
      <c r="B508" s="4" t="s">
        <v>422</v>
      </c>
      <c r="C508" s="5">
        <v>0</v>
      </c>
      <c r="D508" s="5">
        <f t="shared" si="60"/>
        <v>0</v>
      </c>
      <c r="E508" s="5">
        <f t="shared" si="60"/>
        <v>0</v>
      </c>
      <c r="H508" s="43">
        <f t="shared" si="51"/>
        <v>0</v>
      </c>
    </row>
    <row r="509" spans="1:12" outlineLevel="1">
      <c r="A509" s="156" t="s">
        <v>427</v>
      </c>
      <c r="B509" s="157"/>
      <c r="C509" s="34">
        <f>C510+C511+C512+C513+C517+C518+C519+C520+C521</f>
        <v>3200</v>
      </c>
      <c r="D509" s="34">
        <f>D510+D511+D512+D513+D517+D518+D519+D520+D521</f>
        <v>3200</v>
      </c>
      <c r="E509" s="34">
        <f>E510+E511+E512+E513+E517+E518+E519+E520+E521</f>
        <v>3200</v>
      </c>
      <c r="F509" s="53"/>
      <c r="H509" s="43">
        <f t="shared" si="51"/>
        <v>3200</v>
      </c>
      <c r="L509" s="53"/>
    </row>
    <row r="510" spans="1:12" outlineLevel="2" collapsed="1">
      <c r="A510" s="6">
        <v>3305</v>
      </c>
      <c r="B510" s="4" t="s">
        <v>428</v>
      </c>
      <c r="C510" s="5">
        <v>0</v>
      </c>
      <c r="D510" s="5">
        <f>C510</f>
        <v>0</v>
      </c>
      <c r="E510" s="5">
        <f>D510</f>
        <v>0</v>
      </c>
      <c r="H510" s="43">
        <f t="shared" si="51"/>
        <v>0</v>
      </c>
    </row>
    <row r="511" spans="1:12" outlineLevel="2">
      <c r="A511" s="6">
        <v>3305</v>
      </c>
      <c r="B511" s="4" t="s">
        <v>429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3">
        <f t="shared" si="51"/>
        <v>0</v>
      </c>
    </row>
    <row r="512" spans="1:12" outlineLevel="2">
      <c r="A512" s="6">
        <v>3305</v>
      </c>
      <c r="B512" s="4" t="s">
        <v>430</v>
      </c>
      <c r="C512" s="5">
        <v>0</v>
      </c>
      <c r="D512" s="5">
        <f t="shared" si="61"/>
        <v>0</v>
      </c>
      <c r="E512" s="5">
        <f t="shared" si="61"/>
        <v>0</v>
      </c>
      <c r="H512" s="43">
        <f t="shared" si="51"/>
        <v>0</v>
      </c>
    </row>
    <row r="513" spans="1:8" outlineLevel="2">
      <c r="A513" s="6">
        <v>3305</v>
      </c>
      <c r="B513" s="4" t="s">
        <v>431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3">
        <f t="shared" si="51"/>
        <v>1000</v>
      </c>
    </row>
    <row r="514" spans="1:8" ht="15" customHeight="1" outlineLevel="3">
      <c r="A514" s="31"/>
      <c r="B514" s="30" t="s">
        <v>432</v>
      </c>
      <c r="C514" s="32">
        <v>1000</v>
      </c>
      <c r="D514" s="32">
        <f t="shared" ref="D514:E521" si="62">C514</f>
        <v>1000</v>
      </c>
      <c r="E514" s="32">
        <f t="shared" si="62"/>
        <v>1000</v>
      </c>
      <c r="H514" s="43">
        <f t="shared" ref="H514:H577" si="63">C514</f>
        <v>1000</v>
      </c>
    </row>
    <row r="515" spans="1:8" ht="15" customHeight="1" outlineLevel="3">
      <c r="A515" s="31"/>
      <c r="B515" s="30" t="s">
        <v>433</v>
      </c>
      <c r="C515" s="32">
        <v>0</v>
      </c>
      <c r="D515" s="32">
        <f t="shared" si="62"/>
        <v>0</v>
      </c>
      <c r="E515" s="32">
        <f t="shared" si="62"/>
        <v>0</v>
      </c>
      <c r="H515" s="43">
        <f t="shared" si="63"/>
        <v>0</v>
      </c>
    </row>
    <row r="516" spans="1:8" ht="15" customHeight="1" outlineLevel="3">
      <c r="A516" s="31"/>
      <c r="B516" s="30" t="s">
        <v>434</v>
      </c>
      <c r="C516" s="32">
        <v>0</v>
      </c>
      <c r="D516" s="32">
        <f t="shared" si="62"/>
        <v>0</v>
      </c>
      <c r="E516" s="32">
        <f t="shared" si="62"/>
        <v>0</v>
      </c>
      <c r="H516" s="43">
        <f t="shared" si="63"/>
        <v>0</v>
      </c>
    </row>
    <row r="517" spans="1:8" outlineLevel="2">
      <c r="A517" s="6">
        <v>3305</v>
      </c>
      <c r="B517" s="4" t="s">
        <v>435</v>
      </c>
      <c r="C517" s="5">
        <v>0</v>
      </c>
      <c r="D517" s="5">
        <f t="shared" si="62"/>
        <v>0</v>
      </c>
      <c r="E517" s="5">
        <f t="shared" si="62"/>
        <v>0</v>
      </c>
      <c r="H517" s="43">
        <f t="shared" si="63"/>
        <v>0</v>
      </c>
    </row>
    <row r="518" spans="1:8" outlineLevel="2">
      <c r="A518" s="6">
        <v>3305</v>
      </c>
      <c r="B518" s="4" t="s">
        <v>436</v>
      </c>
      <c r="C518" s="5">
        <v>100</v>
      </c>
      <c r="D518" s="5">
        <f t="shared" si="62"/>
        <v>100</v>
      </c>
      <c r="E518" s="5">
        <f t="shared" si="62"/>
        <v>100</v>
      </c>
      <c r="H518" s="43">
        <f t="shared" si="63"/>
        <v>100</v>
      </c>
    </row>
    <row r="519" spans="1:8" outlineLevel="2">
      <c r="A519" s="6">
        <v>3305</v>
      </c>
      <c r="B519" s="4" t="s">
        <v>437</v>
      </c>
      <c r="C519" s="5">
        <v>100</v>
      </c>
      <c r="D519" s="5">
        <f t="shared" si="62"/>
        <v>100</v>
      </c>
      <c r="E519" s="5">
        <f t="shared" si="62"/>
        <v>100</v>
      </c>
      <c r="H519" s="43">
        <f t="shared" si="63"/>
        <v>100</v>
      </c>
    </row>
    <row r="520" spans="1:8" outlineLevel="2">
      <c r="A520" s="6">
        <v>3305</v>
      </c>
      <c r="B520" s="4" t="s">
        <v>438</v>
      </c>
      <c r="C520" s="5">
        <v>2000</v>
      </c>
      <c r="D520" s="5">
        <f t="shared" si="62"/>
        <v>2000</v>
      </c>
      <c r="E520" s="5">
        <f t="shared" si="62"/>
        <v>2000</v>
      </c>
      <c r="H520" s="43">
        <f t="shared" si="63"/>
        <v>2000</v>
      </c>
    </row>
    <row r="521" spans="1:8" outlineLevel="2">
      <c r="A521" s="6">
        <v>3305</v>
      </c>
      <c r="B521" s="4" t="s">
        <v>422</v>
      </c>
      <c r="C521" s="5">
        <v>0</v>
      </c>
      <c r="D521" s="5">
        <f t="shared" si="62"/>
        <v>0</v>
      </c>
      <c r="E521" s="5">
        <f t="shared" si="62"/>
        <v>0</v>
      </c>
      <c r="H521" s="43">
        <f t="shared" si="63"/>
        <v>0</v>
      </c>
    </row>
    <row r="522" spans="1:8" outlineLevel="1">
      <c r="A522" s="156" t="s">
        <v>439</v>
      </c>
      <c r="B522" s="157"/>
      <c r="C522" s="34">
        <f>SUM(C523:C527)</f>
        <v>0</v>
      </c>
      <c r="D522" s="34">
        <f>SUM(D523:D527)</f>
        <v>0</v>
      </c>
      <c r="E522" s="34">
        <f>SUM(E523:E527)</f>
        <v>0</v>
      </c>
      <c r="H522" s="43">
        <f t="shared" si="63"/>
        <v>0</v>
      </c>
    </row>
    <row r="523" spans="1:8" outlineLevel="2" collapsed="1">
      <c r="A523" s="6">
        <v>3306</v>
      </c>
      <c r="B523" s="4" t="s">
        <v>440</v>
      </c>
      <c r="C523" s="5">
        <v>0</v>
      </c>
      <c r="D523" s="5">
        <f>C523</f>
        <v>0</v>
      </c>
      <c r="E523" s="5">
        <f>D523</f>
        <v>0</v>
      </c>
      <c r="H523" s="43">
        <f t="shared" si="63"/>
        <v>0</v>
      </c>
    </row>
    <row r="524" spans="1:8" outlineLevel="2">
      <c r="A524" s="6">
        <v>3306</v>
      </c>
      <c r="B524" s="4" t="s">
        <v>441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3">
        <f t="shared" si="63"/>
        <v>0</v>
      </c>
    </row>
    <row r="525" spans="1:8" outlineLevel="2">
      <c r="A525" s="6">
        <v>3306</v>
      </c>
      <c r="B525" s="4" t="s">
        <v>442</v>
      </c>
      <c r="C525" s="5">
        <v>0</v>
      </c>
      <c r="D525" s="5">
        <f t="shared" si="64"/>
        <v>0</v>
      </c>
      <c r="E525" s="5">
        <f t="shared" si="64"/>
        <v>0</v>
      </c>
      <c r="H525" s="43">
        <f t="shared" si="63"/>
        <v>0</v>
      </c>
    </row>
    <row r="526" spans="1:8" outlineLevel="2">
      <c r="A526" s="6">
        <v>3306</v>
      </c>
      <c r="B526" s="4" t="s">
        <v>443</v>
      </c>
      <c r="C526" s="5">
        <v>0</v>
      </c>
      <c r="D526" s="5">
        <f t="shared" si="64"/>
        <v>0</v>
      </c>
      <c r="E526" s="5">
        <f t="shared" si="64"/>
        <v>0</v>
      </c>
      <c r="H526" s="43">
        <f t="shared" si="63"/>
        <v>0</v>
      </c>
    </row>
    <row r="527" spans="1:8" outlineLevel="2">
      <c r="A527" s="6">
        <v>3306</v>
      </c>
      <c r="B527" s="4" t="s">
        <v>444</v>
      </c>
      <c r="C527" s="5">
        <v>0</v>
      </c>
      <c r="D527" s="5">
        <f t="shared" si="64"/>
        <v>0</v>
      </c>
      <c r="E527" s="5">
        <f t="shared" si="64"/>
        <v>0</v>
      </c>
      <c r="H527" s="43">
        <f t="shared" si="63"/>
        <v>0</v>
      </c>
    </row>
    <row r="528" spans="1:8" outlineLevel="1">
      <c r="A528" s="156" t="s">
        <v>445</v>
      </c>
      <c r="B528" s="157"/>
      <c r="C528" s="34">
        <f>C529+C531+C537</f>
        <v>0</v>
      </c>
      <c r="D528" s="34">
        <f>D529+D531+D537</f>
        <v>0</v>
      </c>
      <c r="E528" s="34">
        <f>E529+E531+E537</f>
        <v>0</v>
      </c>
      <c r="H528" s="43">
        <f t="shared" si="63"/>
        <v>0</v>
      </c>
    </row>
    <row r="529" spans="1:8" outlineLevel="2" collapsed="1">
      <c r="A529" s="6">
        <v>3307</v>
      </c>
      <c r="B529" s="4" t="s">
        <v>446</v>
      </c>
      <c r="C529" s="5">
        <f>SUM(C530)</f>
        <v>0</v>
      </c>
      <c r="D529" s="5">
        <f>SUM(D530)</f>
        <v>0</v>
      </c>
      <c r="E529" s="5">
        <f>SUM(E530)</f>
        <v>0</v>
      </c>
      <c r="H529" s="43">
        <f t="shared" si="63"/>
        <v>0</v>
      </c>
    </row>
    <row r="530" spans="1:8" ht="15" customHeight="1" outlineLevel="3">
      <c r="A530" s="31"/>
      <c r="B530" s="30" t="s">
        <v>447</v>
      </c>
      <c r="C530" s="32">
        <v>0</v>
      </c>
      <c r="D530" s="32">
        <f>C530</f>
        <v>0</v>
      </c>
      <c r="E530" s="32">
        <f>D530</f>
        <v>0</v>
      </c>
      <c r="H530" s="43">
        <f t="shared" si="63"/>
        <v>0</v>
      </c>
    </row>
    <row r="531" spans="1:8" outlineLevel="2">
      <c r="A531" s="6">
        <v>3307</v>
      </c>
      <c r="B531" s="4" t="s">
        <v>431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3">
        <f t="shared" si="63"/>
        <v>0</v>
      </c>
    </row>
    <row r="532" spans="1:8" ht="15" customHeight="1" outlineLevel="3">
      <c r="A532" s="31"/>
      <c r="B532" s="30" t="s">
        <v>448</v>
      </c>
      <c r="C532" s="32">
        <v>0</v>
      </c>
      <c r="D532" s="32">
        <f>C532</f>
        <v>0</v>
      </c>
      <c r="E532" s="32">
        <f>D532</f>
        <v>0</v>
      </c>
      <c r="H532" s="43">
        <f t="shared" si="63"/>
        <v>0</v>
      </c>
    </row>
    <row r="533" spans="1:8" ht="15" customHeight="1" outlineLevel="3">
      <c r="A533" s="31"/>
      <c r="B533" s="30" t="s">
        <v>449</v>
      </c>
      <c r="C533" s="32">
        <v>0</v>
      </c>
      <c r="D533" s="32">
        <f t="shared" ref="D533:E536" si="65">C533</f>
        <v>0</v>
      </c>
      <c r="E533" s="32">
        <f t="shared" si="65"/>
        <v>0</v>
      </c>
      <c r="H533" s="43">
        <f t="shared" si="63"/>
        <v>0</v>
      </c>
    </row>
    <row r="534" spans="1:8" ht="15" customHeight="1" outlineLevel="3">
      <c r="A534" s="31"/>
      <c r="B534" s="30" t="s">
        <v>450</v>
      </c>
      <c r="C534" s="32">
        <v>0</v>
      </c>
      <c r="D534" s="32">
        <f t="shared" si="65"/>
        <v>0</v>
      </c>
      <c r="E534" s="32">
        <f t="shared" si="65"/>
        <v>0</v>
      </c>
      <c r="H534" s="43">
        <f t="shared" si="63"/>
        <v>0</v>
      </c>
    </row>
    <row r="535" spans="1:8" ht="15" customHeight="1" outlineLevel="3">
      <c r="A535" s="31"/>
      <c r="B535" s="30" t="s">
        <v>451</v>
      </c>
      <c r="C535" s="32">
        <v>0</v>
      </c>
      <c r="D535" s="32">
        <f t="shared" si="65"/>
        <v>0</v>
      </c>
      <c r="E535" s="32">
        <f t="shared" si="65"/>
        <v>0</v>
      </c>
      <c r="H535" s="43">
        <f t="shared" si="63"/>
        <v>0</v>
      </c>
    </row>
    <row r="536" spans="1:8" ht="15" customHeight="1" outlineLevel="3">
      <c r="A536" s="31"/>
      <c r="B536" s="30" t="s">
        <v>452</v>
      </c>
      <c r="C536" s="32">
        <v>0</v>
      </c>
      <c r="D536" s="32">
        <f t="shared" si="65"/>
        <v>0</v>
      </c>
      <c r="E536" s="32">
        <f t="shared" si="65"/>
        <v>0</v>
      </c>
      <c r="H536" s="43">
        <f t="shared" si="63"/>
        <v>0</v>
      </c>
    </row>
    <row r="537" spans="1:8" outlineLevel="2">
      <c r="A537" s="6">
        <v>3307</v>
      </c>
      <c r="B537" s="4" t="s">
        <v>453</v>
      </c>
      <c r="C537" s="5">
        <v>0</v>
      </c>
      <c r="D537" s="5">
        <f>C537</f>
        <v>0</v>
      </c>
      <c r="E537" s="5">
        <f>D537</f>
        <v>0</v>
      </c>
      <c r="H537" s="43">
        <f t="shared" si="63"/>
        <v>0</v>
      </c>
    </row>
    <row r="538" spans="1:8" outlineLevel="1">
      <c r="A538" s="156" t="s">
        <v>454</v>
      </c>
      <c r="B538" s="157"/>
      <c r="C538" s="34">
        <f>SUM(C539:C544)</f>
        <v>400</v>
      </c>
      <c r="D538" s="34">
        <f>SUM(D539:D544)</f>
        <v>400</v>
      </c>
      <c r="E538" s="34">
        <f>SUM(E539:E544)</f>
        <v>400</v>
      </c>
      <c r="H538" s="43">
        <f t="shared" si="63"/>
        <v>400</v>
      </c>
    </row>
    <row r="539" spans="1:8" outlineLevel="2" collapsed="1">
      <c r="A539" s="6">
        <v>3310</v>
      </c>
      <c r="B539" s="4" t="s">
        <v>456</v>
      </c>
      <c r="C539" s="5">
        <v>0</v>
      </c>
      <c r="D539" s="5">
        <f>C539</f>
        <v>0</v>
      </c>
      <c r="E539" s="5">
        <f>D539</f>
        <v>0</v>
      </c>
      <c r="H539" s="43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</v>
      </c>
      <c r="D540" s="5">
        <f t="shared" ref="D540:E543" si="66">C540</f>
        <v>400</v>
      </c>
      <c r="E540" s="5">
        <f t="shared" si="66"/>
        <v>400</v>
      </c>
      <c r="H540" s="43">
        <f t="shared" si="63"/>
        <v>400</v>
      </c>
    </row>
    <row r="541" spans="1:8" outlineLevel="2" collapsed="1">
      <c r="A541" s="6">
        <v>3310</v>
      </c>
      <c r="B541" s="4" t="s">
        <v>457</v>
      </c>
      <c r="C541" s="5">
        <v>0</v>
      </c>
      <c r="D541" s="5">
        <f t="shared" si="66"/>
        <v>0</v>
      </c>
      <c r="E541" s="5">
        <f t="shared" si="66"/>
        <v>0</v>
      </c>
      <c r="H541" s="43">
        <f t="shared" si="63"/>
        <v>0</v>
      </c>
    </row>
    <row r="542" spans="1:8" outlineLevel="2" collapsed="1">
      <c r="A542" s="6">
        <v>3310</v>
      </c>
      <c r="B542" s="4" t="s">
        <v>458</v>
      </c>
      <c r="C542" s="5">
        <v>0</v>
      </c>
      <c r="D542" s="5">
        <f t="shared" si="66"/>
        <v>0</v>
      </c>
      <c r="E542" s="5">
        <f t="shared" si="66"/>
        <v>0</v>
      </c>
      <c r="H542" s="43">
        <f t="shared" si="63"/>
        <v>0</v>
      </c>
    </row>
    <row r="543" spans="1:8" outlineLevel="2" collapsed="1">
      <c r="A543" s="6">
        <v>3310</v>
      </c>
      <c r="B543" s="4" t="s">
        <v>455</v>
      </c>
      <c r="C543" s="5">
        <v>0</v>
      </c>
      <c r="D543" s="5">
        <f t="shared" si="66"/>
        <v>0</v>
      </c>
      <c r="E543" s="5">
        <f t="shared" si="66"/>
        <v>0</v>
      </c>
      <c r="H543" s="43">
        <f t="shared" si="63"/>
        <v>0</v>
      </c>
    </row>
    <row r="544" spans="1:8" outlineLevel="2" collapsed="1">
      <c r="A544" s="6">
        <v>3310</v>
      </c>
      <c r="B544" s="4" t="s">
        <v>459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3">
        <f t="shared" si="63"/>
        <v>0</v>
      </c>
    </row>
    <row r="545" spans="1:10" ht="15" customHeight="1" outlineLevel="2">
      <c r="A545" s="31"/>
      <c r="B545" s="30" t="s">
        <v>460</v>
      </c>
      <c r="C545" s="32">
        <v>0</v>
      </c>
      <c r="D545" s="32">
        <f>C545</f>
        <v>0</v>
      </c>
      <c r="E545" s="32">
        <f>D545</f>
        <v>0</v>
      </c>
      <c r="H545" s="43">
        <f t="shared" si="63"/>
        <v>0</v>
      </c>
    </row>
    <row r="546" spans="1:10" ht="15" customHeight="1" outlineLevel="2">
      <c r="A546" s="31"/>
      <c r="B546" s="30" t="s">
        <v>461</v>
      </c>
      <c r="C546" s="32">
        <v>0</v>
      </c>
      <c r="D546" s="32">
        <f>C546</f>
        <v>0</v>
      </c>
      <c r="E546" s="32">
        <f>D546</f>
        <v>0</v>
      </c>
      <c r="H546" s="43">
        <f t="shared" si="63"/>
        <v>0</v>
      </c>
    </row>
    <row r="547" spans="1:10">
      <c r="A547" s="166" t="s">
        <v>462</v>
      </c>
      <c r="B547" s="167"/>
      <c r="C547" s="37">
        <f>C548+C549</f>
        <v>100</v>
      </c>
      <c r="D547" s="37">
        <f>D548+D549</f>
        <v>100</v>
      </c>
      <c r="E547" s="37">
        <f>E548+E549</f>
        <v>100</v>
      </c>
      <c r="G547" s="41" t="s">
        <v>608</v>
      </c>
      <c r="H547" s="43">
        <f t="shared" si="63"/>
        <v>100</v>
      </c>
      <c r="I547" s="44"/>
      <c r="J547" s="42" t="b">
        <f>AND(H547=I547)</f>
        <v>0</v>
      </c>
    </row>
    <row r="548" spans="1:10" outlineLevel="1">
      <c r="A548" s="156" t="s">
        <v>463</v>
      </c>
      <c r="B548" s="157"/>
      <c r="C548" s="34">
        <v>100</v>
      </c>
      <c r="D548" s="34">
        <f>C548</f>
        <v>100</v>
      </c>
      <c r="E548" s="34">
        <f>D548</f>
        <v>100</v>
      </c>
      <c r="H548" s="43">
        <f t="shared" si="63"/>
        <v>100</v>
      </c>
    </row>
    <row r="549" spans="1:10" outlineLevel="1">
      <c r="A549" s="156" t="s">
        <v>464</v>
      </c>
      <c r="B549" s="157"/>
      <c r="C549" s="34">
        <v>0</v>
      </c>
      <c r="D549" s="34">
        <f>C549</f>
        <v>0</v>
      </c>
      <c r="E549" s="34">
        <f>D549</f>
        <v>0</v>
      </c>
      <c r="H549" s="43">
        <f t="shared" si="63"/>
        <v>0</v>
      </c>
    </row>
    <row r="550" spans="1:10">
      <c r="A550" s="160" t="s">
        <v>468</v>
      </c>
      <c r="B550" s="161"/>
      <c r="C550" s="38">
        <f>C551</f>
        <v>3500</v>
      </c>
      <c r="D550" s="38">
        <f>D551</f>
        <v>3500</v>
      </c>
      <c r="E550" s="38">
        <f>E551</f>
        <v>3500</v>
      </c>
      <c r="G550" s="41" t="s">
        <v>59</v>
      </c>
      <c r="H550" s="43">
        <f t="shared" si="63"/>
        <v>3500</v>
      </c>
      <c r="I550" s="44"/>
      <c r="J550" s="42" t="b">
        <f>AND(H550=I550)</f>
        <v>0</v>
      </c>
    </row>
    <row r="551" spans="1:10">
      <c r="A551" s="162" t="s">
        <v>469</v>
      </c>
      <c r="B551" s="163"/>
      <c r="C551" s="35">
        <f>C552+C556</f>
        <v>3500</v>
      </c>
      <c r="D551" s="35">
        <f>D552+D556</f>
        <v>3500</v>
      </c>
      <c r="E551" s="35">
        <f>E552+E556</f>
        <v>3500</v>
      </c>
      <c r="G551" s="41" t="s">
        <v>609</v>
      </c>
      <c r="H551" s="43">
        <f t="shared" si="63"/>
        <v>3500</v>
      </c>
      <c r="I551" s="44"/>
      <c r="J551" s="42" t="b">
        <f>AND(H551=I551)</f>
        <v>0</v>
      </c>
    </row>
    <row r="552" spans="1:10" outlineLevel="1">
      <c r="A552" s="156" t="s">
        <v>470</v>
      </c>
      <c r="B552" s="157"/>
      <c r="C552" s="34">
        <f>SUM(C553:C555)</f>
        <v>3500</v>
      </c>
      <c r="D552" s="34">
        <f>SUM(D553:D555)</f>
        <v>3500</v>
      </c>
      <c r="E552" s="34">
        <f>SUM(E553:E555)</f>
        <v>3500</v>
      </c>
      <c r="H552" s="43">
        <f t="shared" si="63"/>
        <v>3500</v>
      </c>
    </row>
    <row r="553" spans="1:10" outlineLevel="2" collapsed="1">
      <c r="A553" s="6">
        <v>5500</v>
      </c>
      <c r="B553" s="4" t="s">
        <v>471</v>
      </c>
      <c r="C553" s="5">
        <v>3500</v>
      </c>
      <c r="D553" s="5">
        <f t="shared" ref="D553:E555" si="67">C553</f>
        <v>3500</v>
      </c>
      <c r="E553" s="5">
        <f t="shared" si="67"/>
        <v>3500</v>
      </c>
      <c r="H553" s="43">
        <f t="shared" si="63"/>
        <v>3500</v>
      </c>
    </row>
    <row r="554" spans="1:10" outlineLevel="2" collapsed="1">
      <c r="A554" s="6">
        <v>5500</v>
      </c>
      <c r="B554" s="4" t="s">
        <v>472</v>
      </c>
      <c r="C554" s="5">
        <v>0</v>
      </c>
      <c r="D554" s="5">
        <f t="shared" si="67"/>
        <v>0</v>
      </c>
      <c r="E554" s="5">
        <f t="shared" si="67"/>
        <v>0</v>
      </c>
      <c r="H554" s="43">
        <f t="shared" si="63"/>
        <v>0</v>
      </c>
    </row>
    <row r="555" spans="1:10" outlineLevel="2" collapsed="1">
      <c r="A555" s="6">
        <v>5500</v>
      </c>
      <c r="B555" s="4" t="s">
        <v>473</v>
      </c>
      <c r="C555" s="5">
        <v>0</v>
      </c>
      <c r="D555" s="5">
        <f t="shared" si="67"/>
        <v>0</v>
      </c>
      <c r="E555" s="5">
        <f t="shared" si="67"/>
        <v>0</v>
      </c>
      <c r="H555" s="43">
        <f t="shared" si="63"/>
        <v>0</v>
      </c>
    </row>
    <row r="556" spans="1:10" outlineLevel="1">
      <c r="A556" s="156" t="s">
        <v>474</v>
      </c>
      <c r="B556" s="157"/>
      <c r="C556" s="34">
        <f>SUM(C557:C558)</f>
        <v>0</v>
      </c>
      <c r="D556" s="34">
        <f>SUM(D557:D558)</f>
        <v>0</v>
      </c>
      <c r="E556" s="34">
        <f>SUM(E557:E558)</f>
        <v>0</v>
      </c>
      <c r="H556" s="43">
        <f t="shared" si="63"/>
        <v>0</v>
      </c>
    </row>
    <row r="557" spans="1:10" outlineLevel="2" collapsed="1">
      <c r="A557" s="6">
        <v>5501</v>
      </c>
      <c r="B557" s="4" t="s">
        <v>475</v>
      </c>
      <c r="C557" s="5">
        <v>0</v>
      </c>
      <c r="D557" s="5">
        <f>C557</f>
        <v>0</v>
      </c>
      <c r="E557" s="5">
        <f>D557</f>
        <v>0</v>
      </c>
      <c r="H557" s="43">
        <f t="shared" si="63"/>
        <v>0</v>
      </c>
    </row>
    <row r="558" spans="1:10" ht="15" customHeight="1" outlineLevel="2" collapsed="1">
      <c r="A558" s="6">
        <v>5501</v>
      </c>
      <c r="B558" s="4" t="s">
        <v>476</v>
      </c>
      <c r="C558" s="5">
        <v>0</v>
      </c>
      <c r="D558" s="5">
        <f>C558</f>
        <v>0</v>
      </c>
      <c r="E558" s="5">
        <f>D558</f>
        <v>0</v>
      </c>
      <c r="H558" s="43">
        <f t="shared" si="63"/>
        <v>0</v>
      </c>
    </row>
    <row r="559" spans="1:10">
      <c r="A559" s="158" t="s">
        <v>62</v>
      </c>
      <c r="B559" s="159"/>
      <c r="C559" s="39">
        <f>C560+C716+C725</f>
        <v>74700</v>
      </c>
      <c r="D559" s="39">
        <f>D560+D716+D725</f>
        <v>74700</v>
      </c>
      <c r="E559" s="39">
        <f>E560+E716+E725</f>
        <v>74700</v>
      </c>
      <c r="G559" s="41" t="s">
        <v>62</v>
      </c>
      <c r="H559" s="43">
        <f t="shared" si="63"/>
        <v>74700</v>
      </c>
      <c r="I559" s="44"/>
      <c r="J559" s="42" t="b">
        <f>AND(H559=I559)</f>
        <v>0</v>
      </c>
    </row>
    <row r="560" spans="1:10">
      <c r="A560" s="160" t="s">
        <v>477</v>
      </c>
      <c r="B560" s="161"/>
      <c r="C560" s="38">
        <f>C561+C638+C642+C645</f>
        <v>51700</v>
      </c>
      <c r="D560" s="38">
        <f>D561+D638+D642+D645</f>
        <v>51700</v>
      </c>
      <c r="E560" s="38">
        <f>E561+E638+E642+E645</f>
        <v>51700</v>
      </c>
      <c r="G560" s="41" t="s">
        <v>61</v>
      </c>
      <c r="H560" s="43">
        <f t="shared" si="63"/>
        <v>51700</v>
      </c>
      <c r="I560" s="44"/>
      <c r="J560" s="42" t="b">
        <f>AND(H560=I560)</f>
        <v>0</v>
      </c>
    </row>
    <row r="561" spans="1:10">
      <c r="A561" s="162" t="s">
        <v>478</v>
      </c>
      <c r="B561" s="163"/>
      <c r="C561" s="40">
        <f>C562+C567+C568+C569+C576+C577+C581+C584+C585+C586+C587+C592+C595+C599+C603+C610+C616+C628</f>
        <v>51700</v>
      </c>
      <c r="D561" s="40">
        <f>D562+D567+D568+D569+D576+D577+D581+D584+D585+D586+D587+D592+D595+D599+D603+D610+D616+D628</f>
        <v>51700</v>
      </c>
      <c r="E561" s="40">
        <f>E562+E567+E568+E569+E576+E577+E581+E584+E585+E586+E587+E592+E595+E599+E603+E610+E616+E628</f>
        <v>51700</v>
      </c>
      <c r="G561" s="41" t="s">
        <v>610</v>
      </c>
      <c r="H561" s="43">
        <f t="shared" si="63"/>
        <v>51700</v>
      </c>
      <c r="I561" s="44"/>
      <c r="J561" s="42" t="b">
        <f>AND(H561=I561)</f>
        <v>0</v>
      </c>
    </row>
    <row r="562" spans="1:10" outlineLevel="1">
      <c r="A562" s="156" t="s">
        <v>479</v>
      </c>
      <c r="B562" s="157"/>
      <c r="C562" s="34">
        <f>SUM(C563:C566)</f>
        <v>11700</v>
      </c>
      <c r="D562" s="34">
        <f>SUM(D563:D566)</f>
        <v>11700</v>
      </c>
      <c r="E562" s="34">
        <f>SUM(E563:E566)</f>
        <v>11700</v>
      </c>
      <c r="H562" s="43">
        <f t="shared" si="63"/>
        <v>11700</v>
      </c>
    </row>
    <row r="563" spans="1:10" outlineLevel="2">
      <c r="A563" s="7">
        <v>6600</v>
      </c>
      <c r="B563" s="4" t="s">
        <v>481</v>
      </c>
      <c r="C563" s="5">
        <v>0</v>
      </c>
      <c r="D563" s="5">
        <f>C563</f>
        <v>0</v>
      </c>
      <c r="E563" s="5">
        <f>D563</f>
        <v>0</v>
      </c>
      <c r="H563" s="43">
        <f t="shared" si="63"/>
        <v>0</v>
      </c>
    </row>
    <row r="564" spans="1:10" outlineLevel="2">
      <c r="A564" s="7">
        <v>6600</v>
      </c>
      <c r="B564" s="4" t="s">
        <v>482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3">
        <f t="shared" si="63"/>
        <v>0</v>
      </c>
    </row>
    <row r="565" spans="1:10" outlineLevel="2">
      <c r="A565" s="7">
        <v>6600</v>
      </c>
      <c r="B565" s="4" t="s">
        <v>483</v>
      </c>
      <c r="C565" s="5">
        <v>0</v>
      </c>
      <c r="D565" s="5">
        <f t="shared" si="68"/>
        <v>0</v>
      </c>
      <c r="E565" s="5">
        <f t="shared" si="68"/>
        <v>0</v>
      </c>
      <c r="H565" s="43">
        <f t="shared" si="63"/>
        <v>0</v>
      </c>
    </row>
    <row r="566" spans="1:10" outlineLevel="2">
      <c r="A566" s="6">
        <v>6600</v>
      </c>
      <c r="B566" s="4" t="s">
        <v>484</v>
      </c>
      <c r="C566" s="5">
        <v>11700</v>
      </c>
      <c r="D566" s="5">
        <f t="shared" si="68"/>
        <v>11700</v>
      </c>
      <c r="E566" s="5">
        <f t="shared" si="68"/>
        <v>11700</v>
      </c>
      <c r="H566" s="43">
        <f t="shared" si="63"/>
        <v>11700</v>
      </c>
    </row>
    <row r="567" spans="1:10" outlineLevel="1">
      <c r="A567" s="156" t="s">
        <v>480</v>
      </c>
      <c r="B567" s="157"/>
      <c r="C567" s="33">
        <v>0</v>
      </c>
      <c r="D567" s="33">
        <f>C567</f>
        <v>0</v>
      </c>
      <c r="E567" s="33">
        <f>D567</f>
        <v>0</v>
      </c>
      <c r="H567" s="43">
        <f t="shared" si="63"/>
        <v>0</v>
      </c>
    </row>
    <row r="568" spans="1:10" outlineLevel="1">
      <c r="A568" s="156" t="s">
        <v>485</v>
      </c>
      <c r="B568" s="157"/>
      <c r="C568" s="34">
        <v>0</v>
      </c>
      <c r="D568" s="34">
        <f>C568</f>
        <v>0</v>
      </c>
      <c r="E568" s="34">
        <f>D568</f>
        <v>0</v>
      </c>
      <c r="H568" s="43">
        <f t="shared" si="63"/>
        <v>0</v>
      </c>
    </row>
    <row r="569" spans="1:10" outlineLevel="1">
      <c r="A569" s="156" t="s">
        <v>486</v>
      </c>
      <c r="B569" s="157"/>
      <c r="C569" s="34">
        <f>SUM(C570:C575)</f>
        <v>0</v>
      </c>
      <c r="D569" s="34">
        <f>SUM(D570:D575)</f>
        <v>0</v>
      </c>
      <c r="E569" s="34">
        <f>SUM(E570:E575)</f>
        <v>0</v>
      </c>
      <c r="H569" s="43">
        <f t="shared" si="63"/>
        <v>0</v>
      </c>
    </row>
    <row r="570" spans="1:10" outlineLevel="2">
      <c r="A570" s="7">
        <v>6603</v>
      </c>
      <c r="B570" s="4" t="s">
        <v>487</v>
      </c>
      <c r="C570" s="5">
        <v>0</v>
      </c>
      <c r="D570" s="5">
        <f>C570</f>
        <v>0</v>
      </c>
      <c r="E570" s="5">
        <f>D570</f>
        <v>0</v>
      </c>
      <c r="H570" s="43">
        <f t="shared" si="63"/>
        <v>0</v>
      </c>
    </row>
    <row r="571" spans="1:10" outlineLevel="2">
      <c r="A571" s="7">
        <v>6603</v>
      </c>
      <c r="B571" s="4" t="s">
        <v>488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3">
        <f t="shared" si="63"/>
        <v>0</v>
      </c>
    </row>
    <row r="572" spans="1:10" outlineLevel="2">
      <c r="A572" s="7">
        <v>6603</v>
      </c>
      <c r="B572" s="4" t="s">
        <v>489</v>
      </c>
      <c r="C572" s="5">
        <v>0</v>
      </c>
      <c r="D572" s="5">
        <f t="shared" si="69"/>
        <v>0</v>
      </c>
      <c r="E572" s="5">
        <f t="shared" si="69"/>
        <v>0</v>
      </c>
      <c r="H572" s="43">
        <f t="shared" si="63"/>
        <v>0</v>
      </c>
    </row>
    <row r="573" spans="1:10" outlineLevel="2">
      <c r="A573" s="7">
        <v>6603</v>
      </c>
      <c r="B573" s="4" t="s">
        <v>490</v>
      </c>
      <c r="C573" s="5">
        <v>0</v>
      </c>
      <c r="D573" s="5">
        <f t="shared" si="69"/>
        <v>0</v>
      </c>
      <c r="E573" s="5">
        <f t="shared" si="69"/>
        <v>0</v>
      </c>
      <c r="H573" s="43">
        <f t="shared" si="63"/>
        <v>0</v>
      </c>
    </row>
    <row r="574" spans="1:10" outlineLevel="2">
      <c r="A574" s="7">
        <v>6603</v>
      </c>
      <c r="B574" s="4" t="s">
        <v>491</v>
      </c>
      <c r="C574" s="5">
        <v>0</v>
      </c>
      <c r="D574" s="5">
        <f t="shared" si="69"/>
        <v>0</v>
      </c>
      <c r="E574" s="5">
        <f t="shared" si="69"/>
        <v>0</v>
      </c>
      <c r="H574" s="43">
        <f t="shared" si="63"/>
        <v>0</v>
      </c>
    </row>
    <row r="575" spans="1:10" outlineLevel="2">
      <c r="A575" s="7">
        <v>6603</v>
      </c>
      <c r="B575" s="4" t="s">
        <v>492</v>
      </c>
      <c r="C575" s="5">
        <v>0</v>
      </c>
      <c r="D575" s="5">
        <f t="shared" si="69"/>
        <v>0</v>
      </c>
      <c r="E575" s="5">
        <f t="shared" si="69"/>
        <v>0</v>
      </c>
      <c r="H575" s="43">
        <f t="shared" si="63"/>
        <v>0</v>
      </c>
    </row>
    <row r="576" spans="1:10" outlineLevel="1">
      <c r="A576" s="156" t="s">
        <v>493</v>
      </c>
      <c r="B576" s="157"/>
      <c r="C576" s="34">
        <v>0</v>
      </c>
      <c r="D576" s="34">
        <f>C576</f>
        <v>0</v>
      </c>
      <c r="E576" s="34">
        <f>D576</f>
        <v>0</v>
      </c>
      <c r="H576" s="43">
        <f t="shared" si="63"/>
        <v>0</v>
      </c>
    </row>
    <row r="577" spans="1:8" outlineLevel="1">
      <c r="A577" s="156" t="s">
        <v>494</v>
      </c>
      <c r="B577" s="157"/>
      <c r="C577" s="34">
        <f>SUM(C578:C580)</f>
        <v>0</v>
      </c>
      <c r="D577" s="34">
        <f>SUM(D578:D580)</f>
        <v>0</v>
      </c>
      <c r="E577" s="34">
        <f>SUM(E578:E580)</f>
        <v>0</v>
      </c>
      <c r="H577" s="43">
        <f t="shared" si="63"/>
        <v>0</v>
      </c>
    </row>
    <row r="578" spans="1:8" outlineLevel="2">
      <c r="A578" s="7">
        <v>6605</v>
      </c>
      <c r="B578" s="4" t="s">
        <v>495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3">
        <f t="shared" ref="H578:H641" si="71">C578</f>
        <v>0</v>
      </c>
    </row>
    <row r="579" spans="1:8" outlineLevel="2">
      <c r="A579" s="7">
        <v>6605</v>
      </c>
      <c r="B579" s="4" t="s">
        <v>496</v>
      </c>
      <c r="C579" s="5">
        <v>0</v>
      </c>
      <c r="D579" s="5">
        <f t="shared" si="70"/>
        <v>0</v>
      </c>
      <c r="E579" s="5">
        <f t="shared" si="70"/>
        <v>0</v>
      </c>
      <c r="H579" s="43">
        <f t="shared" si="71"/>
        <v>0</v>
      </c>
    </row>
    <row r="580" spans="1:8" outlineLevel="2">
      <c r="A580" s="7">
        <v>6605</v>
      </c>
      <c r="B580" s="4" t="s">
        <v>497</v>
      </c>
      <c r="C580" s="5">
        <v>0</v>
      </c>
      <c r="D580" s="5">
        <f t="shared" si="70"/>
        <v>0</v>
      </c>
      <c r="E580" s="5">
        <f t="shared" si="70"/>
        <v>0</v>
      </c>
      <c r="H580" s="43">
        <f t="shared" si="71"/>
        <v>0</v>
      </c>
    </row>
    <row r="581" spans="1:8" outlineLevel="1">
      <c r="A581" s="156" t="s">
        <v>498</v>
      </c>
      <c r="B581" s="157"/>
      <c r="C581" s="34">
        <f>SUM(C582:C583)</f>
        <v>0</v>
      </c>
      <c r="D581" s="34">
        <f>SUM(D582:D583)</f>
        <v>0</v>
      </c>
      <c r="E581" s="34">
        <f>SUM(E582:E583)</f>
        <v>0</v>
      </c>
      <c r="H581" s="43">
        <f t="shared" si="71"/>
        <v>0</v>
      </c>
    </row>
    <row r="582" spans="1:8" outlineLevel="2">
      <c r="A582" s="7">
        <v>6606</v>
      </c>
      <c r="B582" s="4" t="s">
        <v>499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3">
        <f t="shared" si="71"/>
        <v>0</v>
      </c>
    </row>
    <row r="583" spans="1:8" outlineLevel="2">
      <c r="A583" s="7">
        <v>6606</v>
      </c>
      <c r="B583" s="4" t="s">
        <v>500</v>
      </c>
      <c r="C583" s="5">
        <v>0</v>
      </c>
      <c r="D583" s="5">
        <f t="shared" si="72"/>
        <v>0</v>
      </c>
      <c r="E583" s="5">
        <f t="shared" si="72"/>
        <v>0</v>
      </c>
      <c r="H583" s="43">
        <f t="shared" si="71"/>
        <v>0</v>
      </c>
    </row>
    <row r="584" spans="1:8" outlineLevel="1">
      <c r="A584" s="156" t="s">
        <v>501</v>
      </c>
      <c r="B584" s="157"/>
      <c r="C584" s="34">
        <v>0</v>
      </c>
      <c r="D584" s="34">
        <f t="shared" si="72"/>
        <v>0</v>
      </c>
      <c r="E584" s="34">
        <f t="shared" si="72"/>
        <v>0</v>
      </c>
      <c r="H584" s="43">
        <f t="shared" si="71"/>
        <v>0</v>
      </c>
    </row>
    <row r="585" spans="1:8" outlineLevel="1" collapsed="1">
      <c r="A585" s="156" t="s">
        <v>502</v>
      </c>
      <c r="B585" s="157"/>
      <c r="C585" s="34">
        <v>0</v>
      </c>
      <c r="D585" s="34">
        <f t="shared" si="72"/>
        <v>0</v>
      </c>
      <c r="E585" s="34">
        <f t="shared" si="72"/>
        <v>0</v>
      </c>
      <c r="H585" s="43">
        <f t="shared" si="71"/>
        <v>0</v>
      </c>
    </row>
    <row r="586" spans="1:8" outlineLevel="1" collapsed="1">
      <c r="A586" s="156" t="s">
        <v>503</v>
      </c>
      <c r="B586" s="157"/>
      <c r="C586" s="34">
        <v>40000</v>
      </c>
      <c r="D586" s="34">
        <f t="shared" si="72"/>
        <v>40000</v>
      </c>
      <c r="E586" s="34">
        <f t="shared" si="72"/>
        <v>40000</v>
      </c>
      <c r="H586" s="43">
        <f t="shared" si="71"/>
        <v>40000</v>
      </c>
    </row>
    <row r="587" spans="1:8" outlineLevel="1">
      <c r="A587" s="156" t="s">
        <v>504</v>
      </c>
      <c r="B587" s="157"/>
      <c r="C587" s="34">
        <f>SUM(C588:C591)</f>
        <v>0</v>
      </c>
      <c r="D587" s="34">
        <f>SUM(D588:D591)</f>
        <v>0</v>
      </c>
      <c r="E587" s="34">
        <f>SUM(E588:E591)</f>
        <v>0</v>
      </c>
      <c r="H587" s="43">
        <f t="shared" si="71"/>
        <v>0</v>
      </c>
    </row>
    <row r="588" spans="1:8" outlineLevel="2">
      <c r="A588" s="7">
        <v>6610</v>
      </c>
      <c r="B588" s="4" t="s">
        <v>505</v>
      </c>
      <c r="C588" s="5">
        <v>0</v>
      </c>
      <c r="D588" s="5">
        <f>C588</f>
        <v>0</v>
      </c>
      <c r="E588" s="5">
        <f>D588</f>
        <v>0</v>
      </c>
      <c r="H588" s="43">
        <f t="shared" si="71"/>
        <v>0</v>
      </c>
    </row>
    <row r="589" spans="1:8" outlineLevel="2">
      <c r="A589" s="7">
        <v>6610</v>
      </c>
      <c r="B589" s="4" t="s">
        <v>506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3">
        <f t="shared" si="71"/>
        <v>0</v>
      </c>
    </row>
    <row r="590" spans="1:8" outlineLevel="2">
      <c r="A590" s="7">
        <v>6610</v>
      </c>
      <c r="B590" s="4" t="s">
        <v>507</v>
      </c>
      <c r="C590" s="5">
        <v>0</v>
      </c>
      <c r="D590" s="5">
        <f t="shared" si="73"/>
        <v>0</v>
      </c>
      <c r="E590" s="5">
        <f t="shared" si="73"/>
        <v>0</v>
      </c>
      <c r="H590" s="43">
        <f t="shared" si="71"/>
        <v>0</v>
      </c>
    </row>
    <row r="591" spans="1:8" outlineLevel="2">
      <c r="A591" s="7">
        <v>6610</v>
      </c>
      <c r="B591" s="4" t="s">
        <v>508</v>
      </c>
      <c r="C591" s="5">
        <v>0</v>
      </c>
      <c r="D591" s="5">
        <f t="shared" si="73"/>
        <v>0</v>
      </c>
      <c r="E591" s="5">
        <f t="shared" si="73"/>
        <v>0</v>
      </c>
      <c r="H591" s="43">
        <f t="shared" si="71"/>
        <v>0</v>
      </c>
    </row>
    <row r="592" spans="1:8" outlineLevel="1">
      <c r="A592" s="156" t="s">
        <v>511</v>
      </c>
      <c r="B592" s="157"/>
      <c r="C592" s="34">
        <f>SUM(C593:C594)</f>
        <v>0</v>
      </c>
      <c r="D592" s="34">
        <f>SUM(D593:D594)</f>
        <v>0</v>
      </c>
      <c r="E592" s="34">
        <f>SUM(E593:E594)</f>
        <v>0</v>
      </c>
      <c r="H592" s="43">
        <f t="shared" si="71"/>
        <v>0</v>
      </c>
    </row>
    <row r="593" spans="1:8" outlineLevel="2">
      <c r="A593" s="7">
        <v>6611</v>
      </c>
      <c r="B593" s="4" t="s">
        <v>509</v>
      </c>
      <c r="C593" s="5">
        <v>0</v>
      </c>
      <c r="D593" s="5">
        <f>C593</f>
        <v>0</v>
      </c>
      <c r="E593" s="5">
        <f>D593</f>
        <v>0</v>
      </c>
      <c r="H593" s="43">
        <f t="shared" si="71"/>
        <v>0</v>
      </c>
    </row>
    <row r="594" spans="1:8" outlineLevel="2">
      <c r="A594" s="7">
        <v>6611</v>
      </c>
      <c r="B594" s="4" t="s">
        <v>510</v>
      </c>
      <c r="C594" s="5">
        <v>0</v>
      </c>
      <c r="D594" s="5">
        <f>C594</f>
        <v>0</v>
      </c>
      <c r="E594" s="5">
        <f>D594</f>
        <v>0</v>
      </c>
      <c r="H594" s="43">
        <f t="shared" si="71"/>
        <v>0</v>
      </c>
    </row>
    <row r="595" spans="1:8" outlineLevel="1">
      <c r="A595" s="156" t="s">
        <v>515</v>
      </c>
      <c r="B595" s="157"/>
      <c r="C595" s="34">
        <f>SUM(C596:C598)</f>
        <v>0</v>
      </c>
      <c r="D595" s="34">
        <f>SUM(D596:D598)</f>
        <v>0</v>
      </c>
      <c r="E595" s="34">
        <f>SUM(E596:E598)</f>
        <v>0</v>
      </c>
      <c r="H595" s="43">
        <f t="shared" si="71"/>
        <v>0</v>
      </c>
    </row>
    <row r="596" spans="1:8" outlineLevel="2">
      <c r="A596" s="7">
        <v>6612</v>
      </c>
      <c r="B596" s="4" t="s">
        <v>512</v>
      </c>
      <c r="C596" s="5">
        <v>0</v>
      </c>
      <c r="D596" s="5">
        <f>C596</f>
        <v>0</v>
      </c>
      <c r="E596" s="5">
        <f>D596</f>
        <v>0</v>
      </c>
      <c r="H596" s="43">
        <f t="shared" si="71"/>
        <v>0</v>
      </c>
    </row>
    <row r="597" spans="1:8" outlineLevel="2">
      <c r="A597" s="7">
        <v>6612</v>
      </c>
      <c r="B597" s="4" t="s">
        <v>513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3">
        <f t="shared" si="71"/>
        <v>0</v>
      </c>
    </row>
    <row r="598" spans="1:8" outlineLevel="2">
      <c r="A598" s="7">
        <v>6612</v>
      </c>
      <c r="B598" s="4" t="s">
        <v>514</v>
      </c>
      <c r="C598" s="5">
        <v>0</v>
      </c>
      <c r="D598" s="5">
        <f t="shared" si="74"/>
        <v>0</v>
      </c>
      <c r="E598" s="5">
        <f t="shared" si="74"/>
        <v>0</v>
      </c>
      <c r="H598" s="43">
        <f t="shared" si="71"/>
        <v>0</v>
      </c>
    </row>
    <row r="599" spans="1:8" outlineLevel="1">
      <c r="A599" s="156" t="s">
        <v>516</v>
      </c>
      <c r="B599" s="157"/>
      <c r="C599" s="34">
        <f>SUM(C600:C602)</f>
        <v>0</v>
      </c>
      <c r="D599" s="34">
        <f>SUM(D600:D602)</f>
        <v>0</v>
      </c>
      <c r="E599" s="34">
        <f>SUM(E600:E602)</f>
        <v>0</v>
      </c>
      <c r="H599" s="43">
        <f t="shared" si="71"/>
        <v>0</v>
      </c>
    </row>
    <row r="600" spans="1:8" outlineLevel="2">
      <c r="A600" s="7">
        <v>6613</v>
      </c>
      <c r="B600" s="4" t="s">
        <v>517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3">
        <f t="shared" si="71"/>
        <v>0</v>
      </c>
    </row>
    <row r="601" spans="1:8" outlineLevel="2">
      <c r="A601" s="7">
        <v>6613</v>
      </c>
      <c r="B601" s="4" t="s">
        <v>518</v>
      </c>
      <c r="C601" s="5">
        <v>0</v>
      </c>
      <c r="D601" s="5">
        <f t="shared" si="75"/>
        <v>0</v>
      </c>
      <c r="E601" s="5">
        <f t="shared" si="75"/>
        <v>0</v>
      </c>
      <c r="H601" s="43">
        <f t="shared" si="71"/>
        <v>0</v>
      </c>
    </row>
    <row r="602" spans="1:8" outlineLevel="2">
      <c r="A602" s="7">
        <v>6613</v>
      </c>
      <c r="B602" s="4" t="s">
        <v>514</v>
      </c>
      <c r="C602" s="5">
        <v>0</v>
      </c>
      <c r="D602" s="5">
        <f t="shared" si="75"/>
        <v>0</v>
      </c>
      <c r="E602" s="5">
        <f t="shared" si="75"/>
        <v>0</v>
      </c>
      <c r="H602" s="43">
        <f t="shared" si="71"/>
        <v>0</v>
      </c>
    </row>
    <row r="603" spans="1:8" outlineLevel="1">
      <c r="A603" s="156" t="s">
        <v>519</v>
      </c>
      <c r="B603" s="157"/>
      <c r="C603" s="34">
        <f>SUM(C604:C609)</f>
        <v>0</v>
      </c>
      <c r="D603" s="34">
        <f>SUM(D604:D609)</f>
        <v>0</v>
      </c>
      <c r="E603" s="34">
        <f>SUM(E604:E609)</f>
        <v>0</v>
      </c>
      <c r="H603" s="43">
        <f t="shared" si="71"/>
        <v>0</v>
      </c>
    </row>
    <row r="604" spans="1:8" outlineLevel="2">
      <c r="A604" s="7">
        <v>6614</v>
      </c>
      <c r="B604" s="4" t="s">
        <v>520</v>
      </c>
      <c r="C604" s="5">
        <v>0</v>
      </c>
      <c r="D604" s="5">
        <f>C604</f>
        <v>0</v>
      </c>
      <c r="E604" s="5">
        <f>D604</f>
        <v>0</v>
      </c>
      <c r="H604" s="43">
        <f t="shared" si="71"/>
        <v>0</v>
      </c>
    </row>
    <row r="605" spans="1:8" outlineLevel="2">
      <c r="A605" s="7">
        <v>6614</v>
      </c>
      <c r="B605" s="4" t="s">
        <v>521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3">
        <f t="shared" si="71"/>
        <v>0</v>
      </c>
    </row>
    <row r="606" spans="1:8" outlineLevel="2">
      <c r="A606" s="7">
        <v>6614</v>
      </c>
      <c r="B606" s="4" t="s">
        <v>522</v>
      </c>
      <c r="C606" s="5">
        <v>0</v>
      </c>
      <c r="D606" s="5">
        <f t="shared" si="76"/>
        <v>0</v>
      </c>
      <c r="E606" s="5">
        <f t="shared" si="76"/>
        <v>0</v>
      </c>
      <c r="H606" s="43">
        <f t="shared" si="71"/>
        <v>0</v>
      </c>
    </row>
    <row r="607" spans="1:8" outlineLevel="2">
      <c r="A607" s="7">
        <v>6614</v>
      </c>
      <c r="B607" s="4" t="s">
        <v>523</v>
      </c>
      <c r="C607" s="5">
        <v>0</v>
      </c>
      <c r="D607" s="5">
        <f t="shared" si="76"/>
        <v>0</v>
      </c>
      <c r="E607" s="5">
        <f t="shared" si="76"/>
        <v>0</v>
      </c>
      <c r="H607" s="43">
        <f t="shared" si="71"/>
        <v>0</v>
      </c>
    </row>
    <row r="608" spans="1:8" outlineLevel="2">
      <c r="A608" s="7">
        <v>6614</v>
      </c>
      <c r="B608" s="4" t="s">
        <v>524</v>
      </c>
      <c r="C608" s="5">
        <v>0</v>
      </c>
      <c r="D608" s="5">
        <f t="shared" si="76"/>
        <v>0</v>
      </c>
      <c r="E608" s="5">
        <f t="shared" si="76"/>
        <v>0</v>
      </c>
      <c r="H608" s="43">
        <f t="shared" si="71"/>
        <v>0</v>
      </c>
    </row>
    <row r="609" spans="1:8" outlineLevel="2">
      <c r="A609" s="7">
        <v>6614</v>
      </c>
      <c r="B609" s="4" t="s">
        <v>525</v>
      </c>
      <c r="C609" s="5">
        <v>0</v>
      </c>
      <c r="D609" s="5">
        <f t="shared" si="76"/>
        <v>0</v>
      </c>
      <c r="E609" s="5">
        <f t="shared" si="76"/>
        <v>0</v>
      </c>
      <c r="H609" s="43">
        <f t="shared" si="71"/>
        <v>0</v>
      </c>
    </row>
    <row r="610" spans="1:8" outlineLevel="1">
      <c r="A610" s="156" t="s">
        <v>526</v>
      </c>
      <c r="B610" s="157"/>
      <c r="C610" s="34">
        <f>SUM(C611:C615)</f>
        <v>0</v>
      </c>
      <c r="D610" s="34">
        <f>SUM(D611:D615)</f>
        <v>0</v>
      </c>
      <c r="E610" s="34">
        <f>SUM(E611:E615)</f>
        <v>0</v>
      </c>
      <c r="H610" s="43">
        <f t="shared" si="71"/>
        <v>0</v>
      </c>
    </row>
    <row r="611" spans="1:8" outlineLevel="2">
      <c r="A611" s="7">
        <v>6615</v>
      </c>
      <c r="B611" s="4" t="s">
        <v>527</v>
      </c>
      <c r="C611" s="5">
        <v>0</v>
      </c>
      <c r="D611" s="5">
        <f>C611</f>
        <v>0</v>
      </c>
      <c r="E611" s="5">
        <f>D611</f>
        <v>0</v>
      </c>
      <c r="H611" s="43">
        <f t="shared" si="71"/>
        <v>0</v>
      </c>
    </row>
    <row r="612" spans="1:8" outlineLevel="2">
      <c r="A612" s="7">
        <v>6615</v>
      </c>
      <c r="B612" s="4" t="s">
        <v>528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3">
        <f t="shared" si="71"/>
        <v>0</v>
      </c>
    </row>
    <row r="613" spans="1:8" outlineLevel="2">
      <c r="A613" s="7">
        <v>6615</v>
      </c>
      <c r="B613" s="4" t="s">
        <v>529</v>
      </c>
      <c r="C613" s="5">
        <v>0</v>
      </c>
      <c r="D613" s="5">
        <f t="shared" si="77"/>
        <v>0</v>
      </c>
      <c r="E613" s="5">
        <f t="shared" si="77"/>
        <v>0</v>
      </c>
      <c r="H613" s="43">
        <f t="shared" si="71"/>
        <v>0</v>
      </c>
    </row>
    <row r="614" spans="1:8" outlineLevel="2">
      <c r="A614" s="7">
        <v>6615</v>
      </c>
      <c r="B614" s="4" t="s">
        <v>530</v>
      </c>
      <c r="C614" s="5">
        <v>0</v>
      </c>
      <c r="D614" s="5">
        <f t="shared" si="77"/>
        <v>0</v>
      </c>
      <c r="E614" s="5">
        <f t="shared" si="77"/>
        <v>0</v>
      </c>
      <c r="H614" s="43">
        <f t="shared" si="71"/>
        <v>0</v>
      </c>
    </row>
    <row r="615" spans="1:8" outlineLevel="2">
      <c r="A615" s="7">
        <v>6615</v>
      </c>
      <c r="B615" s="4" t="s">
        <v>531</v>
      </c>
      <c r="C615" s="5">
        <v>0</v>
      </c>
      <c r="D615" s="5">
        <f t="shared" si="77"/>
        <v>0</v>
      </c>
      <c r="E615" s="5">
        <f t="shared" si="77"/>
        <v>0</v>
      </c>
      <c r="H615" s="43">
        <f t="shared" si="71"/>
        <v>0</v>
      </c>
    </row>
    <row r="616" spans="1:8" outlineLevel="1">
      <c r="A616" s="156" t="s">
        <v>532</v>
      </c>
      <c r="B616" s="157"/>
      <c r="C616" s="34">
        <f>SUM(C617:C627)</f>
        <v>0</v>
      </c>
      <c r="D616" s="34">
        <f>SUM(D617:D627)</f>
        <v>0</v>
      </c>
      <c r="E616" s="34">
        <f>SUM(E617:E627)</f>
        <v>0</v>
      </c>
      <c r="H616" s="43">
        <f t="shared" si="71"/>
        <v>0</v>
      </c>
    </row>
    <row r="617" spans="1:8" outlineLevel="2">
      <c r="A617" s="7">
        <v>6616</v>
      </c>
      <c r="B617" s="4" t="s">
        <v>533</v>
      </c>
      <c r="C617" s="5">
        <v>0</v>
      </c>
      <c r="D617" s="5">
        <f>C617</f>
        <v>0</v>
      </c>
      <c r="E617" s="5">
        <f>D617</f>
        <v>0</v>
      </c>
      <c r="H617" s="43">
        <f t="shared" si="71"/>
        <v>0</v>
      </c>
    </row>
    <row r="618" spans="1:8" outlineLevel="2">
      <c r="A618" s="7">
        <v>6616</v>
      </c>
      <c r="B618" s="4" t="s">
        <v>534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3">
        <f t="shared" si="71"/>
        <v>0</v>
      </c>
    </row>
    <row r="619" spans="1:8" outlineLevel="2">
      <c r="A619" s="7">
        <v>6616</v>
      </c>
      <c r="B619" s="4" t="s">
        <v>535</v>
      </c>
      <c r="C619" s="5">
        <v>0</v>
      </c>
      <c r="D619" s="5">
        <f t="shared" si="78"/>
        <v>0</v>
      </c>
      <c r="E619" s="5">
        <f t="shared" si="78"/>
        <v>0</v>
      </c>
      <c r="H619" s="43">
        <f t="shared" si="71"/>
        <v>0</v>
      </c>
    </row>
    <row r="620" spans="1:8" outlineLevel="2">
      <c r="A620" s="7">
        <v>6616</v>
      </c>
      <c r="B620" s="4" t="s">
        <v>536</v>
      </c>
      <c r="C620" s="5">
        <v>0</v>
      </c>
      <c r="D620" s="5">
        <f t="shared" si="78"/>
        <v>0</v>
      </c>
      <c r="E620" s="5">
        <f t="shared" si="78"/>
        <v>0</v>
      </c>
      <c r="H620" s="43">
        <f t="shared" si="71"/>
        <v>0</v>
      </c>
    </row>
    <row r="621" spans="1:8" outlineLevel="2">
      <c r="A621" s="7">
        <v>6616</v>
      </c>
      <c r="B621" s="4" t="s">
        <v>537</v>
      </c>
      <c r="C621" s="5">
        <v>0</v>
      </c>
      <c r="D621" s="5">
        <f t="shared" si="78"/>
        <v>0</v>
      </c>
      <c r="E621" s="5">
        <f t="shared" si="78"/>
        <v>0</v>
      </c>
      <c r="H621" s="43">
        <f t="shared" si="71"/>
        <v>0</v>
      </c>
    </row>
    <row r="622" spans="1:8" outlineLevel="2">
      <c r="A622" s="7">
        <v>6616</v>
      </c>
      <c r="B622" s="4" t="s">
        <v>538</v>
      </c>
      <c r="C622" s="5">
        <v>0</v>
      </c>
      <c r="D622" s="5">
        <f t="shared" si="78"/>
        <v>0</v>
      </c>
      <c r="E622" s="5">
        <f t="shared" si="78"/>
        <v>0</v>
      </c>
      <c r="H622" s="43">
        <f t="shared" si="71"/>
        <v>0</v>
      </c>
    </row>
    <row r="623" spans="1:8" outlineLevel="2">
      <c r="A623" s="7">
        <v>6616</v>
      </c>
      <c r="B623" s="4" t="s">
        <v>539</v>
      </c>
      <c r="C623" s="5">
        <v>0</v>
      </c>
      <c r="D623" s="5">
        <f t="shared" si="78"/>
        <v>0</v>
      </c>
      <c r="E623" s="5">
        <f t="shared" si="78"/>
        <v>0</v>
      </c>
      <c r="H623" s="43">
        <f t="shared" si="71"/>
        <v>0</v>
      </c>
    </row>
    <row r="624" spans="1:8" outlineLevel="2">
      <c r="A624" s="7">
        <v>6616</v>
      </c>
      <c r="B624" s="4" t="s">
        <v>540</v>
      </c>
      <c r="C624" s="5">
        <v>0</v>
      </c>
      <c r="D624" s="5">
        <f t="shared" si="78"/>
        <v>0</v>
      </c>
      <c r="E624" s="5">
        <f t="shared" si="78"/>
        <v>0</v>
      </c>
      <c r="H624" s="43">
        <f t="shared" si="71"/>
        <v>0</v>
      </c>
    </row>
    <row r="625" spans="1:10" outlineLevel="2">
      <c r="A625" s="7">
        <v>6616</v>
      </c>
      <c r="B625" s="4" t="s">
        <v>541</v>
      </c>
      <c r="C625" s="5">
        <v>0</v>
      </c>
      <c r="D625" s="5">
        <f t="shared" si="78"/>
        <v>0</v>
      </c>
      <c r="E625" s="5">
        <f t="shared" si="78"/>
        <v>0</v>
      </c>
      <c r="H625" s="43">
        <f t="shared" si="71"/>
        <v>0</v>
      </c>
    </row>
    <row r="626" spans="1:10" outlineLevel="2">
      <c r="A626" s="7">
        <v>6616</v>
      </c>
      <c r="B626" s="4" t="s">
        <v>542</v>
      </c>
      <c r="C626" s="5">
        <v>0</v>
      </c>
      <c r="D626" s="5">
        <f t="shared" si="78"/>
        <v>0</v>
      </c>
      <c r="E626" s="5">
        <f t="shared" si="78"/>
        <v>0</v>
      </c>
      <c r="H626" s="43">
        <f t="shared" si="71"/>
        <v>0</v>
      </c>
    </row>
    <row r="627" spans="1:10" outlineLevel="2">
      <c r="A627" s="7">
        <v>6616</v>
      </c>
      <c r="B627" s="4" t="s">
        <v>543</v>
      </c>
      <c r="C627" s="5">
        <v>0</v>
      </c>
      <c r="D627" s="5">
        <f t="shared" si="78"/>
        <v>0</v>
      </c>
      <c r="E627" s="5">
        <f t="shared" si="78"/>
        <v>0</v>
      </c>
      <c r="H627" s="43">
        <f t="shared" si="71"/>
        <v>0</v>
      </c>
    </row>
    <row r="628" spans="1:10" outlineLevel="1">
      <c r="A628" s="156" t="s">
        <v>544</v>
      </c>
      <c r="B628" s="157"/>
      <c r="C628" s="34">
        <f>SUM(C629:C637)</f>
        <v>0</v>
      </c>
      <c r="D628" s="34">
        <f>SUM(D629:D637)</f>
        <v>0</v>
      </c>
      <c r="E628" s="34">
        <f>SUM(E629:E637)</f>
        <v>0</v>
      </c>
      <c r="H628" s="43">
        <f t="shared" si="71"/>
        <v>0</v>
      </c>
    </row>
    <row r="629" spans="1:10" outlineLevel="2">
      <c r="A629" s="7">
        <v>6617</v>
      </c>
      <c r="B629" s="4" t="s">
        <v>545</v>
      </c>
      <c r="C629" s="5">
        <v>0</v>
      </c>
      <c r="D629" s="5">
        <f>C629</f>
        <v>0</v>
      </c>
      <c r="E629" s="5">
        <f>D629</f>
        <v>0</v>
      </c>
      <c r="H629" s="43">
        <f t="shared" si="71"/>
        <v>0</v>
      </c>
    </row>
    <row r="630" spans="1:10" outlineLevel="2">
      <c r="A630" s="7">
        <v>6617</v>
      </c>
      <c r="B630" s="4" t="s">
        <v>546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3">
        <f t="shared" si="71"/>
        <v>0</v>
      </c>
    </row>
    <row r="631" spans="1:10" outlineLevel="2">
      <c r="A631" s="7">
        <v>6617</v>
      </c>
      <c r="B631" s="4" t="s">
        <v>547</v>
      </c>
      <c r="C631" s="5">
        <v>0</v>
      </c>
      <c r="D631" s="5">
        <f t="shared" si="79"/>
        <v>0</v>
      </c>
      <c r="E631" s="5">
        <f t="shared" si="79"/>
        <v>0</v>
      </c>
      <c r="H631" s="43">
        <f t="shared" si="71"/>
        <v>0</v>
      </c>
    </row>
    <row r="632" spans="1:10" outlineLevel="2">
      <c r="A632" s="7">
        <v>6617</v>
      </c>
      <c r="B632" s="4" t="s">
        <v>548</v>
      </c>
      <c r="C632" s="5">
        <v>0</v>
      </c>
      <c r="D632" s="5">
        <f t="shared" si="79"/>
        <v>0</v>
      </c>
      <c r="E632" s="5">
        <f t="shared" si="79"/>
        <v>0</v>
      </c>
      <c r="H632" s="43">
        <f t="shared" si="71"/>
        <v>0</v>
      </c>
    </row>
    <row r="633" spans="1:10" outlineLevel="2">
      <c r="A633" s="7">
        <v>6617</v>
      </c>
      <c r="B633" s="4" t="s">
        <v>549</v>
      </c>
      <c r="C633" s="5">
        <v>0</v>
      </c>
      <c r="D633" s="5">
        <f t="shared" si="79"/>
        <v>0</v>
      </c>
      <c r="E633" s="5">
        <f t="shared" si="79"/>
        <v>0</v>
      </c>
      <c r="H633" s="43">
        <f t="shared" si="71"/>
        <v>0</v>
      </c>
    </row>
    <row r="634" spans="1:10" outlineLevel="2">
      <c r="A634" s="7">
        <v>6617</v>
      </c>
      <c r="B634" s="4" t="s">
        <v>550</v>
      </c>
      <c r="C634" s="5">
        <v>0</v>
      </c>
      <c r="D634" s="5">
        <f t="shared" si="79"/>
        <v>0</v>
      </c>
      <c r="E634" s="5">
        <f t="shared" si="79"/>
        <v>0</v>
      </c>
      <c r="H634" s="43">
        <f t="shared" si="71"/>
        <v>0</v>
      </c>
    </row>
    <row r="635" spans="1:10" outlineLevel="2">
      <c r="A635" s="7">
        <v>6617</v>
      </c>
      <c r="B635" s="4" t="s">
        <v>551</v>
      </c>
      <c r="C635" s="5">
        <v>0</v>
      </c>
      <c r="D635" s="5">
        <f t="shared" si="79"/>
        <v>0</v>
      </c>
      <c r="E635" s="5">
        <f t="shared" si="79"/>
        <v>0</v>
      </c>
      <c r="H635" s="43">
        <f t="shared" si="71"/>
        <v>0</v>
      </c>
    </row>
    <row r="636" spans="1:10" outlineLevel="2">
      <c r="A636" s="7">
        <v>6617</v>
      </c>
      <c r="B636" s="4" t="s">
        <v>552</v>
      </c>
      <c r="C636" s="5">
        <v>0</v>
      </c>
      <c r="D636" s="5">
        <f t="shared" si="79"/>
        <v>0</v>
      </c>
      <c r="E636" s="5">
        <f t="shared" si="79"/>
        <v>0</v>
      </c>
      <c r="H636" s="43">
        <f t="shared" si="71"/>
        <v>0</v>
      </c>
    </row>
    <row r="637" spans="1:10" outlineLevel="2">
      <c r="A637" s="7">
        <v>6617</v>
      </c>
      <c r="B637" s="4" t="s">
        <v>553</v>
      </c>
      <c r="C637" s="5">
        <v>0</v>
      </c>
      <c r="D637" s="5">
        <f t="shared" si="79"/>
        <v>0</v>
      </c>
      <c r="E637" s="5">
        <f t="shared" si="79"/>
        <v>0</v>
      </c>
      <c r="H637" s="43">
        <f t="shared" si="71"/>
        <v>0</v>
      </c>
    </row>
    <row r="638" spans="1:10">
      <c r="A638" s="162" t="s">
        <v>554</v>
      </c>
      <c r="B638" s="163"/>
      <c r="C638" s="40">
        <f>C639+C640+C641</f>
        <v>0</v>
      </c>
      <c r="D638" s="40">
        <f>D639+D640+D641</f>
        <v>0</v>
      </c>
      <c r="E638" s="40">
        <f>E639+E640+E641</f>
        <v>0</v>
      </c>
      <c r="G638" s="41" t="s">
        <v>611</v>
      </c>
      <c r="H638" s="43">
        <f t="shared" si="71"/>
        <v>0</v>
      </c>
      <c r="I638" s="44"/>
      <c r="J638" s="42" t="b">
        <f>AND(H638=I638)</f>
        <v>1</v>
      </c>
    </row>
    <row r="639" spans="1:10" outlineLevel="1">
      <c r="A639" s="156" t="s">
        <v>555</v>
      </c>
      <c r="B639" s="157"/>
      <c r="C639" s="34">
        <v>0</v>
      </c>
      <c r="D639" s="34">
        <f t="shared" ref="D639:E641" si="80">C639</f>
        <v>0</v>
      </c>
      <c r="E639" s="34">
        <f t="shared" si="80"/>
        <v>0</v>
      </c>
      <c r="H639" s="43">
        <f t="shared" si="71"/>
        <v>0</v>
      </c>
    </row>
    <row r="640" spans="1:10" outlineLevel="1">
      <c r="A640" s="156" t="s">
        <v>556</v>
      </c>
      <c r="B640" s="157"/>
      <c r="C640" s="34">
        <v>0</v>
      </c>
      <c r="D640" s="34">
        <f t="shared" si="80"/>
        <v>0</v>
      </c>
      <c r="E640" s="34">
        <f t="shared" si="80"/>
        <v>0</v>
      </c>
      <c r="H640" s="43">
        <f t="shared" si="71"/>
        <v>0</v>
      </c>
    </row>
    <row r="641" spans="1:10" outlineLevel="1">
      <c r="A641" s="156" t="s">
        <v>557</v>
      </c>
      <c r="B641" s="157"/>
      <c r="C641" s="34">
        <v>0</v>
      </c>
      <c r="D641" s="34">
        <f t="shared" si="80"/>
        <v>0</v>
      </c>
      <c r="E641" s="34">
        <f t="shared" si="80"/>
        <v>0</v>
      </c>
      <c r="H641" s="43">
        <f t="shared" si="71"/>
        <v>0</v>
      </c>
    </row>
    <row r="642" spans="1:10">
      <c r="A642" s="162" t="s">
        <v>558</v>
      </c>
      <c r="B642" s="163"/>
      <c r="C642" s="40">
        <f>C643+C644</f>
        <v>0</v>
      </c>
      <c r="D642" s="40">
        <f>D643+D644</f>
        <v>0</v>
      </c>
      <c r="E642" s="40">
        <f>E643+E644</f>
        <v>0</v>
      </c>
      <c r="G642" s="41" t="s">
        <v>612</v>
      </c>
      <c r="H642" s="43">
        <f t="shared" ref="H642:H705" si="81">C642</f>
        <v>0</v>
      </c>
      <c r="I642" s="44"/>
      <c r="J642" s="42" t="b">
        <f>AND(H642=I642)</f>
        <v>1</v>
      </c>
    </row>
    <row r="643" spans="1:10" outlineLevel="1">
      <c r="A643" s="156" t="s">
        <v>559</v>
      </c>
      <c r="B643" s="157"/>
      <c r="C643" s="34">
        <v>0</v>
      </c>
      <c r="D643" s="34">
        <f>C643</f>
        <v>0</v>
      </c>
      <c r="E643" s="34">
        <f>D643</f>
        <v>0</v>
      </c>
      <c r="H643" s="43">
        <f t="shared" si="81"/>
        <v>0</v>
      </c>
    </row>
    <row r="644" spans="1:10" outlineLevel="1">
      <c r="A644" s="156" t="s">
        <v>560</v>
      </c>
      <c r="B644" s="157"/>
      <c r="C644" s="34">
        <v>0</v>
      </c>
      <c r="D644" s="34">
        <f>C644</f>
        <v>0</v>
      </c>
      <c r="E644" s="34">
        <f>D644</f>
        <v>0</v>
      </c>
      <c r="H644" s="43">
        <f t="shared" si="81"/>
        <v>0</v>
      </c>
    </row>
    <row r="645" spans="1:10">
      <c r="A645" s="162" t="s">
        <v>561</v>
      </c>
      <c r="B645" s="163"/>
      <c r="C645" s="40">
        <f>C646+C651+C652+C653+C660+C661+C665+C668+C669+C670+C671+C676+C679+C683+C687+C694+C700+C712+C713+C714+C715</f>
        <v>0</v>
      </c>
      <c r="D645" s="40">
        <f>D646+D651+D652+D653+D660+D661+D665+D668+D669+D670+D671+D676+D679+D683+D687+D694+D700+D712+D713+D714+D715</f>
        <v>0</v>
      </c>
      <c r="E645" s="40">
        <f>E646+E651+E652+E653+E660+E661+E665+E668+E669+E670+E671+E676+E679+E683+E687+E694+E700+E712+E713+E714+E715</f>
        <v>0</v>
      </c>
      <c r="G645" s="41" t="s">
        <v>613</v>
      </c>
      <c r="H645" s="43">
        <f t="shared" si="81"/>
        <v>0</v>
      </c>
      <c r="I645" s="44"/>
      <c r="J645" s="42" t="b">
        <f>AND(H645=I645)</f>
        <v>1</v>
      </c>
    </row>
    <row r="646" spans="1:10" outlineLevel="1">
      <c r="A646" s="156" t="s">
        <v>562</v>
      </c>
      <c r="B646" s="157"/>
      <c r="C646" s="34">
        <f>SUM(C647:C650)</f>
        <v>0</v>
      </c>
      <c r="D646" s="34">
        <f>SUM(D647:D650)</f>
        <v>0</v>
      </c>
      <c r="E646" s="34">
        <f>SUM(E647:E650)</f>
        <v>0</v>
      </c>
      <c r="H646" s="43">
        <f t="shared" si="81"/>
        <v>0</v>
      </c>
    </row>
    <row r="647" spans="1:10" outlineLevel="2">
      <c r="A647" s="7">
        <v>9600</v>
      </c>
      <c r="B647" s="4" t="s">
        <v>481</v>
      </c>
      <c r="C647" s="5">
        <v>0</v>
      </c>
      <c r="D647" s="5">
        <f>C647</f>
        <v>0</v>
      </c>
      <c r="E647" s="5">
        <f>D647</f>
        <v>0</v>
      </c>
      <c r="H647" s="43">
        <f t="shared" si="81"/>
        <v>0</v>
      </c>
    </row>
    <row r="648" spans="1:10" outlineLevel="2">
      <c r="A648" s="7">
        <v>9600</v>
      </c>
      <c r="B648" s="4" t="s">
        <v>482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3">
        <f t="shared" si="81"/>
        <v>0</v>
      </c>
    </row>
    <row r="649" spans="1:10" outlineLevel="2">
      <c r="A649" s="7">
        <v>9600</v>
      </c>
      <c r="B649" s="4" t="s">
        <v>483</v>
      </c>
      <c r="C649" s="5">
        <v>0</v>
      </c>
      <c r="D649" s="5">
        <f t="shared" si="82"/>
        <v>0</v>
      </c>
      <c r="E649" s="5">
        <f t="shared" si="82"/>
        <v>0</v>
      </c>
      <c r="H649" s="43">
        <f t="shared" si="81"/>
        <v>0</v>
      </c>
    </row>
    <row r="650" spans="1:10" outlineLevel="2">
      <c r="A650" s="7">
        <v>9600</v>
      </c>
      <c r="B650" s="4" t="s">
        <v>484</v>
      </c>
      <c r="C650" s="5">
        <v>0</v>
      </c>
      <c r="D650" s="5">
        <f t="shared" si="82"/>
        <v>0</v>
      </c>
      <c r="E650" s="5">
        <f t="shared" si="82"/>
        <v>0</v>
      </c>
      <c r="H650" s="43">
        <f t="shared" si="81"/>
        <v>0</v>
      </c>
    </row>
    <row r="651" spans="1:10" outlineLevel="1">
      <c r="A651" s="156" t="s">
        <v>563</v>
      </c>
      <c r="B651" s="157"/>
      <c r="C651" s="33">
        <v>0</v>
      </c>
      <c r="D651" s="33">
        <f>C651</f>
        <v>0</v>
      </c>
      <c r="E651" s="33">
        <f>D651</f>
        <v>0</v>
      </c>
      <c r="H651" s="43">
        <f t="shared" si="81"/>
        <v>0</v>
      </c>
    </row>
    <row r="652" spans="1:10" outlineLevel="1">
      <c r="A652" s="156" t="s">
        <v>564</v>
      </c>
      <c r="B652" s="157"/>
      <c r="C652" s="34">
        <v>0</v>
      </c>
      <c r="D652" s="34">
        <f>C652</f>
        <v>0</v>
      </c>
      <c r="E652" s="34">
        <f>D652</f>
        <v>0</v>
      </c>
      <c r="H652" s="43">
        <f t="shared" si="81"/>
        <v>0</v>
      </c>
    </row>
    <row r="653" spans="1:10" outlineLevel="1">
      <c r="A653" s="156" t="s">
        <v>565</v>
      </c>
      <c r="B653" s="157"/>
      <c r="C653" s="34">
        <f>SUM(C654:C659)</f>
        <v>0</v>
      </c>
      <c r="D653" s="34">
        <f>SUM(D654:D659)</f>
        <v>0</v>
      </c>
      <c r="E653" s="34">
        <f>SUM(E654:E659)</f>
        <v>0</v>
      </c>
      <c r="H653" s="43">
        <f t="shared" si="81"/>
        <v>0</v>
      </c>
    </row>
    <row r="654" spans="1:10" outlineLevel="2">
      <c r="A654" s="7">
        <v>9603</v>
      </c>
      <c r="B654" s="4" t="s">
        <v>487</v>
      </c>
      <c r="C654" s="5">
        <v>0</v>
      </c>
      <c r="D654" s="5">
        <f>C654</f>
        <v>0</v>
      </c>
      <c r="E654" s="5">
        <f>D654</f>
        <v>0</v>
      </c>
      <c r="H654" s="43">
        <f t="shared" si="81"/>
        <v>0</v>
      </c>
    </row>
    <row r="655" spans="1:10" outlineLevel="2">
      <c r="A655" s="7">
        <v>9603</v>
      </c>
      <c r="B655" s="4" t="s">
        <v>488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3">
        <f t="shared" si="81"/>
        <v>0</v>
      </c>
    </row>
    <row r="656" spans="1:10" outlineLevel="2">
      <c r="A656" s="7">
        <v>9603</v>
      </c>
      <c r="B656" s="4" t="s">
        <v>489</v>
      </c>
      <c r="C656" s="5">
        <v>0</v>
      </c>
      <c r="D656" s="5">
        <f t="shared" si="83"/>
        <v>0</v>
      </c>
      <c r="E656" s="5">
        <f t="shared" si="83"/>
        <v>0</v>
      </c>
      <c r="H656" s="43">
        <f t="shared" si="81"/>
        <v>0</v>
      </c>
    </row>
    <row r="657" spans="1:8" outlineLevel="2">
      <c r="A657" s="7">
        <v>9603</v>
      </c>
      <c r="B657" s="4" t="s">
        <v>490</v>
      </c>
      <c r="C657" s="5">
        <v>0</v>
      </c>
      <c r="D657" s="5">
        <f t="shared" si="83"/>
        <v>0</v>
      </c>
      <c r="E657" s="5">
        <f t="shared" si="83"/>
        <v>0</v>
      </c>
      <c r="H657" s="43">
        <f t="shared" si="81"/>
        <v>0</v>
      </c>
    </row>
    <row r="658" spans="1:8" outlineLevel="2">
      <c r="A658" s="7">
        <v>9603</v>
      </c>
      <c r="B658" s="4" t="s">
        <v>491</v>
      </c>
      <c r="C658" s="5">
        <v>0</v>
      </c>
      <c r="D658" s="5">
        <f t="shared" si="83"/>
        <v>0</v>
      </c>
      <c r="E658" s="5">
        <f t="shared" si="83"/>
        <v>0</v>
      </c>
      <c r="H658" s="43">
        <f t="shared" si="81"/>
        <v>0</v>
      </c>
    </row>
    <row r="659" spans="1:8" outlineLevel="2">
      <c r="A659" s="7">
        <v>9603</v>
      </c>
      <c r="B659" s="4" t="s">
        <v>492</v>
      </c>
      <c r="C659" s="5">
        <v>0</v>
      </c>
      <c r="D659" s="5">
        <f t="shared" si="83"/>
        <v>0</v>
      </c>
      <c r="E659" s="5">
        <f t="shared" si="83"/>
        <v>0</v>
      </c>
      <c r="H659" s="43">
        <f t="shared" si="81"/>
        <v>0</v>
      </c>
    </row>
    <row r="660" spans="1:8" outlineLevel="1">
      <c r="A660" s="156" t="s">
        <v>566</v>
      </c>
      <c r="B660" s="157"/>
      <c r="C660" s="34">
        <v>0</v>
      </c>
      <c r="D660" s="34">
        <f>C660</f>
        <v>0</v>
      </c>
      <c r="E660" s="34">
        <f>D660</f>
        <v>0</v>
      </c>
      <c r="H660" s="43">
        <f t="shared" si="81"/>
        <v>0</v>
      </c>
    </row>
    <row r="661" spans="1:8" outlineLevel="1">
      <c r="A661" s="156" t="s">
        <v>567</v>
      </c>
      <c r="B661" s="157"/>
      <c r="C661" s="34">
        <f>SUM(C662:C664)</f>
        <v>0</v>
      </c>
      <c r="D661" s="34">
        <f>SUM(D662:D664)</f>
        <v>0</v>
      </c>
      <c r="E661" s="34">
        <f>SUM(E662:E664)</f>
        <v>0</v>
      </c>
      <c r="H661" s="43">
        <f t="shared" si="81"/>
        <v>0</v>
      </c>
    </row>
    <row r="662" spans="1:8" outlineLevel="2">
      <c r="A662" s="7">
        <v>9605</v>
      </c>
      <c r="B662" s="4" t="s">
        <v>495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3">
        <f t="shared" si="81"/>
        <v>0</v>
      </c>
    </row>
    <row r="663" spans="1:8" outlineLevel="2">
      <c r="A663" s="7">
        <v>9605</v>
      </c>
      <c r="B663" s="4" t="s">
        <v>496</v>
      </c>
      <c r="C663" s="5">
        <v>0</v>
      </c>
      <c r="D663" s="5">
        <f t="shared" si="84"/>
        <v>0</v>
      </c>
      <c r="E663" s="5">
        <f t="shared" si="84"/>
        <v>0</v>
      </c>
      <c r="H663" s="43">
        <f t="shared" si="81"/>
        <v>0</v>
      </c>
    </row>
    <row r="664" spans="1:8" outlineLevel="2">
      <c r="A664" s="7">
        <v>9605</v>
      </c>
      <c r="B664" s="4" t="s">
        <v>497</v>
      </c>
      <c r="C664" s="5">
        <v>0</v>
      </c>
      <c r="D664" s="5">
        <f t="shared" si="84"/>
        <v>0</v>
      </c>
      <c r="E664" s="5">
        <f t="shared" si="84"/>
        <v>0</v>
      </c>
      <c r="H664" s="43">
        <f t="shared" si="81"/>
        <v>0</v>
      </c>
    </row>
    <row r="665" spans="1:8" outlineLevel="1">
      <c r="A665" s="156" t="s">
        <v>568</v>
      </c>
      <c r="B665" s="157"/>
      <c r="C665" s="34">
        <f>SUM(C666:C667)</f>
        <v>0</v>
      </c>
      <c r="D665" s="34">
        <f>SUM(D666:D667)</f>
        <v>0</v>
      </c>
      <c r="E665" s="34">
        <f>SUM(E666:E667)</f>
        <v>0</v>
      </c>
      <c r="H665" s="43">
        <f t="shared" si="81"/>
        <v>0</v>
      </c>
    </row>
    <row r="666" spans="1:8" outlineLevel="2">
      <c r="A666" s="7">
        <v>9606</v>
      </c>
      <c r="B666" s="4" t="s">
        <v>499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3">
        <f t="shared" si="81"/>
        <v>0</v>
      </c>
    </row>
    <row r="667" spans="1:8" outlineLevel="2">
      <c r="A667" s="7">
        <v>9606</v>
      </c>
      <c r="B667" s="4" t="s">
        <v>500</v>
      </c>
      <c r="C667" s="5">
        <v>0</v>
      </c>
      <c r="D667" s="5">
        <f t="shared" si="85"/>
        <v>0</v>
      </c>
      <c r="E667" s="5">
        <f t="shared" si="85"/>
        <v>0</v>
      </c>
      <c r="H667" s="43">
        <f t="shared" si="81"/>
        <v>0</v>
      </c>
    </row>
    <row r="668" spans="1:8" outlineLevel="1">
      <c r="A668" s="156" t="s">
        <v>569</v>
      </c>
      <c r="B668" s="157"/>
      <c r="C668" s="34">
        <v>0</v>
      </c>
      <c r="D668" s="34">
        <f t="shared" si="85"/>
        <v>0</v>
      </c>
      <c r="E668" s="34">
        <f t="shared" si="85"/>
        <v>0</v>
      </c>
      <c r="H668" s="43">
        <f t="shared" si="81"/>
        <v>0</v>
      </c>
    </row>
    <row r="669" spans="1:8" outlineLevel="1" collapsed="1">
      <c r="A669" s="156" t="s">
        <v>570</v>
      </c>
      <c r="B669" s="157"/>
      <c r="C669" s="34">
        <v>0</v>
      </c>
      <c r="D669" s="34">
        <f t="shared" si="85"/>
        <v>0</v>
      </c>
      <c r="E669" s="34">
        <f t="shared" si="85"/>
        <v>0</v>
      </c>
      <c r="H669" s="43">
        <f t="shared" si="81"/>
        <v>0</v>
      </c>
    </row>
    <row r="670" spans="1:8" outlineLevel="1" collapsed="1">
      <c r="A670" s="156" t="s">
        <v>571</v>
      </c>
      <c r="B670" s="157"/>
      <c r="C670" s="34">
        <v>0</v>
      </c>
      <c r="D670" s="34">
        <f t="shared" si="85"/>
        <v>0</v>
      </c>
      <c r="E670" s="34">
        <f t="shared" si="85"/>
        <v>0</v>
      </c>
      <c r="H670" s="43">
        <f t="shared" si="81"/>
        <v>0</v>
      </c>
    </row>
    <row r="671" spans="1:8" outlineLevel="1">
      <c r="A671" s="156" t="s">
        <v>572</v>
      </c>
      <c r="B671" s="157"/>
      <c r="C671" s="34">
        <f>SUM(C672:C675)</f>
        <v>0</v>
      </c>
      <c r="D671" s="34">
        <f>SUM(D672:D675)</f>
        <v>0</v>
      </c>
      <c r="E671" s="34">
        <f>SUM(E672:E675)</f>
        <v>0</v>
      </c>
      <c r="H671" s="43">
        <f t="shared" si="81"/>
        <v>0</v>
      </c>
    </row>
    <row r="672" spans="1:8" outlineLevel="2">
      <c r="A672" s="7">
        <v>9610</v>
      </c>
      <c r="B672" s="4" t="s">
        <v>505</v>
      </c>
      <c r="C672" s="5">
        <v>0</v>
      </c>
      <c r="D672" s="5">
        <f>C672</f>
        <v>0</v>
      </c>
      <c r="E672" s="5">
        <f>D672</f>
        <v>0</v>
      </c>
      <c r="H672" s="43">
        <f t="shared" si="81"/>
        <v>0</v>
      </c>
    </row>
    <row r="673" spans="1:8" outlineLevel="2">
      <c r="A673" s="7">
        <v>9610</v>
      </c>
      <c r="B673" s="4" t="s">
        <v>506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3">
        <f t="shared" si="81"/>
        <v>0</v>
      </c>
    </row>
    <row r="674" spans="1:8" outlineLevel="2">
      <c r="A674" s="7">
        <v>9610</v>
      </c>
      <c r="B674" s="4" t="s">
        <v>507</v>
      </c>
      <c r="C674" s="5">
        <v>0</v>
      </c>
      <c r="D674" s="5">
        <f t="shared" si="86"/>
        <v>0</v>
      </c>
      <c r="E674" s="5">
        <f t="shared" si="86"/>
        <v>0</v>
      </c>
      <c r="H674" s="43">
        <f t="shared" si="81"/>
        <v>0</v>
      </c>
    </row>
    <row r="675" spans="1:8" outlineLevel="2">
      <c r="A675" s="7">
        <v>9610</v>
      </c>
      <c r="B675" s="4" t="s">
        <v>508</v>
      </c>
      <c r="C675" s="5">
        <v>0</v>
      </c>
      <c r="D675" s="5">
        <f t="shared" si="86"/>
        <v>0</v>
      </c>
      <c r="E675" s="5">
        <f t="shared" si="86"/>
        <v>0</v>
      </c>
      <c r="H675" s="43">
        <f t="shared" si="81"/>
        <v>0</v>
      </c>
    </row>
    <row r="676" spans="1:8" outlineLevel="1">
      <c r="A676" s="156" t="s">
        <v>573</v>
      </c>
      <c r="B676" s="157"/>
      <c r="C676" s="34">
        <f>SUM(C677:C678)</f>
        <v>0</v>
      </c>
      <c r="D676" s="34">
        <f>SUM(D677:D678)</f>
        <v>0</v>
      </c>
      <c r="E676" s="34">
        <f>SUM(E677:E678)</f>
        <v>0</v>
      </c>
      <c r="H676" s="43">
        <f t="shared" si="81"/>
        <v>0</v>
      </c>
    </row>
    <row r="677" spans="1:8" outlineLevel="2">
      <c r="A677" s="7">
        <v>9611</v>
      </c>
      <c r="B677" s="4" t="s">
        <v>509</v>
      </c>
      <c r="C677" s="5">
        <v>0</v>
      </c>
      <c r="D677" s="5">
        <f>C677</f>
        <v>0</v>
      </c>
      <c r="E677" s="5">
        <f>D677</f>
        <v>0</v>
      </c>
      <c r="H677" s="43">
        <f t="shared" si="81"/>
        <v>0</v>
      </c>
    </row>
    <row r="678" spans="1:8" outlineLevel="2">
      <c r="A678" s="7">
        <v>9611</v>
      </c>
      <c r="B678" s="4" t="s">
        <v>510</v>
      </c>
      <c r="C678" s="5">
        <v>0</v>
      </c>
      <c r="D678" s="5">
        <f>C678</f>
        <v>0</v>
      </c>
      <c r="E678" s="5">
        <f>D678</f>
        <v>0</v>
      </c>
      <c r="H678" s="43">
        <f t="shared" si="81"/>
        <v>0</v>
      </c>
    </row>
    <row r="679" spans="1:8" outlineLevel="1">
      <c r="A679" s="156" t="s">
        <v>574</v>
      </c>
      <c r="B679" s="157"/>
      <c r="C679" s="34">
        <f>SUM(C680:C682)</f>
        <v>0</v>
      </c>
      <c r="D679" s="34">
        <f>SUM(D680:D682)</f>
        <v>0</v>
      </c>
      <c r="E679" s="34">
        <f>SUM(E680:E682)</f>
        <v>0</v>
      </c>
      <c r="H679" s="43">
        <f t="shared" si="81"/>
        <v>0</v>
      </c>
    </row>
    <row r="680" spans="1:8" outlineLevel="2">
      <c r="A680" s="7">
        <v>9612</v>
      </c>
      <c r="B680" s="4" t="s">
        <v>512</v>
      </c>
      <c r="C680" s="5">
        <v>0</v>
      </c>
      <c r="D680" s="5">
        <f>C680</f>
        <v>0</v>
      </c>
      <c r="E680" s="5">
        <f>D680</f>
        <v>0</v>
      </c>
      <c r="H680" s="43">
        <f t="shared" si="81"/>
        <v>0</v>
      </c>
    </row>
    <row r="681" spans="1:8" outlineLevel="2">
      <c r="A681" s="7">
        <v>9612</v>
      </c>
      <c r="B681" s="4" t="s">
        <v>513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3">
        <f t="shared" si="81"/>
        <v>0</v>
      </c>
    </row>
    <row r="682" spans="1:8" outlineLevel="2">
      <c r="A682" s="7">
        <v>9612</v>
      </c>
      <c r="B682" s="4" t="s">
        <v>514</v>
      </c>
      <c r="C682" s="5">
        <v>0</v>
      </c>
      <c r="D682" s="5">
        <f t="shared" si="87"/>
        <v>0</v>
      </c>
      <c r="E682" s="5">
        <f t="shared" si="87"/>
        <v>0</v>
      </c>
      <c r="H682" s="43">
        <f t="shared" si="81"/>
        <v>0</v>
      </c>
    </row>
    <row r="683" spans="1:8" outlineLevel="1">
      <c r="A683" s="156" t="s">
        <v>575</v>
      </c>
      <c r="B683" s="157"/>
      <c r="C683" s="34">
        <f>SUM(C684:C686)</f>
        <v>0</v>
      </c>
      <c r="D683" s="34">
        <f>SUM(D684:D686)</f>
        <v>0</v>
      </c>
      <c r="E683" s="34">
        <f>SUM(E684:E686)</f>
        <v>0</v>
      </c>
      <c r="H683" s="43">
        <f t="shared" si="81"/>
        <v>0</v>
      </c>
    </row>
    <row r="684" spans="1:8" outlineLevel="2">
      <c r="A684" s="7">
        <v>9613</v>
      </c>
      <c r="B684" s="4" t="s">
        <v>517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3">
        <f t="shared" si="81"/>
        <v>0</v>
      </c>
    </row>
    <row r="685" spans="1:8" outlineLevel="2">
      <c r="A685" s="7">
        <v>9613</v>
      </c>
      <c r="B685" s="4" t="s">
        <v>518</v>
      </c>
      <c r="C685" s="5">
        <v>0</v>
      </c>
      <c r="D685" s="5">
        <f t="shared" si="88"/>
        <v>0</v>
      </c>
      <c r="E685" s="5">
        <f t="shared" si="88"/>
        <v>0</v>
      </c>
      <c r="H685" s="43">
        <f t="shared" si="81"/>
        <v>0</v>
      </c>
    </row>
    <row r="686" spans="1:8" outlineLevel="2">
      <c r="A686" s="7">
        <v>9613</v>
      </c>
      <c r="B686" s="4" t="s">
        <v>514</v>
      </c>
      <c r="C686" s="5">
        <v>0</v>
      </c>
      <c r="D686" s="5">
        <f t="shared" si="88"/>
        <v>0</v>
      </c>
      <c r="E686" s="5">
        <f t="shared" si="88"/>
        <v>0</v>
      </c>
      <c r="H686" s="43">
        <f t="shared" si="81"/>
        <v>0</v>
      </c>
    </row>
    <row r="687" spans="1:8" outlineLevel="1">
      <c r="A687" s="156" t="s">
        <v>576</v>
      </c>
      <c r="B687" s="157"/>
      <c r="C687" s="34">
        <f>SUM(C688:C693)</f>
        <v>0</v>
      </c>
      <c r="D687" s="34">
        <f>SUM(D688:D693)</f>
        <v>0</v>
      </c>
      <c r="E687" s="34">
        <f>SUM(E688:E693)</f>
        <v>0</v>
      </c>
      <c r="H687" s="43">
        <f t="shared" si="81"/>
        <v>0</v>
      </c>
    </row>
    <row r="688" spans="1:8" outlineLevel="2">
      <c r="A688" s="7">
        <v>9614</v>
      </c>
      <c r="B688" s="4" t="s">
        <v>520</v>
      </c>
      <c r="C688" s="5">
        <v>0</v>
      </c>
      <c r="D688" s="5">
        <f>C688</f>
        <v>0</v>
      </c>
      <c r="E688" s="5">
        <f>D688</f>
        <v>0</v>
      </c>
      <c r="H688" s="43">
        <f t="shared" si="81"/>
        <v>0</v>
      </c>
    </row>
    <row r="689" spans="1:8" outlineLevel="2">
      <c r="A689" s="7">
        <v>9614</v>
      </c>
      <c r="B689" s="4" t="s">
        <v>521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3">
        <f t="shared" si="81"/>
        <v>0</v>
      </c>
    </row>
    <row r="690" spans="1:8" outlineLevel="2">
      <c r="A690" s="7">
        <v>9614</v>
      </c>
      <c r="B690" s="4" t="s">
        <v>522</v>
      </c>
      <c r="C690" s="5">
        <v>0</v>
      </c>
      <c r="D690" s="5">
        <f t="shared" si="89"/>
        <v>0</v>
      </c>
      <c r="E690" s="5">
        <f t="shared" si="89"/>
        <v>0</v>
      </c>
      <c r="H690" s="43">
        <f t="shared" si="81"/>
        <v>0</v>
      </c>
    </row>
    <row r="691" spans="1:8" outlineLevel="2">
      <c r="A691" s="7">
        <v>9614</v>
      </c>
      <c r="B691" s="4" t="s">
        <v>523</v>
      </c>
      <c r="C691" s="5">
        <v>0</v>
      </c>
      <c r="D691" s="5">
        <f t="shared" si="89"/>
        <v>0</v>
      </c>
      <c r="E691" s="5">
        <f t="shared" si="89"/>
        <v>0</v>
      </c>
      <c r="H691" s="43">
        <f t="shared" si="81"/>
        <v>0</v>
      </c>
    </row>
    <row r="692" spans="1:8" outlineLevel="2">
      <c r="A692" s="7">
        <v>9614</v>
      </c>
      <c r="B692" s="4" t="s">
        <v>524</v>
      </c>
      <c r="C692" s="5">
        <v>0</v>
      </c>
      <c r="D692" s="5">
        <f t="shared" si="89"/>
        <v>0</v>
      </c>
      <c r="E692" s="5">
        <f t="shared" si="89"/>
        <v>0</v>
      </c>
      <c r="H692" s="43">
        <f t="shared" si="81"/>
        <v>0</v>
      </c>
    </row>
    <row r="693" spans="1:8" outlineLevel="2">
      <c r="A693" s="7">
        <v>9614</v>
      </c>
      <c r="B693" s="4" t="s">
        <v>525</v>
      </c>
      <c r="C693" s="5">
        <v>0</v>
      </c>
      <c r="D693" s="5">
        <f t="shared" si="89"/>
        <v>0</v>
      </c>
      <c r="E693" s="5">
        <f t="shared" si="89"/>
        <v>0</v>
      </c>
      <c r="H693" s="43">
        <f t="shared" si="81"/>
        <v>0</v>
      </c>
    </row>
    <row r="694" spans="1:8" outlineLevel="1">
      <c r="A694" s="156" t="s">
        <v>577</v>
      </c>
      <c r="B694" s="157"/>
      <c r="C694" s="34">
        <f>SUM(C695:C699)</f>
        <v>0</v>
      </c>
      <c r="D694" s="34">
        <f>SUM(D695:D699)</f>
        <v>0</v>
      </c>
      <c r="E694" s="34">
        <f>SUM(E695:E699)</f>
        <v>0</v>
      </c>
      <c r="H694" s="43">
        <f t="shared" si="81"/>
        <v>0</v>
      </c>
    </row>
    <row r="695" spans="1:8" outlineLevel="2">
      <c r="A695" s="7">
        <v>9615</v>
      </c>
      <c r="B695" s="4" t="s">
        <v>527</v>
      </c>
      <c r="C695" s="5">
        <v>0</v>
      </c>
      <c r="D695" s="5">
        <f>C695</f>
        <v>0</v>
      </c>
      <c r="E695" s="5">
        <f>D695</f>
        <v>0</v>
      </c>
      <c r="H695" s="43">
        <f t="shared" si="81"/>
        <v>0</v>
      </c>
    </row>
    <row r="696" spans="1:8" outlineLevel="2">
      <c r="A696" s="7">
        <v>9615</v>
      </c>
      <c r="B696" s="4" t="s">
        <v>528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3">
        <f t="shared" si="81"/>
        <v>0</v>
      </c>
    </row>
    <row r="697" spans="1:8" outlineLevel="2">
      <c r="A697" s="7">
        <v>9615</v>
      </c>
      <c r="B697" s="4" t="s">
        <v>529</v>
      </c>
      <c r="C697" s="5">
        <v>0</v>
      </c>
      <c r="D697" s="5">
        <f t="shared" si="90"/>
        <v>0</v>
      </c>
      <c r="E697" s="5">
        <f t="shared" si="90"/>
        <v>0</v>
      </c>
      <c r="H697" s="43">
        <f t="shared" si="81"/>
        <v>0</v>
      </c>
    </row>
    <row r="698" spans="1:8" outlineLevel="2">
      <c r="A698" s="7">
        <v>9615</v>
      </c>
      <c r="B698" s="4" t="s">
        <v>530</v>
      </c>
      <c r="C698" s="5">
        <v>0</v>
      </c>
      <c r="D698" s="5">
        <f t="shared" si="90"/>
        <v>0</v>
      </c>
      <c r="E698" s="5">
        <f t="shared" si="90"/>
        <v>0</v>
      </c>
      <c r="H698" s="43">
        <f t="shared" si="81"/>
        <v>0</v>
      </c>
    </row>
    <row r="699" spans="1:8" outlineLevel="2">
      <c r="A699" s="7">
        <v>9615</v>
      </c>
      <c r="B699" s="4" t="s">
        <v>531</v>
      </c>
      <c r="C699" s="5">
        <v>0</v>
      </c>
      <c r="D699" s="5">
        <f t="shared" si="90"/>
        <v>0</v>
      </c>
      <c r="E699" s="5">
        <f t="shared" si="90"/>
        <v>0</v>
      </c>
      <c r="H699" s="43">
        <f t="shared" si="81"/>
        <v>0</v>
      </c>
    </row>
    <row r="700" spans="1:8" outlineLevel="1">
      <c r="A700" s="156" t="s">
        <v>578</v>
      </c>
      <c r="B700" s="157"/>
      <c r="C700" s="34">
        <f>SUM(C701:C711)</f>
        <v>0</v>
      </c>
      <c r="D700" s="34">
        <f>SUM(D701:D711)</f>
        <v>0</v>
      </c>
      <c r="E700" s="34">
        <f>SUM(E701:E711)</f>
        <v>0</v>
      </c>
      <c r="H700" s="43">
        <f t="shared" si="81"/>
        <v>0</v>
      </c>
    </row>
    <row r="701" spans="1:8" outlineLevel="2">
      <c r="A701" s="7">
        <v>9616</v>
      </c>
      <c r="B701" s="4" t="s">
        <v>533</v>
      </c>
      <c r="C701" s="5">
        <v>0</v>
      </c>
      <c r="D701" s="5">
        <f>C701</f>
        <v>0</v>
      </c>
      <c r="E701" s="5">
        <f>D701</f>
        <v>0</v>
      </c>
      <c r="H701" s="43">
        <f t="shared" si="81"/>
        <v>0</v>
      </c>
    </row>
    <row r="702" spans="1:8" outlineLevel="2">
      <c r="A702" s="7">
        <v>9616</v>
      </c>
      <c r="B702" s="4" t="s">
        <v>534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3">
        <f t="shared" si="81"/>
        <v>0</v>
      </c>
    </row>
    <row r="703" spans="1:8" outlineLevel="2">
      <c r="A703" s="7">
        <v>9616</v>
      </c>
      <c r="B703" s="4" t="s">
        <v>535</v>
      </c>
      <c r="C703" s="5">
        <v>0</v>
      </c>
      <c r="D703" s="5">
        <f t="shared" si="91"/>
        <v>0</v>
      </c>
      <c r="E703" s="5">
        <f t="shared" si="91"/>
        <v>0</v>
      </c>
      <c r="H703" s="43">
        <f t="shared" si="81"/>
        <v>0</v>
      </c>
    </row>
    <row r="704" spans="1:8" outlineLevel="2">
      <c r="A704" s="7">
        <v>9616</v>
      </c>
      <c r="B704" s="4" t="s">
        <v>536</v>
      </c>
      <c r="C704" s="5">
        <v>0</v>
      </c>
      <c r="D704" s="5">
        <f t="shared" si="91"/>
        <v>0</v>
      </c>
      <c r="E704" s="5">
        <f t="shared" si="91"/>
        <v>0</v>
      </c>
      <c r="H704" s="43">
        <f t="shared" si="81"/>
        <v>0</v>
      </c>
    </row>
    <row r="705" spans="1:10" outlineLevel="2">
      <c r="A705" s="7">
        <v>9616</v>
      </c>
      <c r="B705" s="4" t="s">
        <v>537</v>
      </c>
      <c r="C705" s="5">
        <v>0</v>
      </c>
      <c r="D705" s="5">
        <f t="shared" si="91"/>
        <v>0</v>
      </c>
      <c r="E705" s="5">
        <f t="shared" si="91"/>
        <v>0</v>
      </c>
      <c r="H705" s="43">
        <f t="shared" si="81"/>
        <v>0</v>
      </c>
    </row>
    <row r="706" spans="1:10" outlineLevel="2">
      <c r="A706" s="7">
        <v>9616</v>
      </c>
      <c r="B706" s="4" t="s">
        <v>538</v>
      </c>
      <c r="C706" s="5">
        <v>0</v>
      </c>
      <c r="D706" s="5">
        <f t="shared" si="91"/>
        <v>0</v>
      </c>
      <c r="E706" s="5">
        <f t="shared" si="91"/>
        <v>0</v>
      </c>
      <c r="H706" s="43">
        <f t="shared" ref="H706:H726" si="92">C706</f>
        <v>0</v>
      </c>
    </row>
    <row r="707" spans="1:10" outlineLevel="2">
      <c r="A707" s="7">
        <v>9616</v>
      </c>
      <c r="B707" s="4" t="s">
        <v>539</v>
      </c>
      <c r="C707" s="5">
        <v>0</v>
      </c>
      <c r="D707" s="5">
        <f t="shared" si="91"/>
        <v>0</v>
      </c>
      <c r="E707" s="5">
        <f t="shared" si="91"/>
        <v>0</v>
      </c>
      <c r="H707" s="43">
        <f t="shared" si="92"/>
        <v>0</v>
      </c>
    </row>
    <row r="708" spans="1:10" outlineLevel="2">
      <c r="A708" s="7">
        <v>9616</v>
      </c>
      <c r="B708" s="4" t="s">
        <v>540</v>
      </c>
      <c r="C708" s="5">
        <v>0</v>
      </c>
      <c r="D708" s="5">
        <f t="shared" si="91"/>
        <v>0</v>
      </c>
      <c r="E708" s="5">
        <f t="shared" si="91"/>
        <v>0</v>
      </c>
      <c r="H708" s="43">
        <f t="shared" si="92"/>
        <v>0</v>
      </c>
    </row>
    <row r="709" spans="1:10" outlineLevel="2">
      <c r="A709" s="7">
        <v>9616</v>
      </c>
      <c r="B709" s="4" t="s">
        <v>541</v>
      </c>
      <c r="C709" s="5">
        <v>0</v>
      </c>
      <c r="D709" s="5">
        <f t="shared" si="91"/>
        <v>0</v>
      </c>
      <c r="E709" s="5">
        <f t="shared" si="91"/>
        <v>0</v>
      </c>
      <c r="H709" s="43">
        <f t="shared" si="92"/>
        <v>0</v>
      </c>
    </row>
    <row r="710" spans="1:10" outlineLevel="2">
      <c r="A710" s="7">
        <v>9616</v>
      </c>
      <c r="B710" s="4" t="s">
        <v>542</v>
      </c>
      <c r="C710" s="5">
        <v>0</v>
      </c>
      <c r="D710" s="5">
        <f t="shared" si="91"/>
        <v>0</v>
      </c>
      <c r="E710" s="5">
        <f t="shared" si="91"/>
        <v>0</v>
      </c>
      <c r="H710" s="43">
        <f t="shared" si="92"/>
        <v>0</v>
      </c>
    </row>
    <row r="711" spans="1:10" outlineLevel="2">
      <c r="A711" s="7">
        <v>9616</v>
      </c>
      <c r="B711" s="4" t="s">
        <v>543</v>
      </c>
      <c r="C711" s="5">
        <v>0</v>
      </c>
      <c r="D711" s="5">
        <f t="shared" si="91"/>
        <v>0</v>
      </c>
      <c r="E711" s="5">
        <f t="shared" si="91"/>
        <v>0</v>
      </c>
      <c r="H711" s="43">
        <f t="shared" si="92"/>
        <v>0</v>
      </c>
    </row>
    <row r="712" spans="1:10" outlineLevel="1">
      <c r="A712" s="156" t="s">
        <v>579</v>
      </c>
      <c r="B712" s="157"/>
      <c r="C712" s="33">
        <v>0</v>
      </c>
      <c r="D712" s="33">
        <f>C712</f>
        <v>0</v>
      </c>
      <c r="E712" s="33">
        <f>D712</f>
        <v>0</v>
      </c>
      <c r="H712" s="43">
        <f t="shared" si="92"/>
        <v>0</v>
      </c>
    </row>
    <row r="713" spans="1:10" outlineLevel="1">
      <c r="A713" s="156" t="s">
        <v>580</v>
      </c>
      <c r="B713" s="157"/>
      <c r="C713" s="34">
        <v>0</v>
      </c>
      <c r="D713" s="33">
        <f t="shared" ref="D713:E715" si="93">C713</f>
        <v>0</v>
      </c>
      <c r="E713" s="33">
        <f t="shared" si="93"/>
        <v>0</v>
      </c>
      <c r="H713" s="43">
        <f t="shared" si="92"/>
        <v>0</v>
      </c>
    </row>
    <row r="714" spans="1:10" outlineLevel="1">
      <c r="A714" s="156" t="s">
        <v>581</v>
      </c>
      <c r="B714" s="157"/>
      <c r="C714" s="34">
        <v>0</v>
      </c>
      <c r="D714" s="33">
        <f t="shared" si="93"/>
        <v>0</v>
      </c>
      <c r="E714" s="33">
        <f t="shared" si="93"/>
        <v>0</v>
      </c>
      <c r="H714" s="43">
        <f t="shared" si="92"/>
        <v>0</v>
      </c>
    </row>
    <row r="715" spans="1:10" outlineLevel="1">
      <c r="A715" s="156" t="s">
        <v>582</v>
      </c>
      <c r="B715" s="157"/>
      <c r="C715" s="34">
        <v>0</v>
      </c>
      <c r="D715" s="33">
        <f t="shared" si="93"/>
        <v>0</v>
      </c>
      <c r="E715" s="33">
        <f t="shared" si="93"/>
        <v>0</v>
      </c>
      <c r="H715" s="43">
        <f t="shared" si="92"/>
        <v>0</v>
      </c>
    </row>
    <row r="716" spans="1:10">
      <c r="A716" s="160" t="s">
        <v>583</v>
      </c>
      <c r="B716" s="161"/>
      <c r="C716" s="38">
        <f>C717</f>
        <v>23000</v>
      </c>
      <c r="D716" s="38">
        <f>D717</f>
        <v>23000</v>
      </c>
      <c r="E716" s="38">
        <f>E717</f>
        <v>23000</v>
      </c>
      <c r="G716" s="41" t="s">
        <v>66</v>
      </c>
      <c r="H716" s="43">
        <f t="shared" si="92"/>
        <v>23000</v>
      </c>
      <c r="I716" s="44"/>
      <c r="J716" s="42" t="b">
        <f>AND(H716=I716)</f>
        <v>0</v>
      </c>
    </row>
    <row r="717" spans="1:10">
      <c r="A717" s="162" t="s">
        <v>584</v>
      </c>
      <c r="B717" s="163"/>
      <c r="C717" s="35">
        <f>C718+C722</f>
        <v>23000</v>
      </c>
      <c r="D717" s="35">
        <f>D718+D722</f>
        <v>23000</v>
      </c>
      <c r="E717" s="35">
        <f>E718+E722</f>
        <v>23000</v>
      </c>
      <c r="G717" s="41" t="s">
        <v>614</v>
      </c>
      <c r="H717" s="43">
        <f t="shared" si="92"/>
        <v>23000</v>
      </c>
      <c r="I717" s="44"/>
      <c r="J717" s="42" t="b">
        <f>AND(H717=I717)</f>
        <v>0</v>
      </c>
    </row>
    <row r="718" spans="1:10" outlineLevel="1" collapsed="1">
      <c r="A718" s="170" t="s">
        <v>913</v>
      </c>
      <c r="B718" s="171"/>
      <c r="C718" s="33">
        <f>SUM(C719:C721)</f>
        <v>23000</v>
      </c>
      <c r="D718" s="33">
        <f>SUM(D719:D721)</f>
        <v>23000</v>
      </c>
      <c r="E718" s="33">
        <f>SUM(E719:E721)</f>
        <v>23000</v>
      </c>
      <c r="H718" s="43">
        <f t="shared" si="92"/>
        <v>23000</v>
      </c>
    </row>
    <row r="719" spans="1:10" ht="15" customHeight="1" outlineLevel="2">
      <c r="A719" s="6">
        <v>10950</v>
      </c>
      <c r="B719" s="4" t="s">
        <v>586</v>
      </c>
      <c r="C719" s="5">
        <v>23000</v>
      </c>
      <c r="D719" s="5">
        <f>C719</f>
        <v>23000</v>
      </c>
      <c r="E719" s="5">
        <f>D719</f>
        <v>23000</v>
      </c>
      <c r="H719" s="43">
        <f t="shared" si="92"/>
        <v>23000</v>
      </c>
    </row>
    <row r="720" spans="1:10" ht="15" customHeight="1" outlineLevel="2">
      <c r="A720" s="6">
        <v>10950</v>
      </c>
      <c r="B720" s="4" t="s">
        <v>587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3">
        <f t="shared" si="92"/>
        <v>0</v>
      </c>
    </row>
    <row r="721" spans="1:10" ht="15" customHeight="1" outlineLevel="2">
      <c r="A721" s="6">
        <v>10950</v>
      </c>
      <c r="B721" s="4" t="s">
        <v>588</v>
      </c>
      <c r="C721" s="5">
        <v>0</v>
      </c>
      <c r="D721" s="5">
        <f t="shared" si="94"/>
        <v>0</v>
      </c>
      <c r="E721" s="5">
        <f t="shared" si="94"/>
        <v>0</v>
      </c>
      <c r="H721" s="43">
        <f t="shared" si="92"/>
        <v>0</v>
      </c>
    </row>
    <row r="722" spans="1:10" outlineLevel="1">
      <c r="A722" s="170" t="s">
        <v>914</v>
      </c>
      <c r="B722" s="171"/>
      <c r="C722" s="33">
        <f>SUM(C723:C724)</f>
        <v>0</v>
      </c>
      <c r="D722" s="33">
        <f>SUM(D723:D724)</f>
        <v>0</v>
      </c>
      <c r="E722" s="33">
        <f>SUM(E723:E724)</f>
        <v>0</v>
      </c>
      <c r="H722" s="43">
        <f t="shared" si="92"/>
        <v>0</v>
      </c>
    </row>
    <row r="723" spans="1:10" ht="15" customHeight="1" outlineLevel="2">
      <c r="A723" s="6">
        <v>10951</v>
      </c>
      <c r="B723" s="4" t="s">
        <v>590</v>
      </c>
      <c r="C723" s="5">
        <v>0</v>
      </c>
      <c r="D723" s="5">
        <f>C723</f>
        <v>0</v>
      </c>
      <c r="E723" s="5">
        <f>D723</f>
        <v>0</v>
      </c>
      <c r="H723" s="43">
        <f t="shared" si="92"/>
        <v>0</v>
      </c>
    </row>
    <row r="724" spans="1:10" ht="15" customHeight="1" outlineLevel="2">
      <c r="A724" s="6">
        <v>10951</v>
      </c>
      <c r="B724" s="4" t="s">
        <v>591</v>
      </c>
      <c r="C724" s="5">
        <v>0</v>
      </c>
      <c r="D724" s="5">
        <f>C724</f>
        <v>0</v>
      </c>
      <c r="E724" s="5">
        <f>D724</f>
        <v>0</v>
      </c>
      <c r="H724" s="43">
        <f t="shared" si="92"/>
        <v>0</v>
      </c>
    </row>
    <row r="725" spans="1:10">
      <c r="A725" s="160" t="s">
        <v>592</v>
      </c>
      <c r="B725" s="161"/>
      <c r="C725" s="38">
        <f>C726</f>
        <v>0</v>
      </c>
      <c r="D725" s="38">
        <f>D726</f>
        <v>0</v>
      </c>
      <c r="E725" s="38">
        <f>E726</f>
        <v>0</v>
      </c>
      <c r="G725" s="41" t="s">
        <v>229</v>
      </c>
      <c r="H725" s="43">
        <f t="shared" si="92"/>
        <v>0</v>
      </c>
      <c r="I725" s="44"/>
      <c r="J725" s="42" t="b">
        <f>AND(H725=I725)</f>
        <v>1</v>
      </c>
    </row>
    <row r="726" spans="1:10">
      <c r="A726" s="162" t="s">
        <v>603</v>
      </c>
      <c r="B726" s="163"/>
      <c r="C726" s="35">
        <f>C727+C730+C733+C739+C741+C743+C750+C755+C760+C765+C767+C771+C777</f>
        <v>0</v>
      </c>
      <c r="D726" s="35">
        <f>D727+D730+D733+D739+D741+D743+D750+D755+D760+D765+D767+D771+D777</f>
        <v>0</v>
      </c>
      <c r="E726" s="35">
        <f>E727+E730+E733+E739+E741+E743+E750+E755+E760+E765+E767+E771+E777</f>
        <v>0</v>
      </c>
      <c r="G726" s="41" t="s">
        <v>615</v>
      </c>
      <c r="H726" s="43">
        <f t="shared" si="92"/>
        <v>0</v>
      </c>
      <c r="I726" s="44"/>
      <c r="J726" s="42" t="b">
        <f>AND(H726=I726)</f>
        <v>1</v>
      </c>
    </row>
    <row r="727" spans="1:10" outlineLevel="1">
      <c r="A727" s="170" t="s">
        <v>879</v>
      </c>
      <c r="B727" s="171"/>
      <c r="C727" s="33">
        <f>SUM(C728:C729)</f>
        <v>0</v>
      </c>
      <c r="D727" s="33">
        <f>SUM(D728:D729)</f>
        <v>0</v>
      </c>
      <c r="E727" s="33">
        <f>SUM(E728:E729)</f>
        <v>0</v>
      </c>
    </row>
    <row r="728" spans="1:10" outlineLevel="2">
      <c r="A728" s="6">
        <v>3</v>
      </c>
      <c r="B728" s="4" t="s">
        <v>915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916</v>
      </c>
      <c r="C729" s="5"/>
      <c r="D729" s="5">
        <f>C729</f>
        <v>0</v>
      </c>
      <c r="E729" s="5">
        <f>D729</f>
        <v>0</v>
      </c>
    </row>
    <row r="730" spans="1:10" outlineLevel="1">
      <c r="A730" s="170" t="s">
        <v>882</v>
      </c>
      <c r="B730" s="171"/>
      <c r="C730" s="33">
        <f t="shared" ref="C730:E731" si="95">C731</f>
        <v>0</v>
      </c>
      <c r="D730" s="33">
        <f t="shared" si="95"/>
        <v>0</v>
      </c>
      <c r="E730" s="33">
        <f t="shared" si="95"/>
        <v>0</v>
      </c>
    </row>
    <row r="731" spans="1:10" outlineLevel="2">
      <c r="A731" s="6">
        <v>2</v>
      </c>
      <c r="B731" s="4" t="s">
        <v>917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1"/>
      <c r="B732" s="30" t="s">
        <v>884</v>
      </c>
      <c r="C732" s="32"/>
      <c r="D732" s="32">
        <f>C732</f>
        <v>0</v>
      </c>
      <c r="E732" s="32">
        <f>D732</f>
        <v>0</v>
      </c>
    </row>
    <row r="733" spans="1:10" outlineLevel="1">
      <c r="A733" s="170" t="s">
        <v>885</v>
      </c>
      <c r="B733" s="171"/>
      <c r="C733" s="33">
        <f>C734+C737+C738</f>
        <v>0</v>
      </c>
      <c r="D733" s="33">
        <f>D734+D737+D738</f>
        <v>0</v>
      </c>
      <c r="E733" s="33">
        <f>E734+E737+E738</f>
        <v>0</v>
      </c>
    </row>
    <row r="734" spans="1:10" outlineLevel="2">
      <c r="A734" s="6">
        <v>1</v>
      </c>
      <c r="B734" s="4" t="s">
        <v>918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1"/>
      <c r="B735" s="30" t="s">
        <v>887</v>
      </c>
      <c r="C735" s="32">
        <v>0</v>
      </c>
      <c r="D735" s="32">
        <f t="shared" ref="D735:E738" si="96">C735</f>
        <v>0</v>
      </c>
      <c r="E735" s="32">
        <f t="shared" si="96"/>
        <v>0</v>
      </c>
    </row>
    <row r="736" spans="1:10" outlineLevel="3">
      <c r="A736" s="31"/>
      <c r="B736" s="30" t="s">
        <v>888</v>
      </c>
      <c r="C736" s="32">
        <v>0</v>
      </c>
      <c r="D736" s="32">
        <f t="shared" si="96"/>
        <v>0</v>
      </c>
      <c r="E736" s="32">
        <f t="shared" si="96"/>
        <v>0</v>
      </c>
    </row>
    <row r="737" spans="1:5" outlineLevel="2">
      <c r="A737" s="6">
        <v>3</v>
      </c>
      <c r="B737" s="4" t="s">
        <v>915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916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0" t="s">
        <v>889</v>
      </c>
      <c r="B739" s="171"/>
      <c r="C739" s="33">
        <f>C740</f>
        <v>0</v>
      </c>
      <c r="D739" s="33">
        <f>D740</f>
        <v>0</v>
      </c>
      <c r="E739" s="33">
        <f>E740</f>
        <v>0</v>
      </c>
    </row>
    <row r="740" spans="1:5" outlineLevel="2">
      <c r="A740" s="6">
        <v>4</v>
      </c>
      <c r="B740" s="4" t="s">
        <v>916</v>
      </c>
      <c r="C740" s="5"/>
      <c r="D740" s="5">
        <f>C740</f>
        <v>0</v>
      </c>
      <c r="E740" s="5">
        <f>D740</f>
        <v>0</v>
      </c>
    </row>
    <row r="741" spans="1:5" outlineLevel="1">
      <c r="A741" s="170" t="s">
        <v>890</v>
      </c>
      <c r="B741" s="171"/>
      <c r="C741" s="33">
        <f>SUM(C742)</f>
        <v>0</v>
      </c>
      <c r="D741" s="33">
        <f>SUM(D742)</f>
        <v>0</v>
      </c>
      <c r="E741" s="33">
        <f>SUM(E742)</f>
        <v>0</v>
      </c>
    </row>
    <row r="742" spans="1:5" outlineLevel="2">
      <c r="A742" s="6">
        <v>3</v>
      </c>
      <c r="B742" s="4" t="s">
        <v>915</v>
      </c>
      <c r="C742" s="5"/>
      <c r="D742" s="5">
        <f>C742</f>
        <v>0</v>
      </c>
      <c r="E742" s="5">
        <f>D742</f>
        <v>0</v>
      </c>
    </row>
    <row r="743" spans="1:5" outlineLevel="1">
      <c r="A743" s="170" t="s">
        <v>891</v>
      </c>
      <c r="B743" s="171"/>
      <c r="C743" s="33">
        <f>C744+C748+C749+C746</f>
        <v>0</v>
      </c>
      <c r="D743" s="33">
        <f>D744+D748+D749+D746</f>
        <v>0</v>
      </c>
      <c r="E743" s="33">
        <f>E744+E748+E749+E746</f>
        <v>0</v>
      </c>
    </row>
    <row r="744" spans="1:5" outlineLevel="2">
      <c r="A744" s="6">
        <v>1</v>
      </c>
      <c r="B744" s="4" t="s">
        <v>918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1"/>
      <c r="B745" s="30" t="s">
        <v>892</v>
      </c>
      <c r="C745" s="32">
        <v>0</v>
      </c>
      <c r="D745" s="32">
        <f>C745</f>
        <v>0</v>
      </c>
      <c r="E745" s="32">
        <f>D745</f>
        <v>0</v>
      </c>
    </row>
    <row r="746" spans="1:5" outlineLevel="2">
      <c r="A746" s="6">
        <v>2</v>
      </c>
      <c r="B746" s="4" t="s">
        <v>917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1"/>
      <c r="B747" s="30" t="s">
        <v>893</v>
      </c>
      <c r="C747" s="32"/>
      <c r="D747" s="32">
        <f t="shared" ref="D747:E749" si="97">C747</f>
        <v>0</v>
      </c>
      <c r="E747" s="32">
        <f t="shared" si="97"/>
        <v>0</v>
      </c>
    </row>
    <row r="748" spans="1:5" outlineLevel="2">
      <c r="A748" s="6">
        <v>3</v>
      </c>
      <c r="B748" s="4" t="s">
        <v>915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916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0" t="s">
        <v>894</v>
      </c>
      <c r="B750" s="171"/>
      <c r="C750" s="33">
        <f>C754++C751</f>
        <v>0</v>
      </c>
      <c r="D750" s="33">
        <f>D754++D751</f>
        <v>0</v>
      </c>
      <c r="E750" s="33">
        <f>E754++E751</f>
        <v>0</v>
      </c>
    </row>
    <row r="751" spans="1:5" outlineLevel="2">
      <c r="A751" s="6">
        <v>2</v>
      </c>
      <c r="B751" s="4" t="s">
        <v>917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38" customFormat="1" outlineLevel="3">
      <c r="A752" s="139"/>
      <c r="B752" s="140" t="s">
        <v>895</v>
      </c>
      <c r="C752" s="141"/>
      <c r="D752" s="141">
        <f t="shared" ref="D752:E754" si="98">C752</f>
        <v>0</v>
      </c>
      <c r="E752" s="141">
        <f t="shared" si="98"/>
        <v>0</v>
      </c>
    </row>
    <row r="753" spans="1:5" s="138" customFormat="1" outlineLevel="3">
      <c r="A753" s="139"/>
      <c r="B753" s="140" t="s">
        <v>896</v>
      </c>
      <c r="C753" s="141"/>
      <c r="D753" s="141">
        <f t="shared" si="98"/>
        <v>0</v>
      </c>
      <c r="E753" s="141">
        <f t="shared" si="98"/>
        <v>0</v>
      </c>
    </row>
    <row r="754" spans="1:5" outlineLevel="2">
      <c r="A754" s="6">
        <v>3</v>
      </c>
      <c r="B754" s="4" t="s">
        <v>915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0" t="s">
        <v>897</v>
      </c>
      <c r="B755" s="171"/>
      <c r="C755" s="33">
        <f>C756</f>
        <v>0</v>
      </c>
      <c r="D755" s="33">
        <f>D756</f>
        <v>0</v>
      </c>
      <c r="E755" s="33">
        <f>E756</f>
        <v>0</v>
      </c>
    </row>
    <row r="756" spans="1:5" outlineLevel="2">
      <c r="A756" s="6">
        <v>2</v>
      </c>
      <c r="B756" s="4" t="s">
        <v>917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1"/>
      <c r="B757" s="30" t="s">
        <v>898</v>
      </c>
      <c r="C757" s="32"/>
      <c r="D757" s="32">
        <f>C757</f>
        <v>0</v>
      </c>
      <c r="E757" s="32">
        <f>D757</f>
        <v>0</v>
      </c>
    </row>
    <row r="758" spans="1:5" outlineLevel="3">
      <c r="A758" s="31"/>
      <c r="B758" s="30" t="s">
        <v>899</v>
      </c>
      <c r="C758" s="32"/>
      <c r="D758" s="32">
        <f t="shared" ref="D758:E759" si="99">C758</f>
        <v>0</v>
      </c>
      <c r="E758" s="32">
        <f t="shared" si="99"/>
        <v>0</v>
      </c>
    </row>
    <row r="759" spans="1:5" outlineLevel="3">
      <c r="A759" s="31"/>
      <c r="B759" s="30" t="s">
        <v>900</v>
      </c>
      <c r="C759" s="32"/>
      <c r="D759" s="32">
        <f t="shared" si="99"/>
        <v>0</v>
      </c>
      <c r="E759" s="32">
        <f t="shared" si="99"/>
        <v>0</v>
      </c>
    </row>
    <row r="760" spans="1:5" outlineLevel="1">
      <c r="A760" s="170" t="s">
        <v>901</v>
      </c>
      <c r="B760" s="171"/>
      <c r="C760" s="33">
        <f>C761+C764</f>
        <v>0</v>
      </c>
      <c r="D760" s="33">
        <f>D761+D764</f>
        <v>0</v>
      </c>
      <c r="E760" s="33">
        <f>E761+E764</f>
        <v>0</v>
      </c>
    </row>
    <row r="761" spans="1:5" outlineLevel="2">
      <c r="A761" s="6">
        <v>2</v>
      </c>
      <c r="B761" s="4" t="s">
        <v>917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1"/>
      <c r="B762" s="30" t="s">
        <v>902</v>
      </c>
      <c r="C762" s="32">
        <v>0</v>
      </c>
      <c r="D762" s="32">
        <f t="shared" ref="D762:E764" si="100">C762</f>
        <v>0</v>
      </c>
      <c r="E762" s="32">
        <f t="shared" si="100"/>
        <v>0</v>
      </c>
    </row>
    <row r="763" spans="1:5" outlineLevel="3">
      <c r="A763" s="31"/>
      <c r="B763" s="30" t="s">
        <v>903</v>
      </c>
      <c r="C763" s="32"/>
      <c r="D763" s="32">
        <f t="shared" si="100"/>
        <v>0</v>
      </c>
      <c r="E763" s="32">
        <f t="shared" si="100"/>
        <v>0</v>
      </c>
    </row>
    <row r="764" spans="1:5" outlineLevel="2">
      <c r="A764" s="6">
        <v>3</v>
      </c>
      <c r="B764" s="4" t="s">
        <v>915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0" t="s">
        <v>904</v>
      </c>
      <c r="B765" s="171"/>
      <c r="C765" s="33">
        <f>SUM(C766)</f>
        <v>0</v>
      </c>
      <c r="D765" s="33">
        <f>SUM(D766)</f>
        <v>0</v>
      </c>
      <c r="E765" s="33">
        <f>SUM(E766)</f>
        <v>0</v>
      </c>
    </row>
    <row r="766" spans="1:5" outlineLevel="2">
      <c r="A766" s="6">
        <v>3</v>
      </c>
      <c r="B766" s="4" t="s">
        <v>915</v>
      </c>
      <c r="C766" s="5"/>
      <c r="D766" s="5">
        <f>C766</f>
        <v>0</v>
      </c>
      <c r="E766" s="5">
        <f>D766</f>
        <v>0</v>
      </c>
    </row>
    <row r="767" spans="1:5" outlineLevel="1">
      <c r="A767" s="170" t="s">
        <v>905</v>
      </c>
      <c r="B767" s="171"/>
      <c r="C767" s="33">
        <f>C768</f>
        <v>0</v>
      </c>
      <c r="D767" s="33">
        <f>D768</f>
        <v>0</v>
      </c>
      <c r="E767" s="33">
        <f>E768</f>
        <v>0</v>
      </c>
    </row>
    <row r="768" spans="1:5" outlineLevel="2">
      <c r="A768" s="6">
        <v>2</v>
      </c>
      <c r="B768" s="4" t="s">
        <v>917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1"/>
      <c r="B769" s="30" t="s">
        <v>906</v>
      </c>
      <c r="C769" s="32"/>
      <c r="D769" s="32">
        <f>C769</f>
        <v>0</v>
      </c>
      <c r="E769" s="32">
        <f>D769</f>
        <v>0</v>
      </c>
    </row>
    <row r="770" spans="1:5" outlineLevel="3">
      <c r="A770" s="31"/>
      <c r="B770" s="30" t="s">
        <v>907</v>
      </c>
      <c r="C770" s="32"/>
      <c r="D770" s="32">
        <f>C770</f>
        <v>0</v>
      </c>
      <c r="E770" s="32">
        <f>D770</f>
        <v>0</v>
      </c>
    </row>
    <row r="771" spans="1:5" outlineLevel="1">
      <c r="A771" s="170" t="s">
        <v>908</v>
      </c>
      <c r="B771" s="171"/>
      <c r="C771" s="33">
        <f>C772</f>
        <v>0</v>
      </c>
      <c r="D771" s="33">
        <f>D772</f>
        <v>0</v>
      </c>
      <c r="E771" s="33">
        <f>E772</f>
        <v>0</v>
      </c>
    </row>
    <row r="772" spans="1:5" outlineLevel="2">
      <c r="A772" s="6">
        <v>2</v>
      </c>
      <c r="B772" s="4" t="s">
        <v>917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1"/>
      <c r="B773" s="30" t="s">
        <v>896</v>
      </c>
      <c r="C773" s="32"/>
      <c r="D773" s="32">
        <f>C773</f>
        <v>0</v>
      </c>
      <c r="E773" s="32">
        <f>D773</f>
        <v>0</v>
      </c>
    </row>
    <row r="774" spans="1:5" outlineLevel="3">
      <c r="A774" s="31"/>
      <c r="B774" s="30" t="s">
        <v>909</v>
      </c>
      <c r="C774" s="32"/>
      <c r="D774" s="32">
        <f t="shared" ref="D774:E776" si="101">C774</f>
        <v>0</v>
      </c>
      <c r="E774" s="32">
        <f t="shared" si="101"/>
        <v>0</v>
      </c>
    </row>
    <row r="775" spans="1:5" outlineLevel="3">
      <c r="A775" s="31"/>
      <c r="B775" s="30" t="s">
        <v>903</v>
      </c>
      <c r="C775" s="32"/>
      <c r="D775" s="32">
        <f t="shared" si="101"/>
        <v>0</v>
      </c>
      <c r="E775" s="32">
        <f t="shared" si="101"/>
        <v>0</v>
      </c>
    </row>
    <row r="776" spans="1:5" outlineLevel="3">
      <c r="A776" s="31"/>
      <c r="B776" s="30" t="s">
        <v>910</v>
      </c>
      <c r="C776" s="32"/>
      <c r="D776" s="32">
        <f t="shared" si="101"/>
        <v>0</v>
      </c>
      <c r="E776" s="32">
        <f t="shared" si="101"/>
        <v>0</v>
      </c>
    </row>
    <row r="777" spans="1:5" outlineLevel="1">
      <c r="A777" s="170" t="s">
        <v>911</v>
      </c>
      <c r="B777" s="171"/>
      <c r="C777" s="33">
        <f>C778</f>
        <v>0</v>
      </c>
      <c r="D777" s="33">
        <f>D778</f>
        <v>0</v>
      </c>
      <c r="E777" s="33">
        <f>E778</f>
        <v>0</v>
      </c>
    </row>
    <row r="778" spans="1:5" outlineLevel="2">
      <c r="A778" s="6"/>
      <c r="B778" s="4" t="s">
        <v>919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7"/>
  <sheetViews>
    <sheetView rightToLeft="1" workbookViewId="0">
      <selection activeCell="A3" sqref="A3"/>
    </sheetView>
  </sheetViews>
  <sheetFormatPr baseColWidth="10" defaultRowHeight="15"/>
  <cols>
    <col min="1" max="1" width="24.85546875" style="113" customWidth="1"/>
    <col min="2" max="4" width="15" style="113" customWidth="1"/>
    <col min="5" max="5" width="21.7109375" style="113" customWidth="1"/>
    <col min="6" max="6" width="23.5703125" style="124" bestFit="1" customWidth="1"/>
    <col min="7" max="7" width="18.5703125" style="124" customWidth="1"/>
    <col min="8" max="8" width="17.85546875" style="124" customWidth="1"/>
    <col min="9" max="9" width="15" style="113" customWidth="1"/>
  </cols>
  <sheetData>
    <row r="1" spans="1:9">
      <c r="A1" s="172" t="s">
        <v>69</v>
      </c>
      <c r="B1" s="172" t="s">
        <v>864</v>
      </c>
      <c r="C1" s="172" t="s">
        <v>867</v>
      </c>
      <c r="D1" s="173" t="s">
        <v>868</v>
      </c>
      <c r="E1" s="175" t="s">
        <v>843</v>
      </c>
      <c r="F1" s="176"/>
      <c r="G1" s="176"/>
      <c r="H1" s="177"/>
      <c r="I1" s="172" t="s">
        <v>866</v>
      </c>
    </row>
    <row r="2" spans="1:9">
      <c r="A2" s="172"/>
      <c r="B2" s="172"/>
      <c r="C2" s="173"/>
      <c r="D2" s="174"/>
      <c r="E2" s="119" t="s">
        <v>869</v>
      </c>
      <c r="F2" s="119" t="s">
        <v>870</v>
      </c>
      <c r="G2" s="119" t="s">
        <v>871</v>
      </c>
      <c r="H2" s="119" t="s">
        <v>872</v>
      </c>
      <c r="I2" s="172"/>
    </row>
    <row r="3" spans="1:9" ht="16.5">
      <c r="A3" s="146" t="s">
        <v>679</v>
      </c>
      <c r="B3" s="126"/>
      <c r="C3" s="145" t="s">
        <v>680</v>
      </c>
      <c r="D3" s="114"/>
      <c r="E3" s="121"/>
      <c r="F3" s="121"/>
      <c r="G3" s="111"/>
      <c r="H3" s="111"/>
      <c r="I3" s="103"/>
    </row>
    <row r="4" spans="1:9" ht="16.5">
      <c r="A4" s="118" t="s">
        <v>681</v>
      </c>
      <c r="B4" s="126"/>
      <c r="C4" s="118" t="s">
        <v>682</v>
      </c>
      <c r="D4" s="115"/>
      <c r="E4" s="121"/>
      <c r="F4" s="120"/>
      <c r="G4" s="111"/>
      <c r="H4" s="111"/>
      <c r="I4" s="104"/>
    </row>
    <row r="5" spans="1:9" ht="16.5">
      <c r="A5" s="118" t="s">
        <v>683</v>
      </c>
      <c r="B5" s="126"/>
      <c r="C5" s="118" t="s">
        <v>684</v>
      </c>
      <c r="D5" s="115"/>
      <c r="E5" s="121"/>
      <c r="F5" s="121"/>
      <c r="G5" s="111"/>
      <c r="H5" s="111"/>
      <c r="I5" s="104"/>
    </row>
    <row r="6" spans="1:9" ht="16.5">
      <c r="A6" s="125" t="s">
        <v>685</v>
      </c>
      <c r="B6" s="126"/>
      <c r="C6" s="125" t="s">
        <v>686</v>
      </c>
      <c r="D6" s="116"/>
      <c r="E6" s="121"/>
      <c r="F6" s="120"/>
      <c r="G6" s="121"/>
      <c r="H6" s="121"/>
      <c r="I6" s="105"/>
    </row>
    <row r="7" spans="1:9" ht="16.5">
      <c r="A7" s="125" t="s">
        <v>687</v>
      </c>
      <c r="B7" s="126"/>
      <c r="C7" s="125" t="s">
        <v>688</v>
      </c>
      <c r="D7" s="116"/>
      <c r="E7" s="121"/>
      <c r="F7" s="121"/>
      <c r="G7" s="111"/>
      <c r="H7" s="111"/>
      <c r="I7" s="105"/>
    </row>
    <row r="8" spans="1:9" ht="16.5">
      <c r="A8" s="118" t="s">
        <v>689</v>
      </c>
      <c r="B8" s="126"/>
      <c r="C8" s="118" t="s">
        <v>690</v>
      </c>
      <c r="D8" s="115"/>
      <c r="E8" s="121"/>
      <c r="F8" s="120"/>
      <c r="G8" s="111"/>
      <c r="H8" s="111"/>
      <c r="I8" s="104"/>
    </row>
    <row r="9" spans="1:9" ht="16.5">
      <c r="A9" s="118" t="s">
        <v>691</v>
      </c>
      <c r="B9" s="126"/>
      <c r="C9" s="118" t="s">
        <v>682</v>
      </c>
      <c r="D9" s="115"/>
      <c r="E9" s="121"/>
      <c r="F9" s="121"/>
      <c r="G9" s="111"/>
      <c r="H9" s="111"/>
      <c r="I9" s="104"/>
    </row>
    <row r="10" spans="1:9" ht="16.5">
      <c r="A10" s="118" t="s">
        <v>692</v>
      </c>
      <c r="B10" s="126"/>
      <c r="C10" s="118" t="s">
        <v>690</v>
      </c>
      <c r="D10" s="115"/>
      <c r="E10" s="121"/>
      <c r="F10" s="120"/>
      <c r="G10" s="121"/>
      <c r="H10" s="111"/>
      <c r="I10" s="104"/>
    </row>
    <row r="11" spans="1:9">
      <c r="A11" s="107"/>
      <c r="B11" s="108"/>
      <c r="C11" s="108"/>
      <c r="D11" s="104"/>
      <c r="E11" s="121"/>
      <c r="F11" s="121"/>
      <c r="G11" s="111"/>
      <c r="H11" s="111"/>
      <c r="I11" s="104"/>
    </row>
    <row r="12" spans="1:9">
      <c r="A12" s="107"/>
      <c r="B12" s="108"/>
      <c r="C12" s="108"/>
      <c r="D12" s="104"/>
      <c r="E12" s="121"/>
      <c r="F12" s="120"/>
      <c r="G12" s="111"/>
      <c r="H12" s="111"/>
      <c r="I12" s="104"/>
    </row>
    <row r="13" spans="1:9">
      <c r="A13" s="107"/>
      <c r="B13" s="108"/>
      <c r="C13" s="108"/>
      <c r="D13" s="104"/>
      <c r="E13" s="121"/>
      <c r="F13" s="121"/>
      <c r="G13" s="111"/>
      <c r="H13" s="111"/>
      <c r="I13" s="104"/>
    </row>
    <row r="14" spans="1:9">
      <c r="A14" s="107"/>
      <c r="B14" s="108"/>
      <c r="C14" s="108"/>
      <c r="D14" s="104"/>
      <c r="E14" s="121"/>
      <c r="F14" s="120"/>
      <c r="G14" s="111"/>
      <c r="H14" s="111"/>
      <c r="I14" s="104"/>
    </row>
    <row r="15" spans="1:9">
      <c r="A15" s="107"/>
      <c r="B15" s="108"/>
      <c r="C15" s="108"/>
      <c r="D15" s="104"/>
      <c r="E15" s="120"/>
      <c r="F15" s="121"/>
      <c r="G15" s="111"/>
      <c r="H15" s="111"/>
      <c r="I15" s="104"/>
    </row>
    <row r="16" spans="1:9">
      <c r="A16" s="107"/>
      <c r="B16" s="108"/>
      <c r="C16" s="108"/>
      <c r="D16" s="104"/>
      <c r="E16" s="121"/>
      <c r="F16" s="120"/>
      <c r="G16" s="111"/>
      <c r="H16" s="111"/>
      <c r="I16" s="104"/>
    </row>
    <row r="17" spans="1:9">
      <c r="A17" s="107"/>
      <c r="B17" s="108"/>
      <c r="C17" s="108"/>
      <c r="D17" s="104"/>
      <c r="E17" s="121"/>
      <c r="F17" s="121"/>
      <c r="G17" s="111"/>
      <c r="H17" s="111"/>
      <c r="I17" s="104"/>
    </row>
    <row r="18" spans="1:9">
      <c r="A18" s="107"/>
      <c r="B18" s="108"/>
      <c r="C18" s="108"/>
      <c r="D18" s="104"/>
      <c r="E18" s="121"/>
      <c r="F18" s="121"/>
      <c r="G18" s="111"/>
      <c r="H18" s="111"/>
      <c r="I18" s="104"/>
    </row>
    <row r="19" spans="1:9">
      <c r="A19" s="107"/>
      <c r="B19" s="108"/>
      <c r="C19" s="108"/>
      <c r="D19" s="104"/>
      <c r="E19" s="121"/>
      <c r="F19" s="121"/>
      <c r="G19" s="111"/>
      <c r="H19" s="111"/>
      <c r="I19" s="104"/>
    </row>
    <row r="20" spans="1:9">
      <c r="A20" s="107"/>
      <c r="B20" s="108"/>
      <c r="C20" s="108"/>
      <c r="D20" s="104"/>
      <c r="E20" s="121"/>
      <c r="F20" s="121"/>
      <c r="G20" s="111"/>
      <c r="H20" s="111"/>
      <c r="I20" s="104"/>
    </row>
    <row r="21" spans="1:9">
      <c r="A21" s="107"/>
      <c r="B21" s="108"/>
      <c r="C21" s="108"/>
      <c r="D21" s="104"/>
      <c r="E21" s="121"/>
      <c r="F21" s="121"/>
      <c r="G21" s="111"/>
      <c r="H21" s="111"/>
      <c r="I21" s="104"/>
    </row>
    <row r="22" spans="1:9">
      <c r="A22" s="107"/>
      <c r="B22" s="108"/>
      <c r="C22" s="108"/>
      <c r="D22" s="104"/>
      <c r="E22" s="121"/>
      <c r="F22" s="121"/>
      <c r="G22" s="111"/>
      <c r="H22" s="111"/>
      <c r="I22" s="104"/>
    </row>
    <row r="23" spans="1:9">
      <c r="A23" s="107"/>
      <c r="B23" s="108"/>
      <c r="C23" s="108"/>
      <c r="D23" s="104"/>
      <c r="E23" s="121"/>
      <c r="F23" s="121"/>
      <c r="G23" s="111"/>
      <c r="H23" s="111"/>
      <c r="I23" s="104"/>
    </row>
    <row r="24" spans="1:9">
      <c r="A24" s="107"/>
      <c r="B24" s="108"/>
      <c r="C24" s="108"/>
      <c r="D24" s="104"/>
      <c r="E24" s="120"/>
      <c r="F24" s="111"/>
      <c r="G24" s="111"/>
      <c r="H24" s="111"/>
      <c r="I24" s="104"/>
    </row>
    <row r="25" spans="1:9">
      <c r="A25" s="107"/>
      <c r="B25" s="108"/>
      <c r="C25" s="108"/>
      <c r="D25" s="104"/>
      <c r="E25" s="120"/>
      <c r="F25" s="111"/>
      <c r="G25" s="111"/>
      <c r="H25" s="111"/>
      <c r="I25" s="104"/>
    </row>
    <row r="26" spans="1:9">
      <c r="A26" s="107"/>
      <c r="B26" s="108"/>
      <c r="C26" s="108"/>
      <c r="D26" s="104"/>
      <c r="E26" s="120"/>
      <c r="F26" s="111"/>
      <c r="G26" s="111"/>
      <c r="H26" s="111"/>
      <c r="I26" s="104"/>
    </row>
    <row r="27" spans="1:9">
      <c r="A27" s="107"/>
      <c r="B27" s="108"/>
      <c r="C27" s="108"/>
      <c r="D27" s="106"/>
      <c r="E27" s="120"/>
      <c r="F27" s="111"/>
      <c r="G27" s="111"/>
      <c r="H27" s="111"/>
      <c r="I27" s="106"/>
    </row>
    <row r="28" spans="1:9">
      <c r="A28" s="107"/>
      <c r="B28" s="108"/>
      <c r="C28" s="108"/>
      <c r="D28" s="108"/>
      <c r="E28" s="121"/>
      <c r="F28" s="111"/>
      <c r="G28" s="111"/>
      <c r="H28" s="111"/>
      <c r="I28" s="108"/>
    </row>
    <row r="29" spans="1:9">
      <c r="A29" s="107"/>
      <c r="B29" s="108"/>
      <c r="C29" s="108"/>
      <c r="D29" s="108"/>
      <c r="E29" s="120"/>
      <c r="F29" s="111"/>
      <c r="G29" s="111"/>
      <c r="H29" s="111"/>
      <c r="I29" s="108"/>
    </row>
    <row r="30" spans="1:9">
      <c r="A30" s="107"/>
      <c r="B30" s="108"/>
      <c r="C30" s="108"/>
      <c r="D30" s="108"/>
      <c r="E30" s="121"/>
      <c r="F30" s="111"/>
      <c r="G30" s="111"/>
      <c r="H30" s="111"/>
      <c r="I30" s="108"/>
    </row>
    <row r="31" spans="1:9">
      <c r="A31" s="107"/>
      <c r="B31" s="108"/>
      <c r="C31" s="108"/>
      <c r="D31" s="108"/>
      <c r="E31" s="120"/>
      <c r="F31" s="111"/>
      <c r="G31" s="111"/>
      <c r="H31" s="111"/>
      <c r="I31" s="108"/>
    </row>
    <row r="32" spans="1:9">
      <c r="A32" s="107"/>
      <c r="B32" s="108"/>
      <c r="C32" s="108"/>
      <c r="D32" s="108"/>
      <c r="E32" s="121"/>
      <c r="F32" s="111"/>
      <c r="G32" s="111"/>
      <c r="H32" s="111"/>
      <c r="I32" s="108"/>
    </row>
    <row r="33" spans="1:9">
      <c r="A33" s="107"/>
      <c r="B33" s="108"/>
      <c r="C33" s="108"/>
      <c r="D33" s="108"/>
      <c r="E33" s="121"/>
      <c r="F33" s="111"/>
      <c r="G33" s="111"/>
      <c r="H33" s="111"/>
      <c r="I33" s="108"/>
    </row>
    <row r="34" spans="1:9">
      <c r="A34" s="107"/>
      <c r="B34" s="108"/>
      <c r="C34" s="108"/>
      <c r="D34" s="108"/>
      <c r="E34" s="120"/>
      <c r="F34" s="111"/>
      <c r="G34" s="111"/>
      <c r="H34" s="111"/>
      <c r="I34" s="108"/>
    </row>
    <row r="35" spans="1:9">
      <c r="A35" s="107"/>
      <c r="B35" s="108"/>
      <c r="C35" s="108"/>
      <c r="D35" s="108"/>
      <c r="E35" s="121"/>
      <c r="F35" s="111"/>
      <c r="G35" s="111"/>
      <c r="H35" s="111"/>
      <c r="I35" s="108"/>
    </row>
    <row r="36" spans="1:9">
      <c r="A36" s="107"/>
      <c r="B36" s="108"/>
      <c r="C36" s="108"/>
      <c r="D36" s="108"/>
      <c r="E36" s="121"/>
      <c r="F36" s="111"/>
      <c r="G36" s="111"/>
      <c r="H36" s="111"/>
      <c r="I36" s="108"/>
    </row>
    <row r="37" spans="1:9">
      <c r="A37" s="107"/>
      <c r="B37" s="108"/>
      <c r="C37" s="108"/>
      <c r="D37" s="108"/>
      <c r="E37" s="111"/>
      <c r="F37" s="111"/>
      <c r="G37" s="111"/>
      <c r="H37" s="111"/>
      <c r="I37" s="108"/>
    </row>
    <row r="38" spans="1:9">
      <c r="A38" s="107"/>
      <c r="B38" s="108"/>
      <c r="C38" s="108"/>
      <c r="D38" s="108"/>
      <c r="E38" s="120"/>
      <c r="F38" s="111"/>
      <c r="G38" s="111"/>
      <c r="H38" s="111"/>
      <c r="I38" s="108"/>
    </row>
    <row r="39" spans="1:9">
      <c r="A39" s="107"/>
      <c r="B39" s="108"/>
      <c r="C39" s="108"/>
      <c r="D39" s="108"/>
      <c r="E39" s="120"/>
      <c r="F39" s="111"/>
      <c r="G39" s="111"/>
      <c r="H39" s="111"/>
      <c r="I39" s="108"/>
    </row>
    <row r="40" spans="1:9">
      <c r="A40" s="109"/>
      <c r="B40" s="109"/>
      <c r="C40" s="109"/>
      <c r="D40" s="109"/>
      <c r="E40" s="121"/>
      <c r="F40" s="111"/>
      <c r="G40" s="111"/>
      <c r="H40" s="111"/>
      <c r="I40" s="109"/>
    </row>
    <row r="41" spans="1:9">
      <c r="A41" s="109"/>
      <c r="B41" s="109"/>
      <c r="C41" s="109"/>
      <c r="D41" s="109"/>
      <c r="E41" s="120"/>
      <c r="F41" s="111"/>
      <c r="G41" s="111"/>
      <c r="H41" s="111"/>
      <c r="I41" s="109"/>
    </row>
    <row r="42" spans="1:9">
      <c r="A42" s="109"/>
      <c r="B42" s="109"/>
      <c r="C42" s="109"/>
      <c r="D42" s="109"/>
      <c r="E42" s="120"/>
      <c r="F42" s="111"/>
      <c r="G42" s="111"/>
      <c r="H42" s="111"/>
      <c r="I42" s="109"/>
    </row>
    <row r="43" spans="1:9">
      <c r="A43" s="109"/>
      <c r="B43" s="109"/>
      <c r="C43" s="109"/>
      <c r="D43" s="109"/>
      <c r="E43" s="120"/>
      <c r="F43" s="111"/>
      <c r="G43" s="111"/>
      <c r="H43" s="111"/>
      <c r="I43" s="109"/>
    </row>
    <row r="44" spans="1:9">
      <c r="A44" s="109"/>
      <c r="B44" s="109"/>
      <c r="C44" s="109"/>
      <c r="D44" s="109"/>
      <c r="E44" s="120"/>
      <c r="F44" s="111"/>
      <c r="G44" s="111"/>
      <c r="H44" s="111"/>
      <c r="I44" s="109"/>
    </row>
    <row r="45" spans="1:9">
      <c r="A45" s="109"/>
      <c r="B45" s="109"/>
      <c r="C45" s="109"/>
      <c r="D45" s="109"/>
      <c r="E45" s="120"/>
      <c r="F45" s="111"/>
      <c r="G45" s="111"/>
      <c r="H45" s="111"/>
      <c r="I45" s="109"/>
    </row>
    <row r="46" spans="1:9">
      <c r="A46" s="109"/>
      <c r="B46" s="109"/>
      <c r="C46" s="109"/>
      <c r="D46" s="109"/>
      <c r="E46" s="120"/>
      <c r="F46" s="111"/>
      <c r="G46" s="111"/>
      <c r="H46" s="111"/>
      <c r="I46" s="109"/>
    </row>
    <row r="47" spans="1:9">
      <c r="A47" s="109"/>
      <c r="B47" s="109"/>
      <c r="C47" s="109"/>
      <c r="D47" s="109"/>
      <c r="E47" s="120"/>
      <c r="F47" s="111"/>
      <c r="G47" s="111"/>
      <c r="H47" s="111"/>
      <c r="I47" s="109"/>
    </row>
    <row r="48" spans="1:9">
      <c r="A48" s="110"/>
      <c r="B48" s="110"/>
      <c r="C48" s="110"/>
      <c r="D48" s="110"/>
      <c r="E48" s="121"/>
      <c r="F48" s="121"/>
      <c r="G48" s="111"/>
      <c r="H48" s="111"/>
      <c r="I48" s="110"/>
    </row>
    <row r="49" spans="1:9">
      <c r="A49" s="110"/>
      <c r="B49" s="110"/>
      <c r="C49" s="110"/>
      <c r="D49" s="110"/>
      <c r="E49" s="121"/>
      <c r="F49" s="111"/>
      <c r="G49" s="111"/>
      <c r="H49" s="111"/>
      <c r="I49" s="110"/>
    </row>
    <row r="50" spans="1:9">
      <c r="A50" s="97"/>
      <c r="B50" s="111"/>
      <c r="C50" s="111"/>
      <c r="D50" s="111"/>
      <c r="E50" s="121"/>
      <c r="F50" s="111"/>
      <c r="G50" s="111"/>
      <c r="H50" s="111"/>
      <c r="I50" s="111"/>
    </row>
    <row r="51" spans="1:9">
      <c r="A51" s="97"/>
      <c r="B51" s="111"/>
      <c r="C51" s="111"/>
      <c r="D51" s="111"/>
      <c r="E51" s="121"/>
      <c r="F51" s="111"/>
      <c r="G51" s="111"/>
      <c r="H51" s="111"/>
      <c r="I51" s="111"/>
    </row>
    <row r="52" spans="1:9">
      <c r="A52" s="97"/>
      <c r="B52" s="111"/>
      <c r="C52" s="111"/>
      <c r="D52" s="111"/>
      <c r="E52" s="120"/>
      <c r="F52" s="111"/>
      <c r="G52" s="111"/>
      <c r="H52" s="111"/>
      <c r="I52" s="111"/>
    </row>
    <row r="53" spans="1:9">
      <c r="A53" s="97"/>
      <c r="B53" s="111"/>
      <c r="C53" s="111"/>
      <c r="D53" s="111"/>
      <c r="E53" s="120"/>
      <c r="F53" s="111"/>
      <c r="G53" s="111"/>
      <c r="H53" s="111"/>
      <c r="I53" s="111"/>
    </row>
    <row r="54" spans="1:9">
      <c r="A54" s="97"/>
      <c r="B54" s="111"/>
      <c r="C54" s="111"/>
      <c r="D54" s="111"/>
      <c r="E54" s="120"/>
      <c r="F54" s="111"/>
      <c r="G54" s="111"/>
      <c r="H54" s="111"/>
      <c r="I54" s="111"/>
    </row>
    <row r="55" spans="1:9">
      <c r="A55" s="97"/>
      <c r="B55" s="111"/>
      <c r="C55" s="111"/>
      <c r="D55" s="111"/>
      <c r="E55" s="120"/>
      <c r="F55" s="111"/>
      <c r="G55" s="111"/>
      <c r="H55" s="111"/>
      <c r="I55" s="111"/>
    </row>
    <row r="56" spans="1:9">
      <c r="A56" s="97"/>
      <c r="B56" s="111"/>
      <c r="C56" s="111"/>
      <c r="D56" s="111"/>
      <c r="E56" s="120"/>
      <c r="F56" s="111"/>
      <c r="G56" s="111"/>
      <c r="H56" s="111"/>
      <c r="I56" s="111"/>
    </row>
    <row r="57" spans="1:9">
      <c r="A57" s="97"/>
      <c r="B57" s="111"/>
      <c r="C57" s="111"/>
      <c r="D57" s="111"/>
      <c r="E57" s="121"/>
      <c r="F57" s="111"/>
      <c r="G57" s="111"/>
      <c r="H57" s="111"/>
      <c r="I57" s="111"/>
    </row>
    <row r="58" spans="1:9">
      <c r="A58" s="105"/>
      <c r="B58" s="105"/>
      <c r="C58" s="105"/>
      <c r="D58" s="105"/>
      <c r="E58" s="121"/>
      <c r="F58" s="122"/>
      <c r="G58" s="111"/>
      <c r="H58" s="111"/>
      <c r="I58" s="105"/>
    </row>
    <row r="59" spans="1:9">
      <c r="A59" s="104"/>
      <c r="B59" s="104"/>
      <c r="C59" s="104"/>
      <c r="D59" s="104"/>
      <c r="E59" s="121"/>
      <c r="F59" s="120"/>
      <c r="G59" s="111"/>
      <c r="H59" s="111"/>
      <c r="I59" s="104"/>
    </row>
    <row r="60" spans="1:9">
      <c r="A60" s="104"/>
      <c r="B60" s="104"/>
      <c r="C60" s="104"/>
      <c r="D60" s="104"/>
      <c r="E60" s="120"/>
      <c r="F60" s="120"/>
      <c r="G60" s="111"/>
      <c r="H60" s="111"/>
      <c r="I60" s="104"/>
    </row>
    <row r="61" spans="1:9">
      <c r="A61" s="104"/>
      <c r="B61" s="104"/>
      <c r="C61" s="104"/>
      <c r="D61" s="104"/>
      <c r="E61" s="120"/>
      <c r="F61" s="120"/>
      <c r="G61" s="121"/>
      <c r="H61" s="111"/>
      <c r="I61" s="104"/>
    </row>
    <row r="62" spans="1:9">
      <c r="A62" s="104"/>
      <c r="B62" s="104"/>
      <c r="C62" s="104"/>
      <c r="D62" s="104"/>
      <c r="E62" s="121"/>
      <c r="F62" s="121"/>
      <c r="G62" s="111"/>
      <c r="H62" s="111"/>
      <c r="I62" s="104"/>
    </row>
    <row r="63" spans="1:9">
      <c r="A63" s="104"/>
      <c r="B63" s="104"/>
      <c r="C63" s="104"/>
      <c r="D63" s="104"/>
      <c r="E63" s="121"/>
      <c r="F63" s="120"/>
      <c r="G63" s="111"/>
      <c r="H63" s="111"/>
      <c r="I63" s="104"/>
    </row>
    <row r="64" spans="1:9">
      <c r="A64" s="104"/>
      <c r="B64" s="104"/>
      <c r="C64" s="104"/>
      <c r="D64" s="104"/>
      <c r="E64" s="121"/>
      <c r="F64" s="121"/>
      <c r="G64" s="111"/>
      <c r="H64" s="111"/>
      <c r="I64" s="104"/>
    </row>
    <row r="65" spans="1:9">
      <c r="A65" s="104"/>
      <c r="B65" s="104"/>
      <c r="C65" s="104"/>
      <c r="D65" s="104"/>
      <c r="E65" s="121"/>
      <c r="F65" s="120"/>
      <c r="G65" s="111"/>
      <c r="H65" s="111"/>
      <c r="I65" s="104"/>
    </row>
    <row r="66" spans="1:9">
      <c r="A66" s="104"/>
      <c r="B66" s="104"/>
      <c r="C66" s="104"/>
      <c r="D66" s="104"/>
      <c r="E66" s="120"/>
      <c r="F66" s="121"/>
      <c r="G66" s="111"/>
      <c r="H66" s="111"/>
      <c r="I66" s="104"/>
    </row>
    <row r="67" spans="1:9">
      <c r="A67" s="104"/>
      <c r="B67" s="104"/>
      <c r="C67" s="104"/>
      <c r="D67" s="104"/>
      <c r="E67" s="121"/>
      <c r="F67" s="120"/>
      <c r="G67" s="111"/>
      <c r="H67" s="111"/>
      <c r="I67" s="104"/>
    </row>
    <row r="68" spans="1:9">
      <c r="A68" s="104"/>
      <c r="B68" s="104"/>
      <c r="C68" s="104"/>
      <c r="D68" s="104"/>
      <c r="E68" s="121"/>
      <c r="F68" s="121"/>
      <c r="G68" s="111"/>
      <c r="H68" s="111"/>
      <c r="I68" s="104"/>
    </row>
    <row r="69" spans="1:9">
      <c r="A69" s="104"/>
      <c r="B69" s="104"/>
      <c r="C69" s="104"/>
      <c r="D69" s="104"/>
      <c r="E69" s="121"/>
      <c r="F69" s="121"/>
      <c r="G69" s="111"/>
      <c r="H69" s="111"/>
      <c r="I69" s="104"/>
    </row>
    <row r="70" spans="1:9">
      <c r="A70" s="104"/>
      <c r="B70" s="104"/>
      <c r="C70" s="104"/>
      <c r="D70" s="104"/>
      <c r="E70" s="121"/>
      <c r="F70" s="121"/>
      <c r="G70" s="111"/>
      <c r="H70" s="111"/>
      <c r="I70" s="104"/>
    </row>
    <row r="71" spans="1:9">
      <c r="A71" s="104"/>
      <c r="B71" s="104"/>
      <c r="C71" s="104"/>
      <c r="D71" s="104"/>
      <c r="E71" s="121"/>
      <c r="F71" s="121"/>
      <c r="G71" s="111"/>
      <c r="H71" s="111"/>
      <c r="I71" s="104"/>
    </row>
    <row r="72" spans="1:9">
      <c r="A72" s="104"/>
      <c r="B72" s="104"/>
      <c r="C72" s="104"/>
      <c r="D72" s="104"/>
      <c r="E72" s="121"/>
      <c r="F72" s="121"/>
      <c r="G72" s="111"/>
      <c r="H72" s="111"/>
      <c r="I72" s="104"/>
    </row>
    <row r="73" spans="1:9">
      <c r="A73" s="104"/>
      <c r="B73" s="104"/>
      <c r="C73" s="104"/>
      <c r="D73" s="104"/>
      <c r="E73" s="121"/>
      <c r="F73" s="121"/>
      <c r="G73" s="111"/>
      <c r="H73" s="111"/>
      <c r="I73" s="104"/>
    </row>
    <row r="74" spans="1:9">
      <c r="A74" s="104"/>
      <c r="B74" s="104"/>
      <c r="C74" s="104"/>
      <c r="D74" s="104"/>
      <c r="E74" s="121"/>
      <c r="F74" s="121"/>
      <c r="G74" s="111"/>
      <c r="H74" s="111"/>
      <c r="I74" s="104"/>
    </row>
    <row r="75" spans="1:9">
      <c r="A75" s="104"/>
      <c r="B75" s="104"/>
      <c r="C75" s="104"/>
      <c r="D75" s="104"/>
      <c r="E75" s="120"/>
      <c r="F75" s="111"/>
      <c r="G75" s="111"/>
      <c r="H75" s="111"/>
      <c r="I75" s="104"/>
    </row>
    <row r="76" spans="1:9">
      <c r="A76" s="104"/>
      <c r="B76" s="104"/>
      <c r="C76" s="104"/>
      <c r="D76" s="104"/>
      <c r="E76" s="120"/>
      <c r="F76" s="111"/>
      <c r="G76" s="111"/>
      <c r="H76" s="111"/>
      <c r="I76" s="104"/>
    </row>
    <row r="77" spans="1:9">
      <c r="A77" s="104"/>
      <c r="B77" s="104"/>
      <c r="C77" s="104"/>
      <c r="D77" s="104"/>
      <c r="E77" s="120"/>
      <c r="F77" s="111"/>
      <c r="G77" s="111"/>
      <c r="H77" s="111"/>
      <c r="I77" s="104"/>
    </row>
    <row r="78" spans="1:9">
      <c r="A78" s="105"/>
      <c r="B78" s="105"/>
      <c r="C78" s="105"/>
      <c r="D78" s="105"/>
      <c r="E78" s="121"/>
      <c r="F78" s="122"/>
      <c r="G78" s="111"/>
      <c r="H78" s="111"/>
      <c r="I78" s="105"/>
    </row>
    <row r="79" spans="1:9">
      <c r="A79" s="104"/>
      <c r="B79" s="104"/>
      <c r="C79" s="104"/>
      <c r="D79" s="104"/>
      <c r="E79" s="121"/>
      <c r="F79" s="120"/>
      <c r="G79" s="111"/>
      <c r="H79" s="111"/>
      <c r="I79" s="104"/>
    </row>
    <row r="80" spans="1:9">
      <c r="A80" s="104"/>
      <c r="B80" s="104"/>
      <c r="C80" s="104"/>
      <c r="D80" s="104"/>
      <c r="E80" s="120"/>
      <c r="F80" s="120"/>
      <c r="G80" s="111"/>
      <c r="H80" s="111"/>
      <c r="I80" s="104"/>
    </row>
    <row r="81" spans="1:9">
      <c r="A81" s="104"/>
      <c r="B81" s="104"/>
      <c r="C81" s="104"/>
      <c r="D81" s="104"/>
      <c r="E81" s="120"/>
      <c r="F81" s="120"/>
      <c r="G81" s="121"/>
      <c r="H81" s="111"/>
      <c r="I81" s="104"/>
    </row>
    <row r="82" spans="1:9">
      <c r="A82" s="104"/>
      <c r="B82" s="104"/>
      <c r="C82" s="104"/>
      <c r="D82" s="104"/>
      <c r="E82" s="121"/>
      <c r="F82" s="121"/>
      <c r="G82" s="111"/>
      <c r="H82" s="111"/>
      <c r="I82" s="104"/>
    </row>
    <row r="83" spans="1:9">
      <c r="A83" s="104"/>
      <c r="B83" s="104"/>
      <c r="C83" s="104"/>
      <c r="D83" s="104"/>
      <c r="E83" s="121"/>
      <c r="F83" s="120"/>
      <c r="G83" s="111"/>
      <c r="H83" s="111"/>
      <c r="I83" s="104"/>
    </row>
    <row r="84" spans="1:9">
      <c r="A84" s="104"/>
      <c r="B84" s="104"/>
      <c r="C84" s="104"/>
      <c r="D84" s="104"/>
      <c r="E84" s="121"/>
      <c r="F84" s="121"/>
      <c r="G84" s="111"/>
      <c r="H84" s="111"/>
      <c r="I84" s="104"/>
    </row>
    <row r="85" spans="1:9">
      <c r="A85" s="104"/>
      <c r="B85" s="104"/>
      <c r="C85" s="104"/>
      <c r="D85" s="104"/>
      <c r="E85" s="121"/>
      <c r="F85" s="120"/>
      <c r="G85" s="111"/>
      <c r="H85" s="111"/>
      <c r="I85" s="104"/>
    </row>
    <row r="86" spans="1:9">
      <c r="A86" s="104"/>
      <c r="B86" s="104"/>
      <c r="C86" s="104"/>
      <c r="D86" s="104"/>
      <c r="E86" s="120"/>
      <c r="F86" s="121"/>
      <c r="G86" s="111"/>
      <c r="H86" s="111"/>
      <c r="I86" s="104"/>
    </row>
    <row r="87" spans="1:9">
      <c r="A87" s="104"/>
      <c r="B87" s="104"/>
      <c r="C87" s="104"/>
      <c r="D87" s="104"/>
      <c r="E87" s="121"/>
      <c r="F87" s="120"/>
      <c r="G87" s="111"/>
      <c r="H87" s="111"/>
      <c r="I87" s="104"/>
    </row>
    <row r="88" spans="1:9">
      <c r="A88" s="104"/>
      <c r="B88" s="104"/>
      <c r="C88" s="104"/>
      <c r="D88" s="104"/>
      <c r="E88" s="121"/>
      <c r="F88" s="121"/>
      <c r="G88" s="111"/>
      <c r="H88" s="111"/>
      <c r="I88" s="104"/>
    </row>
    <row r="89" spans="1:9">
      <c r="A89" s="104"/>
      <c r="B89" s="104"/>
      <c r="C89" s="104"/>
      <c r="D89" s="104"/>
      <c r="E89" s="121"/>
      <c r="F89" s="121"/>
      <c r="G89" s="111"/>
      <c r="H89" s="111"/>
      <c r="I89" s="104"/>
    </row>
    <row r="90" spans="1:9">
      <c r="A90" s="104"/>
      <c r="B90" s="104"/>
      <c r="C90" s="104"/>
      <c r="D90" s="104"/>
      <c r="E90" s="121"/>
      <c r="F90" s="121"/>
      <c r="G90" s="111"/>
      <c r="H90" s="111"/>
      <c r="I90" s="104"/>
    </row>
    <row r="91" spans="1:9">
      <c r="A91" s="104"/>
      <c r="B91" s="104"/>
      <c r="C91" s="104"/>
      <c r="D91" s="104"/>
      <c r="E91" s="121"/>
      <c r="F91" s="121"/>
      <c r="G91" s="111"/>
      <c r="H91" s="111"/>
      <c r="I91" s="104"/>
    </row>
    <row r="92" spans="1:9">
      <c r="A92" s="104"/>
      <c r="B92" s="104"/>
      <c r="C92" s="104"/>
      <c r="D92" s="104"/>
      <c r="E92" s="121"/>
      <c r="F92" s="121"/>
      <c r="G92" s="111"/>
      <c r="H92" s="111"/>
      <c r="I92" s="104"/>
    </row>
    <row r="93" spans="1:9">
      <c r="A93" s="104"/>
      <c r="B93" s="104"/>
      <c r="C93" s="104"/>
      <c r="D93" s="104"/>
      <c r="E93" s="121"/>
      <c r="F93" s="121"/>
      <c r="G93" s="111"/>
      <c r="H93" s="111"/>
      <c r="I93" s="104"/>
    </row>
    <row r="94" spans="1:9">
      <c r="A94" s="104"/>
      <c r="B94" s="104"/>
      <c r="C94" s="104"/>
      <c r="D94" s="104"/>
      <c r="E94" s="121"/>
      <c r="F94" s="121"/>
      <c r="G94" s="111"/>
      <c r="H94" s="111"/>
      <c r="I94" s="104"/>
    </row>
    <row r="95" spans="1:9">
      <c r="A95" s="104"/>
      <c r="B95" s="104"/>
      <c r="C95" s="104"/>
      <c r="D95" s="104"/>
      <c r="E95" s="120"/>
      <c r="F95" s="111"/>
      <c r="G95" s="111"/>
      <c r="H95" s="111"/>
      <c r="I95" s="104"/>
    </row>
    <row r="96" spans="1:9">
      <c r="A96" s="104"/>
      <c r="B96" s="104"/>
      <c r="C96" s="104"/>
      <c r="D96" s="104"/>
      <c r="E96" s="120"/>
      <c r="F96" s="111"/>
      <c r="G96" s="111"/>
      <c r="H96" s="111"/>
      <c r="I96" s="104"/>
    </row>
    <row r="97" spans="1:9">
      <c r="A97" s="104"/>
      <c r="B97" s="104"/>
      <c r="C97" s="104"/>
      <c r="D97" s="104"/>
      <c r="E97" s="120"/>
      <c r="F97" s="111"/>
      <c r="G97" s="111"/>
      <c r="H97" s="111"/>
      <c r="I97" s="104"/>
    </row>
    <row r="98" spans="1:9">
      <c r="A98" s="105"/>
      <c r="B98" s="105"/>
      <c r="C98" s="105"/>
      <c r="D98" s="105"/>
      <c r="E98" s="121"/>
      <c r="F98" s="122"/>
      <c r="G98" s="111"/>
      <c r="H98" s="111"/>
      <c r="I98" s="105"/>
    </row>
    <row r="99" spans="1:9">
      <c r="A99" s="104"/>
      <c r="B99" s="104"/>
      <c r="C99" s="104"/>
      <c r="D99" s="104"/>
      <c r="E99" s="121"/>
      <c r="F99" s="120"/>
      <c r="G99" s="111"/>
      <c r="H99" s="111"/>
      <c r="I99" s="104"/>
    </row>
    <row r="100" spans="1:9">
      <c r="A100" s="104"/>
      <c r="B100" s="104"/>
      <c r="C100" s="104"/>
      <c r="D100" s="104"/>
      <c r="E100" s="120"/>
      <c r="F100" s="120"/>
      <c r="G100" s="111"/>
      <c r="H100" s="111"/>
      <c r="I100" s="104"/>
    </row>
    <row r="101" spans="1:9">
      <c r="A101" s="104"/>
      <c r="B101" s="104"/>
      <c r="C101" s="104"/>
      <c r="D101" s="104"/>
      <c r="E101" s="120"/>
      <c r="F101" s="120"/>
      <c r="G101" s="121"/>
      <c r="H101" s="111"/>
      <c r="I101" s="104"/>
    </row>
    <row r="102" spans="1:9">
      <c r="A102" s="104"/>
      <c r="B102" s="104"/>
      <c r="C102" s="104"/>
      <c r="D102" s="104"/>
      <c r="E102" s="121"/>
      <c r="F102" s="121"/>
      <c r="G102" s="111"/>
      <c r="H102" s="111"/>
      <c r="I102" s="104"/>
    </row>
    <row r="103" spans="1:9">
      <c r="A103" s="104"/>
      <c r="B103" s="104"/>
      <c r="C103" s="104"/>
      <c r="D103" s="104"/>
      <c r="E103" s="121"/>
      <c r="F103" s="120"/>
      <c r="G103" s="111"/>
      <c r="H103" s="111"/>
      <c r="I103" s="104"/>
    </row>
    <row r="104" spans="1:9">
      <c r="A104" s="104"/>
      <c r="B104" s="104"/>
      <c r="C104" s="104"/>
      <c r="D104" s="104"/>
      <c r="E104" s="121"/>
      <c r="F104" s="121"/>
      <c r="G104" s="111"/>
      <c r="H104" s="111"/>
      <c r="I104" s="104"/>
    </row>
    <row r="105" spans="1:9">
      <c r="A105" s="104"/>
      <c r="B105" s="104"/>
      <c r="C105" s="104"/>
      <c r="D105" s="104"/>
      <c r="E105" s="121"/>
      <c r="F105" s="120"/>
      <c r="G105" s="111"/>
      <c r="H105" s="111"/>
      <c r="I105" s="104"/>
    </row>
    <row r="106" spans="1:9">
      <c r="A106" s="104"/>
      <c r="B106" s="104"/>
      <c r="C106" s="104"/>
      <c r="D106" s="104"/>
      <c r="E106" s="120"/>
      <c r="F106" s="121"/>
      <c r="G106" s="111"/>
      <c r="H106" s="111"/>
      <c r="I106" s="104"/>
    </row>
    <row r="107" spans="1:9">
      <c r="A107" s="104"/>
      <c r="B107" s="104"/>
      <c r="C107" s="104"/>
      <c r="D107" s="104"/>
      <c r="E107" s="121"/>
      <c r="F107" s="120"/>
      <c r="G107" s="111"/>
      <c r="H107" s="111"/>
      <c r="I107" s="104"/>
    </row>
    <row r="108" spans="1:9">
      <c r="A108" s="104"/>
      <c r="B108" s="104"/>
      <c r="C108" s="104"/>
      <c r="D108" s="104"/>
      <c r="E108" s="121"/>
      <c r="F108" s="121"/>
      <c r="G108" s="111"/>
      <c r="H108" s="111"/>
      <c r="I108" s="104"/>
    </row>
    <row r="109" spans="1:9">
      <c r="A109" s="104"/>
      <c r="B109" s="104"/>
      <c r="C109" s="104"/>
      <c r="D109" s="104"/>
      <c r="E109" s="121"/>
      <c r="F109" s="121"/>
      <c r="G109" s="111"/>
      <c r="H109" s="111"/>
      <c r="I109" s="104"/>
    </row>
    <row r="110" spans="1:9">
      <c r="A110" s="104"/>
      <c r="B110" s="104"/>
      <c r="C110" s="104"/>
      <c r="D110" s="104"/>
      <c r="E110" s="121"/>
      <c r="F110" s="121"/>
      <c r="G110" s="111"/>
      <c r="H110" s="111"/>
      <c r="I110" s="104"/>
    </row>
    <row r="111" spans="1:9">
      <c r="A111" s="104"/>
      <c r="B111" s="104"/>
      <c r="C111" s="104"/>
      <c r="D111" s="104"/>
      <c r="E111" s="121"/>
      <c r="F111" s="121"/>
      <c r="G111" s="111"/>
      <c r="H111" s="111"/>
      <c r="I111" s="104"/>
    </row>
    <row r="112" spans="1:9">
      <c r="A112" s="104"/>
      <c r="B112" s="104"/>
      <c r="C112" s="104"/>
      <c r="D112" s="104"/>
      <c r="E112" s="121"/>
      <c r="F112" s="121"/>
      <c r="G112" s="111"/>
      <c r="H112" s="111"/>
      <c r="I112" s="104"/>
    </row>
    <row r="113" spans="1:9">
      <c r="A113" s="104"/>
      <c r="B113" s="104"/>
      <c r="C113" s="104"/>
      <c r="D113" s="104"/>
      <c r="E113" s="121"/>
      <c r="F113" s="121"/>
      <c r="G113" s="111"/>
      <c r="H113" s="111"/>
      <c r="I113" s="104"/>
    </row>
    <row r="114" spans="1:9">
      <c r="A114" s="104"/>
      <c r="B114" s="104"/>
      <c r="C114" s="104"/>
      <c r="D114" s="104"/>
      <c r="E114" s="121"/>
      <c r="F114" s="121"/>
      <c r="G114" s="111"/>
      <c r="H114" s="111"/>
      <c r="I114" s="104"/>
    </row>
    <row r="115" spans="1:9">
      <c r="A115" s="104"/>
      <c r="B115" s="104"/>
      <c r="C115" s="104"/>
      <c r="D115" s="104"/>
      <c r="E115" s="120"/>
      <c r="F115" s="111"/>
      <c r="G115" s="111"/>
      <c r="H115" s="111"/>
      <c r="I115" s="104"/>
    </row>
    <row r="116" spans="1:9">
      <c r="A116" s="104"/>
      <c r="B116" s="104"/>
      <c r="C116" s="104"/>
      <c r="D116" s="104"/>
      <c r="E116" s="120"/>
      <c r="F116" s="111"/>
      <c r="G116" s="111"/>
      <c r="H116" s="111"/>
      <c r="I116" s="104"/>
    </row>
    <row r="117" spans="1:9">
      <c r="A117" s="104"/>
      <c r="B117" s="104"/>
      <c r="C117" s="104"/>
      <c r="D117" s="104"/>
      <c r="E117" s="120"/>
      <c r="F117" s="111"/>
      <c r="G117" s="111"/>
      <c r="H117" s="111"/>
      <c r="I117" s="104"/>
    </row>
    <row r="118" spans="1:9">
      <c r="A118" s="105"/>
      <c r="B118" s="105"/>
      <c r="C118" s="105"/>
      <c r="D118" s="105"/>
      <c r="E118" s="121"/>
      <c r="F118" s="122"/>
      <c r="G118" s="111"/>
      <c r="H118" s="111"/>
      <c r="I118" s="105"/>
    </row>
    <row r="119" spans="1:9">
      <c r="A119" s="104"/>
      <c r="B119" s="104"/>
      <c r="C119" s="104"/>
      <c r="D119" s="104"/>
      <c r="E119" s="121"/>
      <c r="F119" s="120"/>
      <c r="G119" s="111"/>
      <c r="H119" s="111"/>
      <c r="I119" s="104"/>
    </row>
    <row r="120" spans="1:9">
      <c r="A120" s="104"/>
      <c r="B120" s="104"/>
      <c r="C120" s="104"/>
      <c r="D120" s="104"/>
      <c r="E120" s="120"/>
      <c r="F120" s="120"/>
      <c r="G120" s="111"/>
      <c r="H120" s="111"/>
      <c r="I120" s="104"/>
    </row>
    <row r="121" spans="1:9">
      <c r="A121" s="104"/>
      <c r="B121" s="104"/>
      <c r="C121" s="104"/>
      <c r="D121" s="104"/>
      <c r="E121" s="120"/>
      <c r="F121" s="120"/>
      <c r="G121" s="121"/>
      <c r="H121" s="111"/>
      <c r="I121" s="104"/>
    </row>
    <row r="122" spans="1:9">
      <c r="A122" s="104"/>
      <c r="B122" s="104"/>
      <c r="C122" s="104"/>
      <c r="D122" s="104"/>
      <c r="E122" s="121"/>
      <c r="F122" s="121"/>
      <c r="G122" s="111"/>
      <c r="H122" s="111"/>
      <c r="I122" s="104"/>
    </row>
    <row r="123" spans="1:9">
      <c r="A123" s="104"/>
      <c r="B123" s="104"/>
      <c r="C123" s="104"/>
      <c r="D123" s="104"/>
      <c r="E123" s="121"/>
      <c r="F123" s="120"/>
      <c r="G123" s="111"/>
      <c r="H123" s="111"/>
      <c r="I123" s="104"/>
    </row>
    <row r="124" spans="1:9">
      <c r="A124" s="104"/>
      <c r="B124" s="104"/>
      <c r="C124" s="104"/>
      <c r="D124" s="104"/>
      <c r="E124" s="121"/>
      <c r="F124" s="121"/>
      <c r="G124" s="111"/>
      <c r="H124" s="111"/>
      <c r="I124" s="104"/>
    </row>
    <row r="125" spans="1:9">
      <c r="A125" s="104"/>
      <c r="B125" s="104"/>
      <c r="C125" s="104"/>
      <c r="D125" s="104"/>
      <c r="E125" s="121"/>
      <c r="F125" s="120"/>
      <c r="G125" s="111"/>
      <c r="H125" s="111"/>
      <c r="I125" s="104"/>
    </row>
    <row r="126" spans="1:9">
      <c r="A126" s="104"/>
      <c r="B126" s="104"/>
      <c r="C126" s="104"/>
      <c r="D126" s="104"/>
      <c r="E126" s="120"/>
      <c r="F126" s="121"/>
      <c r="G126" s="111"/>
      <c r="H126" s="111"/>
      <c r="I126" s="104"/>
    </row>
    <row r="127" spans="1:9">
      <c r="A127" s="104"/>
      <c r="B127" s="104"/>
      <c r="C127" s="104"/>
      <c r="D127" s="104"/>
      <c r="E127" s="121"/>
      <c r="F127" s="120"/>
      <c r="G127" s="111"/>
      <c r="H127" s="111"/>
      <c r="I127" s="104"/>
    </row>
    <row r="128" spans="1:9">
      <c r="A128" s="104"/>
      <c r="B128" s="104"/>
      <c r="C128" s="104"/>
      <c r="D128" s="104"/>
      <c r="E128" s="121"/>
      <c r="F128" s="121"/>
      <c r="G128" s="111"/>
      <c r="H128" s="111"/>
      <c r="I128" s="104"/>
    </row>
    <row r="129" spans="1:9">
      <c r="A129" s="104"/>
      <c r="B129" s="104"/>
      <c r="C129" s="104"/>
      <c r="D129" s="104"/>
      <c r="E129" s="121"/>
      <c r="F129" s="121"/>
      <c r="G129" s="111"/>
      <c r="H129" s="111"/>
      <c r="I129" s="104"/>
    </row>
    <row r="130" spans="1:9">
      <c r="A130" s="104"/>
      <c r="B130" s="104"/>
      <c r="C130" s="104"/>
      <c r="D130" s="104"/>
      <c r="E130" s="121"/>
      <c r="F130" s="121"/>
      <c r="G130" s="111"/>
      <c r="H130" s="111"/>
      <c r="I130" s="104"/>
    </row>
    <row r="131" spans="1:9">
      <c r="A131" s="104"/>
      <c r="B131" s="104"/>
      <c r="C131" s="104"/>
      <c r="D131" s="104"/>
      <c r="E131" s="121"/>
      <c r="F131" s="121"/>
      <c r="G131" s="111"/>
      <c r="H131" s="111"/>
      <c r="I131" s="104"/>
    </row>
    <row r="132" spans="1:9">
      <c r="A132" s="104"/>
      <c r="B132" s="104"/>
      <c r="C132" s="104"/>
      <c r="D132" s="104"/>
      <c r="E132" s="121"/>
      <c r="F132" s="121"/>
      <c r="G132" s="111"/>
      <c r="H132" s="111"/>
      <c r="I132" s="104"/>
    </row>
    <row r="133" spans="1:9">
      <c r="A133" s="104"/>
      <c r="B133" s="104"/>
      <c r="C133" s="104"/>
      <c r="D133" s="104"/>
      <c r="E133" s="121"/>
      <c r="F133" s="121"/>
      <c r="G133" s="111"/>
      <c r="H133" s="111"/>
      <c r="I133" s="104"/>
    </row>
    <row r="134" spans="1:9">
      <c r="A134" s="104"/>
      <c r="B134" s="104"/>
      <c r="C134" s="104"/>
      <c r="D134" s="104"/>
      <c r="E134" s="121"/>
      <c r="F134" s="121"/>
      <c r="G134" s="111"/>
      <c r="H134" s="111"/>
      <c r="I134" s="104"/>
    </row>
    <row r="135" spans="1:9">
      <c r="A135" s="104"/>
      <c r="B135" s="104"/>
      <c r="C135" s="104"/>
      <c r="D135" s="104"/>
      <c r="E135" s="120"/>
      <c r="F135" s="111"/>
      <c r="G135" s="111"/>
      <c r="H135" s="111"/>
      <c r="I135" s="104"/>
    </row>
    <row r="136" spans="1:9">
      <c r="A136" s="104"/>
      <c r="B136" s="104"/>
      <c r="C136" s="104"/>
      <c r="D136" s="104"/>
      <c r="E136" s="120"/>
      <c r="F136" s="111"/>
      <c r="G136" s="111"/>
      <c r="H136" s="111"/>
      <c r="I136" s="104"/>
    </row>
    <row r="137" spans="1:9">
      <c r="A137" s="104"/>
      <c r="B137" s="104"/>
      <c r="C137" s="104"/>
      <c r="D137" s="104"/>
      <c r="E137" s="120"/>
      <c r="F137" s="111"/>
      <c r="G137" s="111"/>
      <c r="H137" s="111"/>
      <c r="I137" s="104"/>
    </row>
    <row r="138" spans="1:9">
      <c r="A138" s="105"/>
      <c r="B138" s="105"/>
      <c r="C138" s="105"/>
      <c r="D138" s="105"/>
      <c r="E138" s="121"/>
      <c r="F138" s="122"/>
      <c r="G138" s="111"/>
      <c r="H138" s="111"/>
      <c r="I138" s="105"/>
    </row>
    <row r="139" spans="1:9">
      <c r="A139" s="104"/>
      <c r="B139" s="104"/>
      <c r="C139" s="104"/>
      <c r="D139" s="104"/>
      <c r="E139" s="121"/>
      <c r="F139" s="120"/>
      <c r="G139" s="111"/>
      <c r="H139" s="111"/>
      <c r="I139" s="104"/>
    </row>
    <row r="140" spans="1:9">
      <c r="A140" s="104"/>
      <c r="B140" s="104"/>
      <c r="C140" s="104"/>
      <c r="D140" s="104"/>
      <c r="E140" s="120"/>
      <c r="F140" s="120"/>
      <c r="G140" s="111"/>
      <c r="H140" s="111"/>
      <c r="I140" s="104"/>
    </row>
    <row r="141" spans="1:9">
      <c r="A141" s="104"/>
      <c r="B141" s="104"/>
      <c r="C141" s="104"/>
      <c r="D141" s="104"/>
      <c r="E141" s="120"/>
      <c r="F141" s="120"/>
      <c r="G141" s="121"/>
      <c r="H141" s="111"/>
      <c r="I141" s="104"/>
    </row>
    <row r="142" spans="1:9">
      <c r="A142" s="104"/>
      <c r="B142" s="104"/>
      <c r="C142" s="104"/>
      <c r="D142" s="104"/>
      <c r="E142" s="121"/>
      <c r="F142" s="121"/>
      <c r="G142" s="111"/>
      <c r="H142" s="111"/>
      <c r="I142" s="104"/>
    </row>
    <row r="143" spans="1:9">
      <c r="A143" s="104"/>
      <c r="B143" s="104"/>
      <c r="C143" s="104"/>
      <c r="D143" s="104"/>
      <c r="E143" s="121"/>
      <c r="F143" s="120"/>
      <c r="G143" s="111"/>
      <c r="H143" s="111"/>
      <c r="I143" s="104"/>
    </row>
    <row r="144" spans="1:9">
      <c r="A144" s="104"/>
      <c r="B144" s="104"/>
      <c r="C144" s="104"/>
      <c r="D144" s="104"/>
      <c r="E144" s="121"/>
      <c r="F144" s="121"/>
      <c r="G144" s="111"/>
      <c r="H144" s="111"/>
      <c r="I144" s="104"/>
    </row>
    <row r="145" spans="1:9">
      <c r="A145" s="104"/>
      <c r="B145" s="104"/>
      <c r="C145" s="104"/>
      <c r="D145" s="104"/>
      <c r="E145" s="121"/>
      <c r="F145" s="120"/>
      <c r="G145" s="111"/>
      <c r="H145" s="111"/>
      <c r="I145" s="104"/>
    </row>
    <row r="146" spans="1:9">
      <c r="A146" s="104"/>
      <c r="B146" s="104"/>
      <c r="C146" s="104"/>
      <c r="D146" s="104"/>
      <c r="E146" s="120"/>
      <c r="F146" s="121"/>
      <c r="G146" s="111"/>
      <c r="H146" s="111"/>
      <c r="I146" s="104"/>
    </row>
    <row r="147" spans="1:9">
      <c r="A147" s="104"/>
      <c r="B147" s="104"/>
      <c r="C147" s="104"/>
      <c r="D147" s="104"/>
      <c r="E147" s="121"/>
      <c r="F147" s="120"/>
      <c r="G147" s="111"/>
      <c r="H147" s="111"/>
      <c r="I147" s="104"/>
    </row>
    <row r="148" spans="1:9">
      <c r="A148" s="104"/>
      <c r="B148" s="104"/>
      <c r="C148" s="104"/>
      <c r="D148" s="104"/>
      <c r="E148" s="121"/>
      <c r="F148" s="121"/>
      <c r="G148" s="111"/>
      <c r="H148" s="111"/>
      <c r="I148" s="104"/>
    </row>
    <row r="149" spans="1:9">
      <c r="A149" s="104"/>
      <c r="B149" s="104"/>
      <c r="C149" s="104"/>
      <c r="D149" s="104"/>
      <c r="E149" s="121"/>
      <c r="F149" s="121"/>
      <c r="G149" s="111"/>
      <c r="H149" s="111"/>
      <c r="I149" s="104"/>
    </row>
    <row r="150" spans="1:9">
      <c r="A150" s="104"/>
      <c r="B150" s="104"/>
      <c r="C150" s="104"/>
      <c r="D150" s="104"/>
      <c r="E150" s="121"/>
      <c r="F150" s="121"/>
      <c r="G150" s="111"/>
      <c r="H150" s="111"/>
      <c r="I150" s="104"/>
    </row>
    <row r="151" spans="1:9">
      <c r="A151" s="104"/>
      <c r="B151" s="104"/>
      <c r="C151" s="104"/>
      <c r="D151" s="104"/>
      <c r="E151" s="121"/>
      <c r="F151" s="121"/>
      <c r="G151" s="111"/>
      <c r="H151" s="111"/>
      <c r="I151" s="104"/>
    </row>
    <row r="152" spans="1:9">
      <c r="A152" s="104"/>
      <c r="B152" s="104"/>
      <c r="C152" s="104"/>
      <c r="D152" s="104"/>
      <c r="E152" s="121"/>
      <c r="F152" s="121"/>
      <c r="G152" s="111"/>
      <c r="H152" s="111"/>
      <c r="I152" s="104"/>
    </row>
    <row r="153" spans="1:9">
      <c r="A153" s="104"/>
      <c r="B153" s="104"/>
      <c r="C153" s="104"/>
      <c r="D153" s="104"/>
      <c r="E153" s="121"/>
      <c r="F153" s="121"/>
      <c r="G153" s="111"/>
      <c r="H153" s="111"/>
      <c r="I153" s="104"/>
    </row>
    <row r="154" spans="1:9">
      <c r="A154" s="104"/>
      <c r="B154" s="104"/>
      <c r="C154" s="104"/>
      <c r="D154" s="104"/>
      <c r="E154" s="121"/>
      <c r="F154" s="121"/>
      <c r="G154" s="111"/>
      <c r="H154" s="111"/>
      <c r="I154" s="104"/>
    </row>
    <row r="155" spans="1:9">
      <c r="A155" s="104"/>
      <c r="B155" s="104"/>
      <c r="C155" s="104"/>
      <c r="D155" s="104"/>
      <c r="E155" s="120"/>
      <c r="F155" s="111"/>
      <c r="G155" s="111"/>
      <c r="H155" s="111"/>
      <c r="I155" s="104"/>
    </row>
    <row r="156" spans="1:9">
      <c r="A156" s="104"/>
      <c r="B156" s="104"/>
      <c r="C156" s="104"/>
      <c r="D156" s="104"/>
      <c r="E156" s="120"/>
      <c r="F156" s="111"/>
      <c r="G156" s="111"/>
      <c r="H156" s="111"/>
      <c r="I156" s="104"/>
    </row>
    <row r="157" spans="1:9">
      <c r="A157" s="104"/>
      <c r="B157" s="104"/>
      <c r="C157" s="104"/>
      <c r="D157" s="104"/>
      <c r="E157" s="120"/>
      <c r="F157" s="111"/>
      <c r="G157" s="111"/>
      <c r="H157" s="111"/>
      <c r="I157" s="104"/>
    </row>
    <row r="158" spans="1:9">
      <c r="A158" s="105"/>
      <c r="B158" s="105"/>
      <c r="C158" s="105"/>
      <c r="D158" s="105"/>
      <c r="E158" s="121"/>
      <c r="F158" s="122"/>
      <c r="G158" s="111"/>
      <c r="H158" s="111"/>
      <c r="I158" s="105"/>
    </row>
    <row r="159" spans="1:9">
      <c r="A159" s="104"/>
      <c r="B159" s="104"/>
      <c r="C159" s="104"/>
      <c r="D159" s="104"/>
      <c r="E159" s="121"/>
      <c r="F159" s="120"/>
      <c r="G159" s="111"/>
      <c r="H159" s="111"/>
      <c r="I159" s="104"/>
    </row>
    <row r="160" spans="1:9">
      <c r="A160" s="104"/>
      <c r="B160" s="104"/>
      <c r="C160" s="104"/>
      <c r="D160" s="104"/>
      <c r="E160" s="120"/>
      <c r="F160" s="120"/>
      <c r="G160" s="111"/>
      <c r="H160" s="111"/>
      <c r="I160" s="104"/>
    </row>
    <row r="161" spans="1:9">
      <c r="A161" s="104"/>
      <c r="B161" s="104"/>
      <c r="C161" s="104"/>
      <c r="D161" s="104"/>
      <c r="E161" s="120"/>
      <c r="F161" s="120"/>
      <c r="G161" s="121"/>
      <c r="H161" s="111"/>
      <c r="I161" s="104"/>
    </row>
    <row r="162" spans="1:9">
      <c r="A162" s="104"/>
      <c r="B162" s="104"/>
      <c r="C162" s="104"/>
      <c r="D162" s="104"/>
      <c r="E162" s="121"/>
      <c r="F162" s="121"/>
      <c r="G162" s="111"/>
      <c r="H162" s="111"/>
      <c r="I162" s="104"/>
    </row>
    <row r="163" spans="1:9">
      <c r="A163" s="104"/>
      <c r="B163" s="104"/>
      <c r="C163" s="104"/>
      <c r="D163" s="104"/>
      <c r="E163" s="121"/>
      <c r="F163" s="120"/>
      <c r="G163" s="111"/>
      <c r="H163" s="111"/>
      <c r="I163" s="104"/>
    </row>
    <row r="164" spans="1:9">
      <c r="A164" s="104"/>
      <c r="B164" s="104"/>
      <c r="C164" s="104"/>
      <c r="D164" s="104"/>
      <c r="E164" s="121"/>
      <c r="F164" s="121"/>
      <c r="G164" s="111"/>
      <c r="H164" s="111"/>
      <c r="I164" s="104"/>
    </row>
    <row r="165" spans="1:9">
      <c r="A165" s="104"/>
      <c r="B165" s="104"/>
      <c r="C165" s="104"/>
      <c r="D165" s="104"/>
      <c r="E165" s="121"/>
      <c r="F165" s="120"/>
      <c r="G165" s="111"/>
      <c r="H165" s="111"/>
      <c r="I165" s="104"/>
    </row>
    <row r="166" spans="1:9">
      <c r="A166" s="104"/>
      <c r="B166" s="104"/>
      <c r="C166" s="104"/>
      <c r="D166" s="104"/>
      <c r="E166" s="120"/>
      <c r="F166" s="121"/>
      <c r="G166" s="111"/>
      <c r="H166" s="111"/>
      <c r="I166" s="104"/>
    </row>
    <row r="167" spans="1:9">
      <c r="A167" s="104"/>
      <c r="B167" s="104"/>
      <c r="C167" s="104"/>
      <c r="D167" s="104"/>
      <c r="E167" s="121"/>
      <c r="F167" s="120"/>
      <c r="G167" s="111"/>
      <c r="H167" s="111"/>
      <c r="I167" s="104"/>
    </row>
    <row r="168" spans="1:9">
      <c r="A168" s="104"/>
      <c r="B168" s="104"/>
      <c r="C168" s="104"/>
      <c r="D168" s="104"/>
      <c r="E168" s="121"/>
      <c r="F168" s="121"/>
      <c r="G168" s="111"/>
      <c r="H168" s="111"/>
      <c r="I168" s="104"/>
    </row>
    <row r="169" spans="1:9">
      <c r="A169" s="104"/>
      <c r="B169" s="104"/>
      <c r="C169" s="104"/>
      <c r="D169" s="104"/>
      <c r="E169" s="121"/>
      <c r="F169" s="121"/>
      <c r="G169" s="111"/>
      <c r="H169" s="111"/>
      <c r="I169" s="104"/>
    </row>
    <row r="170" spans="1:9">
      <c r="A170" s="104"/>
      <c r="B170" s="104"/>
      <c r="C170" s="104"/>
      <c r="D170" s="104"/>
      <c r="E170" s="121"/>
      <c r="F170" s="121"/>
      <c r="G170" s="111"/>
      <c r="H170" s="111"/>
      <c r="I170" s="104"/>
    </row>
    <row r="171" spans="1:9">
      <c r="A171" s="104"/>
      <c r="B171" s="104"/>
      <c r="C171" s="104"/>
      <c r="D171" s="104"/>
      <c r="E171" s="121"/>
      <c r="F171" s="121"/>
      <c r="G171" s="111"/>
      <c r="H171" s="111"/>
      <c r="I171" s="104"/>
    </row>
    <row r="172" spans="1:9">
      <c r="A172" s="104"/>
      <c r="B172" s="104"/>
      <c r="C172" s="104"/>
      <c r="D172" s="104"/>
      <c r="E172" s="121"/>
      <c r="F172" s="121"/>
      <c r="G172" s="111"/>
      <c r="H172" s="111"/>
      <c r="I172" s="104"/>
    </row>
    <row r="173" spans="1:9">
      <c r="A173" s="104"/>
      <c r="B173" s="104"/>
      <c r="C173" s="104"/>
      <c r="D173" s="104"/>
      <c r="E173" s="121"/>
      <c r="F173" s="121"/>
      <c r="G173" s="111"/>
      <c r="H173" s="111"/>
      <c r="I173" s="104"/>
    </row>
    <row r="174" spans="1:9">
      <c r="A174" s="104"/>
      <c r="B174" s="104"/>
      <c r="C174" s="104"/>
      <c r="D174" s="104"/>
      <c r="E174" s="121"/>
      <c r="F174" s="121"/>
      <c r="G174" s="111"/>
      <c r="H174" s="111"/>
      <c r="I174" s="104"/>
    </row>
    <row r="175" spans="1:9">
      <c r="A175" s="104"/>
      <c r="B175" s="104"/>
      <c r="C175" s="104"/>
      <c r="D175" s="104"/>
      <c r="E175" s="120"/>
      <c r="F175" s="111"/>
      <c r="G175" s="111"/>
      <c r="H175" s="111"/>
      <c r="I175" s="104"/>
    </row>
    <row r="176" spans="1:9">
      <c r="A176" s="104"/>
      <c r="B176" s="104"/>
      <c r="C176" s="104"/>
      <c r="D176" s="104"/>
      <c r="E176" s="120"/>
      <c r="F176" s="111"/>
      <c r="G176" s="111"/>
      <c r="H176" s="111"/>
      <c r="I176" s="104"/>
    </row>
    <row r="177" spans="1:9">
      <c r="A177" s="104"/>
      <c r="B177" s="104"/>
      <c r="C177" s="104"/>
      <c r="D177" s="104"/>
      <c r="E177" s="120"/>
      <c r="F177" s="111"/>
      <c r="G177" s="111"/>
      <c r="H177" s="111"/>
      <c r="I177" s="104"/>
    </row>
    <row r="178" spans="1:9">
      <c r="A178" s="105"/>
      <c r="B178" s="105"/>
      <c r="C178" s="105"/>
      <c r="D178" s="105"/>
      <c r="E178" s="121"/>
      <c r="F178" s="122"/>
      <c r="G178" s="111"/>
      <c r="H178" s="111"/>
      <c r="I178" s="105"/>
    </row>
    <row r="179" spans="1:9">
      <c r="A179" s="104"/>
      <c r="B179" s="104"/>
      <c r="C179" s="104"/>
      <c r="D179" s="104"/>
      <c r="E179" s="121"/>
      <c r="F179" s="120"/>
      <c r="G179" s="111"/>
      <c r="H179" s="111"/>
      <c r="I179" s="104"/>
    </row>
    <row r="180" spans="1:9">
      <c r="A180" s="104"/>
      <c r="B180" s="104"/>
      <c r="C180" s="104"/>
      <c r="D180" s="104"/>
      <c r="E180" s="120"/>
      <c r="F180" s="120"/>
      <c r="G180" s="111"/>
      <c r="H180" s="111"/>
      <c r="I180" s="104"/>
    </row>
    <row r="181" spans="1:9">
      <c r="A181" s="104"/>
      <c r="B181" s="104"/>
      <c r="C181" s="104"/>
      <c r="D181" s="104"/>
      <c r="E181" s="120"/>
      <c r="F181" s="120"/>
      <c r="G181" s="121"/>
      <c r="H181" s="111"/>
      <c r="I181" s="104"/>
    </row>
    <row r="182" spans="1:9">
      <c r="A182" s="104"/>
      <c r="B182" s="104"/>
      <c r="C182" s="104"/>
      <c r="D182" s="104"/>
      <c r="E182" s="121"/>
      <c r="F182" s="121"/>
      <c r="G182" s="111"/>
      <c r="H182" s="111"/>
      <c r="I182" s="104"/>
    </row>
    <row r="183" spans="1:9">
      <c r="A183" s="104"/>
      <c r="B183" s="104"/>
      <c r="C183" s="104"/>
      <c r="D183" s="104"/>
      <c r="E183" s="121"/>
      <c r="F183" s="120"/>
      <c r="G183" s="111"/>
      <c r="H183" s="111"/>
      <c r="I183" s="104"/>
    </row>
    <row r="184" spans="1:9">
      <c r="A184" s="104"/>
      <c r="B184" s="104"/>
      <c r="C184" s="104"/>
      <c r="D184" s="104"/>
      <c r="E184" s="121"/>
      <c r="F184" s="121"/>
      <c r="G184" s="111"/>
      <c r="H184" s="111"/>
      <c r="I184" s="104"/>
    </row>
    <row r="185" spans="1:9">
      <c r="A185" s="104"/>
      <c r="B185" s="104"/>
      <c r="C185" s="104"/>
      <c r="D185" s="104"/>
      <c r="E185" s="121"/>
      <c r="F185" s="120"/>
      <c r="G185" s="111"/>
      <c r="H185" s="111"/>
      <c r="I185" s="104"/>
    </row>
    <row r="186" spans="1:9">
      <c r="A186" s="104"/>
      <c r="B186" s="104"/>
      <c r="C186" s="104"/>
      <c r="D186" s="104"/>
      <c r="E186" s="120"/>
      <c r="F186" s="121"/>
      <c r="G186" s="111"/>
      <c r="H186" s="111"/>
      <c r="I186" s="104"/>
    </row>
    <row r="187" spans="1:9">
      <c r="A187" s="104"/>
      <c r="B187" s="104"/>
      <c r="C187" s="104"/>
      <c r="D187" s="104"/>
      <c r="E187" s="121"/>
      <c r="F187" s="120"/>
      <c r="G187" s="111"/>
      <c r="H187" s="111"/>
      <c r="I187" s="104"/>
    </row>
    <row r="188" spans="1:9">
      <c r="A188" s="104"/>
      <c r="B188" s="104"/>
      <c r="C188" s="104"/>
      <c r="D188" s="104"/>
      <c r="E188" s="121"/>
      <c r="F188" s="121"/>
      <c r="G188" s="111"/>
      <c r="H188" s="111"/>
      <c r="I188" s="104"/>
    </row>
    <row r="189" spans="1:9">
      <c r="A189" s="104"/>
      <c r="B189" s="104"/>
      <c r="C189" s="104"/>
      <c r="D189" s="104"/>
      <c r="E189" s="121"/>
      <c r="F189" s="121"/>
      <c r="G189" s="111"/>
      <c r="H189" s="111"/>
      <c r="I189" s="104"/>
    </row>
    <row r="190" spans="1:9">
      <c r="A190" s="104"/>
      <c r="B190" s="104"/>
      <c r="C190" s="104"/>
      <c r="D190" s="104"/>
      <c r="E190" s="121"/>
      <c r="F190" s="121"/>
      <c r="G190" s="111"/>
      <c r="H190" s="111"/>
      <c r="I190" s="104"/>
    </row>
    <row r="191" spans="1:9">
      <c r="A191" s="104"/>
      <c r="B191" s="104"/>
      <c r="C191" s="104"/>
      <c r="D191" s="104"/>
      <c r="E191" s="121"/>
      <c r="F191" s="121"/>
      <c r="G191" s="111"/>
      <c r="H191" s="111"/>
      <c r="I191" s="104"/>
    </row>
    <row r="192" spans="1:9">
      <c r="A192" s="104"/>
      <c r="B192" s="104"/>
      <c r="C192" s="104"/>
      <c r="D192" s="104"/>
      <c r="E192" s="121"/>
      <c r="F192" s="121"/>
      <c r="G192" s="111"/>
      <c r="H192" s="111"/>
      <c r="I192" s="104"/>
    </row>
    <row r="193" spans="1:9">
      <c r="A193" s="104"/>
      <c r="B193" s="104"/>
      <c r="C193" s="104"/>
      <c r="D193" s="104"/>
      <c r="E193" s="121"/>
      <c r="F193" s="121"/>
      <c r="G193" s="111"/>
      <c r="H193" s="111"/>
      <c r="I193" s="104"/>
    </row>
    <row r="194" spans="1:9">
      <c r="A194" s="104"/>
      <c r="B194" s="104"/>
      <c r="C194" s="104"/>
      <c r="D194" s="104"/>
      <c r="E194" s="121"/>
      <c r="F194" s="121"/>
      <c r="G194" s="111"/>
      <c r="H194" s="111"/>
      <c r="I194" s="104"/>
    </row>
    <row r="195" spans="1:9">
      <c r="A195" s="104"/>
      <c r="B195" s="104"/>
      <c r="C195" s="104"/>
      <c r="D195" s="104"/>
      <c r="E195" s="120"/>
      <c r="F195" s="111"/>
      <c r="G195" s="111"/>
      <c r="H195" s="111"/>
      <c r="I195" s="104"/>
    </row>
    <row r="196" spans="1:9">
      <c r="A196" s="104"/>
      <c r="B196" s="104"/>
      <c r="C196" s="104"/>
      <c r="D196" s="104"/>
      <c r="E196" s="120"/>
      <c r="F196" s="111"/>
      <c r="G196" s="111"/>
      <c r="H196" s="111"/>
      <c r="I196" s="104"/>
    </row>
    <row r="197" spans="1:9">
      <c r="A197" s="104"/>
      <c r="B197" s="104"/>
      <c r="C197" s="104"/>
      <c r="D197" s="104"/>
      <c r="E197" s="120"/>
      <c r="F197" s="111"/>
      <c r="G197" s="111"/>
      <c r="H197" s="111"/>
      <c r="I197" s="104"/>
    </row>
    <row r="198" spans="1:9">
      <c r="A198" s="105"/>
      <c r="B198" s="105"/>
      <c r="C198" s="105"/>
      <c r="D198" s="105"/>
      <c r="E198" s="121"/>
      <c r="F198" s="122"/>
      <c r="G198" s="111"/>
      <c r="H198" s="111"/>
      <c r="I198" s="105"/>
    </row>
    <row r="199" spans="1:9">
      <c r="A199" s="104"/>
      <c r="B199" s="104"/>
      <c r="C199" s="104"/>
      <c r="D199" s="104"/>
      <c r="E199" s="121"/>
      <c r="F199" s="120"/>
      <c r="G199" s="111"/>
      <c r="H199" s="111"/>
      <c r="I199" s="104"/>
    </row>
    <row r="200" spans="1:9">
      <c r="A200" s="104"/>
      <c r="B200" s="104"/>
      <c r="C200" s="104"/>
      <c r="D200" s="104"/>
      <c r="E200" s="120"/>
      <c r="F200" s="120"/>
      <c r="G200" s="111"/>
      <c r="H200" s="111"/>
      <c r="I200" s="104"/>
    </row>
    <row r="201" spans="1:9">
      <c r="A201" s="104"/>
      <c r="B201" s="104"/>
      <c r="C201" s="104"/>
      <c r="D201" s="104"/>
      <c r="E201" s="120"/>
      <c r="F201" s="120"/>
      <c r="G201" s="121"/>
      <c r="H201" s="111"/>
      <c r="I201" s="104"/>
    </row>
    <row r="202" spans="1:9">
      <c r="A202" s="104"/>
      <c r="B202" s="104"/>
      <c r="C202" s="104"/>
      <c r="D202" s="104"/>
      <c r="E202" s="121"/>
      <c r="F202" s="121"/>
      <c r="G202" s="111"/>
      <c r="H202" s="111"/>
      <c r="I202" s="104"/>
    </row>
    <row r="203" spans="1:9">
      <c r="A203" s="104"/>
      <c r="B203" s="104"/>
      <c r="C203" s="104"/>
      <c r="D203" s="104"/>
      <c r="E203" s="121"/>
      <c r="F203" s="120"/>
      <c r="G203" s="111"/>
      <c r="H203" s="111"/>
      <c r="I203" s="104"/>
    </row>
    <row r="204" spans="1:9">
      <c r="A204" s="104"/>
      <c r="B204" s="104"/>
      <c r="C204" s="104"/>
      <c r="D204" s="104"/>
      <c r="E204" s="121"/>
      <c r="F204" s="121"/>
      <c r="G204" s="111"/>
      <c r="H204" s="111"/>
      <c r="I204" s="104"/>
    </row>
    <row r="205" spans="1:9">
      <c r="A205" s="104"/>
      <c r="B205" s="104"/>
      <c r="C205" s="104"/>
      <c r="D205" s="104"/>
      <c r="E205" s="121"/>
      <c r="F205" s="120"/>
      <c r="G205" s="111"/>
      <c r="H205" s="111"/>
      <c r="I205" s="104"/>
    </row>
    <row r="206" spans="1:9">
      <c r="A206" s="104"/>
      <c r="B206" s="104"/>
      <c r="C206" s="104"/>
      <c r="D206" s="104"/>
      <c r="E206" s="120"/>
      <c r="F206" s="121"/>
      <c r="G206" s="111"/>
      <c r="H206" s="111"/>
      <c r="I206" s="104"/>
    </row>
    <row r="207" spans="1:9">
      <c r="A207" s="104"/>
      <c r="B207" s="104"/>
      <c r="C207" s="104"/>
      <c r="D207" s="104"/>
      <c r="E207" s="121"/>
      <c r="F207" s="120"/>
      <c r="G207" s="111"/>
      <c r="H207" s="111"/>
      <c r="I207" s="104"/>
    </row>
    <row r="208" spans="1:9">
      <c r="A208" s="104"/>
      <c r="B208" s="104"/>
      <c r="C208" s="104"/>
      <c r="D208" s="104"/>
      <c r="E208" s="121"/>
      <c r="F208" s="121"/>
      <c r="G208" s="111"/>
      <c r="H208" s="111"/>
      <c r="I208" s="104"/>
    </row>
    <row r="209" spans="1:9">
      <c r="A209" s="104"/>
      <c r="B209" s="104"/>
      <c r="C209" s="104"/>
      <c r="D209" s="104"/>
      <c r="E209" s="121"/>
      <c r="F209" s="121"/>
      <c r="G209" s="111"/>
      <c r="H209" s="111"/>
      <c r="I209" s="104"/>
    </row>
    <row r="210" spans="1:9">
      <c r="A210" s="104"/>
      <c r="B210" s="104"/>
      <c r="C210" s="104"/>
      <c r="D210" s="104"/>
      <c r="E210" s="121"/>
      <c r="F210" s="121"/>
      <c r="G210" s="111"/>
      <c r="H210" s="111"/>
      <c r="I210" s="104"/>
    </row>
    <row r="211" spans="1:9">
      <c r="A211" s="104"/>
      <c r="B211" s="104"/>
      <c r="C211" s="104"/>
      <c r="D211" s="104"/>
      <c r="E211" s="121"/>
      <c r="F211" s="121"/>
      <c r="G211" s="111"/>
      <c r="H211" s="111"/>
      <c r="I211" s="104"/>
    </row>
    <row r="212" spans="1:9">
      <c r="A212" s="104"/>
      <c r="B212" s="104"/>
      <c r="C212" s="104"/>
      <c r="D212" s="104"/>
      <c r="E212" s="121"/>
      <c r="F212" s="121"/>
      <c r="G212" s="111"/>
      <c r="H212" s="111"/>
      <c r="I212" s="104"/>
    </row>
    <row r="213" spans="1:9">
      <c r="A213" s="104"/>
      <c r="B213" s="104"/>
      <c r="C213" s="104"/>
      <c r="D213" s="104"/>
      <c r="E213" s="121"/>
      <c r="F213" s="121"/>
      <c r="G213" s="111"/>
      <c r="H213" s="111"/>
      <c r="I213" s="104"/>
    </row>
    <row r="214" spans="1:9">
      <c r="A214" s="104"/>
      <c r="B214" s="104"/>
      <c r="C214" s="104"/>
      <c r="D214" s="104"/>
      <c r="E214" s="121"/>
      <c r="F214" s="121"/>
      <c r="G214" s="111"/>
      <c r="H214" s="111"/>
      <c r="I214" s="104"/>
    </row>
    <row r="215" spans="1:9">
      <c r="A215" s="104"/>
      <c r="B215" s="104"/>
      <c r="C215" s="104"/>
      <c r="D215" s="104"/>
      <c r="E215" s="120"/>
      <c r="F215" s="111"/>
      <c r="G215" s="111"/>
      <c r="H215" s="111"/>
      <c r="I215" s="104"/>
    </row>
    <row r="216" spans="1:9">
      <c r="A216" s="104"/>
      <c r="B216" s="104"/>
      <c r="C216" s="104"/>
      <c r="D216" s="104"/>
      <c r="E216" s="120"/>
      <c r="F216" s="111"/>
      <c r="G216" s="111"/>
      <c r="H216" s="111"/>
      <c r="I216" s="104"/>
    </row>
    <row r="217" spans="1:9">
      <c r="A217" s="104"/>
      <c r="B217" s="104"/>
      <c r="C217" s="104"/>
      <c r="D217" s="104"/>
      <c r="E217" s="120"/>
      <c r="F217" s="111"/>
      <c r="G217" s="111"/>
      <c r="H217" s="111"/>
      <c r="I217" s="104"/>
    </row>
    <row r="218" spans="1:9">
      <c r="A218" s="105"/>
      <c r="B218" s="105"/>
      <c r="C218" s="105"/>
      <c r="D218" s="105"/>
      <c r="E218" s="121"/>
      <c r="F218" s="122"/>
      <c r="G218" s="111"/>
      <c r="H218" s="111"/>
      <c r="I218" s="105"/>
    </row>
    <row r="219" spans="1:9">
      <c r="A219" s="104"/>
      <c r="B219" s="104"/>
      <c r="C219" s="104"/>
      <c r="D219" s="104"/>
      <c r="E219" s="121"/>
      <c r="F219" s="120"/>
      <c r="G219" s="111"/>
      <c r="H219" s="111"/>
      <c r="I219" s="104"/>
    </row>
    <row r="220" spans="1:9">
      <c r="A220" s="104"/>
      <c r="B220" s="104"/>
      <c r="C220" s="104"/>
      <c r="D220" s="104"/>
      <c r="E220" s="120"/>
      <c r="F220" s="120"/>
      <c r="G220" s="111"/>
      <c r="H220" s="111"/>
      <c r="I220" s="104"/>
    </row>
    <row r="221" spans="1:9">
      <c r="A221" s="104"/>
      <c r="B221" s="104"/>
      <c r="C221" s="104"/>
      <c r="D221" s="104"/>
      <c r="E221" s="120"/>
      <c r="F221" s="120"/>
      <c r="G221" s="121"/>
      <c r="H221" s="111"/>
      <c r="I221" s="104"/>
    </row>
    <row r="222" spans="1:9">
      <c r="A222" s="104"/>
      <c r="B222" s="104"/>
      <c r="C222" s="104"/>
      <c r="D222" s="104"/>
      <c r="E222" s="121"/>
      <c r="F222" s="121"/>
      <c r="G222" s="111"/>
      <c r="H222" s="111"/>
      <c r="I222" s="104"/>
    </row>
    <row r="223" spans="1:9">
      <c r="A223" s="104"/>
      <c r="B223" s="104"/>
      <c r="C223" s="104"/>
      <c r="D223" s="104"/>
      <c r="E223" s="121"/>
      <c r="F223" s="120"/>
      <c r="G223" s="111"/>
      <c r="H223" s="111"/>
      <c r="I223" s="104"/>
    </row>
    <row r="224" spans="1:9">
      <c r="A224" s="104"/>
      <c r="B224" s="104"/>
      <c r="C224" s="104"/>
      <c r="D224" s="104"/>
      <c r="E224" s="121"/>
      <c r="F224" s="121"/>
      <c r="G224" s="111"/>
      <c r="H224" s="111"/>
      <c r="I224" s="104"/>
    </row>
    <row r="225" spans="1:9">
      <c r="A225" s="104"/>
      <c r="B225" s="104"/>
      <c r="C225" s="104"/>
      <c r="D225" s="104"/>
      <c r="E225" s="121"/>
      <c r="F225" s="120"/>
      <c r="G225" s="111"/>
      <c r="H225" s="111"/>
      <c r="I225" s="104"/>
    </row>
    <row r="226" spans="1:9">
      <c r="A226" s="104"/>
      <c r="B226" s="104"/>
      <c r="C226" s="104"/>
      <c r="D226" s="104"/>
      <c r="E226" s="120"/>
      <c r="F226" s="121"/>
      <c r="G226" s="111"/>
      <c r="H226" s="111"/>
      <c r="I226" s="104"/>
    </row>
    <row r="227" spans="1:9">
      <c r="A227" s="104"/>
      <c r="B227" s="104"/>
      <c r="C227" s="104"/>
      <c r="D227" s="104"/>
      <c r="E227" s="121"/>
      <c r="F227" s="120"/>
      <c r="G227" s="111"/>
      <c r="H227" s="111"/>
      <c r="I227" s="104"/>
    </row>
    <row r="228" spans="1:9">
      <c r="A228" s="104"/>
      <c r="B228" s="104"/>
      <c r="C228" s="104"/>
      <c r="D228" s="104"/>
      <c r="E228" s="121"/>
      <c r="F228" s="121"/>
      <c r="G228" s="111"/>
      <c r="H228" s="111"/>
      <c r="I228" s="104"/>
    </row>
    <row r="229" spans="1:9">
      <c r="A229" s="104"/>
      <c r="B229" s="104"/>
      <c r="C229" s="104"/>
      <c r="D229" s="104"/>
      <c r="E229" s="121"/>
      <c r="F229" s="121"/>
      <c r="G229" s="111"/>
      <c r="H229" s="111"/>
      <c r="I229" s="104"/>
    </row>
    <row r="230" spans="1:9">
      <c r="A230" s="104"/>
      <c r="B230" s="104"/>
      <c r="C230" s="104"/>
      <c r="D230" s="104"/>
      <c r="E230" s="121"/>
      <c r="F230" s="121"/>
      <c r="G230" s="111"/>
      <c r="H230" s="111"/>
      <c r="I230" s="104"/>
    </row>
    <row r="231" spans="1:9">
      <c r="A231" s="104"/>
      <c r="B231" s="104"/>
      <c r="C231" s="104"/>
      <c r="D231" s="104"/>
      <c r="E231" s="121"/>
      <c r="F231" s="121"/>
      <c r="G231" s="111"/>
      <c r="H231" s="111"/>
      <c r="I231" s="104"/>
    </row>
    <row r="232" spans="1:9">
      <c r="A232" s="104"/>
      <c r="B232" s="104"/>
      <c r="C232" s="104"/>
      <c r="D232" s="104"/>
      <c r="E232" s="121"/>
      <c r="F232" s="121"/>
      <c r="G232" s="111"/>
      <c r="H232" s="111"/>
      <c r="I232" s="104"/>
    </row>
    <row r="233" spans="1:9">
      <c r="A233" s="104"/>
      <c r="B233" s="104"/>
      <c r="C233" s="104"/>
      <c r="D233" s="104"/>
      <c r="E233" s="121"/>
      <c r="F233" s="121"/>
      <c r="G233" s="111"/>
      <c r="H233" s="111"/>
      <c r="I233" s="104"/>
    </row>
    <row r="234" spans="1:9">
      <c r="A234" s="104"/>
      <c r="B234" s="104"/>
      <c r="C234" s="104"/>
      <c r="D234" s="104"/>
      <c r="E234" s="121"/>
      <c r="F234" s="121"/>
      <c r="G234" s="111"/>
      <c r="H234" s="111"/>
      <c r="I234" s="104"/>
    </row>
    <row r="235" spans="1:9">
      <c r="A235" s="104"/>
      <c r="B235" s="104"/>
      <c r="C235" s="104"/>
      <c r="D235" s="104"/>
      <c r="E235" s="120"/>
      <c r="F235" s="111"/>
      <c r="G235" s="111"/>
      <c r="H235" s="111"/>
      <c r="I235" s="104"/>
    </row>
    <row r="236" spans="1:9">
      <c r="A236" s="104"/>
      <c r="B236" s="104"/>
      <c r="C236" s="104"/>
      <c r="D236" s="104"/>
      <c r="E236" s="120"/>
      <c r="F236" s="111"/>
      <c r="G236" s="111"/>
      <c r="H236" s="111"/>
      <c r="I236" s="104"/>
    </row>
    <row r="237" spans="1:9">
      <c r="A237" s="104"/>
      <c r="B237" s="104"/>
      <c r="C237" s="104"/>
      <c r="D237" s="104"/>
      <c r="E237" s="120"/>
      <c r="F237" s="111"/>
      <c r="G237" s="111"/>
      <c r="H237" s="111"/>
      <c r="I237" s="104"/>
    </row>
    <row r="238" spans="1:9">
      <c r="A238" s="105"/>
      <c r="B238" s="105"/>
      <c r="C238" s="105"/>
      <c r="D238" s="105"/>
      <c r="E238" s="121"/>
      <c r="F238" s="122"/>
      <c r="G238" s="111"/>
      <c r="H238" s="111"/>
      <c r="I238" s="105"/>
    </row>
    <row r="239" spans="1:9">
      <c r="A239" s="104"/>
      <c r="B239" s="104"/>
      <c r="C239" s="104"/>
      <c r="D239" s="104"/>
      <c r="E239" s="121"/>
      <c r="F239" s="120"/>
      <c r="G239" s="111"/>
      <c r="H239" s="111"/>
      <c r="I239" s="104"/>
    </row>
    <row r="240" spans="1:9">
      <c r="A240" s="104"/>
      <c r="B240" s="104"/>
      <c r="C240" s="104"/>
      <c r="D240" s="104"/>
      <c r="E240" s="120"/>
      <c r="F240" s="120"/>
      <c r="G240" s="111"/>
      <c r="H240" s="111"/>
      <c r="I240" s="104"/>
    </row>
    <row r="241" spans="1:9">
      <c r="A241" s="104"/>
      <c r="B241" s="104"/>
      <c r="C241" s="104"/>
      <c r="D241" s="104"/>
      <c r="E241" s="120"/>
      <c r="F241" s="120"/>
      <c r="G241" s="121"/>
      <c r="H241" s="111"/>
      <c r="I241" s="104"/>
    </row>
    <row r="242" spans="1:9">
      <c r="A242" s="104"/>
      <c r="B242" s="104"/>
      <c r="C242" s="104"/>
      <c r="D242" s="104"/>
      <c r="E242" s="121"/>
      <c r="F242" s="121"/>
      <c r="G242" s="111"/>
      <c r="H242" s="111"/>
      <c r="I242" s="104"/>
    </row>
    <row r="243" spans="1:9">
      <c r="A243" s="104"/>
      <c r="B243" s="104"/>
      <c r="C243" s="104"/>
      <c r="D243" s="104"/>
      <c r="E243" s="121"/>
      <c r="F243" s="120"/>
      <c r="G243" s="111"/>
      <c r="H243" s="111"/>
      <c r="I243" s="104"/>
    </row>
    <row r="244" spans="1:9">
      <c r="A244" s="104"/>
      <c r="B244" s="104"/>
      <c r="C244" s="104"/>
      <c r="D244" s="104"/>
      <c r="E244" s="121"/>
      <c r="F244" s="121"/>
      <c r="G244" s="111"/>
      <c r="H244" s="111"/>
      <c r="I244" s="104"/>
    </row>
    <row r="245" spans="1:9">
      <c r="A245" s="104"/>
      <c r="B245" s="104"/>
      <c r="C245" s="104"/>
      <c r="D245" s="104"/>
      <c r="E245" s="121"/>
      <c r="F245" s="120"/>
      <c r="G245" s="111"/>
      <c r="H245" s="111"/>
      <c r="I245" s="104"/>
    </row>
    <row r="246" spans="1:9">
      <c r="A246" s="104"/>
      <c r="B246" s="104"/>
      <c r="C246" s="104"/>
      <c r="D246" s="104"/>
      <c r="E246" s="120"/>
      <c r="F246" s="121"/>
      <c r="G246" s="111"/>
      <c r="H246" s="111"/>
      <c r="I246" s="104"/>
    </row>
    <row r="247" spans="1:9">
      <c r="A247" s="104"/>
      <c r="B247" s="104"/>
      <c r="C247" s="104"/>
      <c r="D247" s="104"/>
      <c r="E247" s="121"/>
      <c r="F247" s="120"/>
      <c r="G247" s="111"/>
      <c r="H247" s="111"/>
      <c r="I247" s="104"/>
    </row>
    <row r="248" spans="1:9">
      <c r="A248" s="104"/>
      <c r="B248" s="104"/>
      <c r="C248" s="104"/>
      <c r="D248" s="104"/>
      <c r="E248" s="121"/>
      <c r="F248" s="121"/>
      <c r="G248" s="111"/>
      <c r="H248" s="111"/>
      <c r="I248" s="104"/>
    </row>
    <row r="249" spans="1:9">
      <c r="A249" s="104"/>
      <c r="B249" s="104"/>
      <c r="C249" s="104"/>
      <c r="D249" s="104"/>
      <c r="E249" s="121"/>
      <c r="F249" s="121"/>
      <c r="G249" s="111"/>
      <c r="H249" s="111"/>
      <c r="I249" s="104"/>
    </row>
    <row r="250" spans="1:9">
      <c r="A250" s="104"/>
      <c r="B250" s="104"/>
      <c r="C250" s="104"/>
      <c r="D250" s="104"/>
      <c r="E250" s="121"/>
      <c r="F250" s="121"/>
      <c r="G250" s="111"/>
      <c r="H250" s="111"/>
      <c r="I250" s="104"/>
    </row>
    <row r="251" spans="1:9">
      <c r="A251" s="104"/>
      <c r="B251" s="104"/>
      <c r="C251" s="104"/>
      <c r="D251" s="104"/>
      <c r="E251" s="121"/>
      <c r="F251" s="121"/>
      <c r="G251" s="111"/>
      <c r="H251" s="111"/>
      <c r="I251" s="104"/>
    </row>
    <row r="252" spans="1:9">
      <c r="A252" s="104"/>
      <c r="B252" s="104"/>
      <c r="C252" s="104"/>
      <c r="D252" s="104"/>
      <c r="E252" s="121"/>
      <c r="F252" s="121"/>
      <c r="G252" s="111"/>
      <c r="H252" s="111"/>
      <c r="I252" s="104"/>
    </row>
    <row r="253" spans="1:9">
      <c r="A253" s="104"/>
      <c r="B253" s="104"/>
      <c r="C253" s="104"/>
      <c r="D253" s="104"/>
      <c r="E253" s="121"/>
      <c r="F253" s="121"/>
      <c r="G253" s="111"/>
      <c r="H253" s="111"/>
      <c r="I253" s="104"/>
    </row>
    <row r="254" spans="1:9">
      <c r="A254" s="104"/>
      <c r="B254" s="104"/>
      <c r="C254" s="104"/>
      <c r="D254" s="104"/>
      <c r="E254" s="121"/>
      <c r="F254" s="121"/>
      <c r="G254" s="111"/>
      <c r="H254" s="111"/>
      <c r="I254" s="104"/>
    </row>
    <row r="255" spans="1:9">
      <c r="A255" s="104"/>
      <c r="B255" s="104"/>
      <c r="C255" s="104"/>
      <c r="D255" s="104"/>
      <c r="E255" s="120"/>
      <c r="F255" s="111"/>
      <c r="G255" s="111"/>
      <c r="H255" s="111"/>
      <c r="I255" s="104"/>
    </row>
    <row r="256" spans="1:9">
      <c r="A256" s="104"/>
      <c r="B256" s="104"/>
      <c r="C256" s="104"/>
      <c r="D256" s="104"/>
      <c r="E256" s="120"/>
      <c r="F256" s="111"/>
      <c r="G256" s="111"/>
      <c r="H256" s="111"/>
      <c r="I256" s="104"/>
    </row>
    <row r="257" spans="1:9">
      <c r="A257" s="104"/>
      <c r="B257" s="104"/>
      <c r="C257" s="104"/>
      <c r="D257" s="104"/>
      <c r="E257" s="120"/>
      <c r="F257" s="111"/>
      <c r="G257" s="111"/>
      <c r="H257" s="111"/>
      <c r="I257" s="104"/>
    </row>
    <row r="258" spans="1:9">
      <c r="A258" s="105"/>
      <c r="B258" s="105"/>
      <c r="C258" s="105"/>
      <c r="D258" s="105"/>
      <c r="E258" s="121"/>
      <c r="F258" s="122"/>
      <c r="G258" s="111"/>
      <c r="H258" s="111"/>
      <c r="I258" s="105"/>
    </row>
    <row r="259" spans="1:9">
      <c r="A259" s="104"/>
      <c r="B259" s="104"/>
      <c r="C259" s="104"/>
      <c r="D259" s="104"/>
      <c r="E259" s="121"/>
      <c r="F259" s="120"/>
      <c r="G259" s="111"/>
      <c r="H259" s="111"/>
      <c r="I259" s="104"/>
    </row>
    <row r="260" spans="1:9">
      <c r="A260" s="104"/>
      <c r="B260" s="104"/>
      <c r="C260" s="104"/>
      <c r="D260" s="104"/>
      <c r="E260" s="120"/>
      <c r="F260" s="120"/>
      <c r="G260" s="111"/>
      <c r="H260" s="111"/>
      <c r="I260" s="104"/>
    </row>
    <row r="261" spans="1:9">
      <c r="A261" s="104"/>
      <c r="B261" s="104"/>
      <c r="C261" s="104"/>
      <c r="D261" s="104"/>
      <c r="E261" s="120"/>
      <c r="F261" s="120"/>
      <c r="G261" s="121"/>
      <c r="H261" s="111"/>
      <c r="I261" s="104"/>
    </row>
    <row r="262" spans="1:9">
      <c r="A262" s="104"/>
      <c r="B262" s="104"/>
      <c r="C262" s="104"/>
      <c r="D262" s="104"/>
      <c r="E262" s="121"/>
      <c r="F262" s="121"/>
      <c r="G262" s="111"/>
      <c r="H262" s="111"/>
      <c r="I262" s="104"/>
    </row>
    <row r="263" spans="1:9">
      <c r="A263" s="104"/>
      <c r="B263" s="104"/>
      <c r="C263" s="104"/>
      <c r="D263" s="104"/>
      <c r="E263" s="121"/>
      <c r="F263" s="120"/>
      <c r="G263" s="111"/>
      <c r="H263" s="111"/>
      <c r="I263" s="104"/>
    </row>
    <row r="264" spans="1:9">
      <c r="A264" s="104"/>
      <c r="B264" s="104"/>
      <c r="C264" s="104"/>
      <c r="D264" s="104"/>
      <c r="E264" s="121"/>
      <c r="F264" s="121"/>
      <c r="G264" s="111"/>
      <c r="H264" s="111"/>
      <c r="I264" s="104"/>
    </row>
    <row r="265" spans="1:9">
      <c r="A265" s="104"/>
      <c r="B265" s="104"/>
      <c r="C265" s="104"/>
      <c r="D265" s="104"/>
      <c r="E265" s="121"/>
      <c r="F265" s="120"/>
      <c r="G265" s="111"/>
      <c r="H265" s="111"/>
      <c r="I265" s="104"/>
    </row>
    <row r="266" spans="1:9">
      <c r="A266" s="104"/>
      <c r="B266" s="104"/>
      <c r="C266" s="104"/>
      <c r="D266" s="104"/>
      <c r="E266" s="120"/>
      <c r="F266" s="121"/>
      <c r="G266" s="111"/>
      <c r="H266" s="111"/>
      <c r="I266" s="104"/>
    </row>
    <row r="267" spans="1:9">
      <c r="A267" s="104"/>
      <c r="B267" s="104"/>
      <c r="C267" s="104"/>
      <c r="D267" s="104"/>
      <c r="E267" s="121"/>
      <c r="F267" s="120"/>
      <c r="G267" s="111"/>
      <c r="H267" s="111"/>
      <c r="I267" s="104"/>
    </row>
    <row r="268" spans="1:9">
      <c r="A268" s="104"/>
      <c r="B268" s="104"/>
      <c r="C268" s="104"/>
      <c r="D268" s="104"/>
      <c r="E268" s="121"/>
      <c r="F268" s="121"/>
      <c r="G268" s="111"/>
      <c r="H268" s="111"/>
      <c r="I268" s="104"/>
    </row>
    <row r="269" spans="1:9">
      <c r="A269" s="104"/>
      <c r="B269" s="104"/>
      <c r="C269" s="104"/>
      <c r="D269" s="104"/>
      <c r="E269" s="121"/>
      <c r="F269" s="121"/>
      <c r="G269" s="111"/>
      <c r="H269" s="111"/>
      <c r="I269" s="104"/>
    </row>
    <row r="270" spans="1:9">
      <c r="A270" s="104"/>
      <c r="B270" s="104"/>
      <c r="C270" s="104"/>
      <c r="D270" s="104"/>
      <c r="E270" s="121"/>
      <c r="F270" s="121"/>
      <c r="G270" s="111"/>
      <c r="H270" s="111"/>
      <c r="I270" s="104"/>
    </row>
    <row r="271" spans="1:9">
      <c r="A271" s="104"/>
      <c r="B271" s="104"/>
      <c r="C271" s="104"/>
      <c r="D271" s="104"/>
      <c r="E271" s="121"/>
      <c r="F271" s="121"/>
      <c r="G271" s="111"/>
      <c r="H271" s="111"/>
      <c r="I271" s="104"/>
    </row>
    <row r="272" spans="1:9">
      <c r="A272" s="104"/>
      <c r="B272" s="104"/>
      <c r="C272" s="104"/>
      <c r="D272" s="104"/>
      <c r="E272" s="121"/>
      <c r="F272" s="121"/>
      <c r="G272" s="111"/>
      <c r="H272" s="111"/>
      <c r="I272" s="104"/>
    </row>
    <row r="273" spans="1:9">
      <c r="A273" s="104"/>
      <c r="B273" s="104"/>
      <c r="C273" s="104"/>
      <c r="D273" s="104"/>
      <c r="E273" s="121"/>
      <c r="F273" s="121"/>
      <c r="G273" s="111"/>
      <c r="H273" s="111"/>
      <c r="I273" s="104"/>
    </row>
    <row r="274" spans="1:9">
      <c r="A274" s="104"/>
      <c r="B274" s="104"/>
      <c r="C274" s="104"/>
      <c r="D274" s="104"/>
      <c r="E274" s="121"/>
      <c r="F274" s="121"/>
      <c r="G274" s="111"/>
      <c r="H274" s="111"/>
      <c r="I274" s="104"/>
    </row>
    <row r="275" spans="1:9">
      <c r="A275" s="104"/>
      <c r="B275" s="104"/>
      <c r="C275" s="104"/>
      <c r="D275" s="104"/>
      <c r="E275" s="120"/>
      <c r="F275" s="111"/>
      <c r="G275" s="111"/>
      <c r="H275" s="111"/>
      <c r="I275" s="104"/>
    </row>
    <row r="276" spans="1:9">
      <c r="A276" s="104"/>
      <c r="B276" s="104"/>
      <c r="C276" s="104"/>
      <c r="D276" s="104"/>
      <c r="E276" s="120"/>
      <c r="F276" s="111"/>
      <c r="G276" s="111"/>
      <c r="H276" s="111"/>
      <c r="I276" s="104"/>
    </row>
    <row r="277" spans="1:9">
      <c r="A277" s="104"/>
      <c r="B277" s="104"/>
      <c r="C277" s="104"/>
      <c r="D277" s="104"/>
      <c r="E277" s="120"/>
      <c r="F277" s="111"/>
      <c r="G277" s="111"/>
      <c r="H277" s="111"/>
      <c r="I277" s="104"/>
    </row>
    <row r="278" spans="1:9">
      <c r="A278" s="105"/>
      <c r="B278" s="105"/>
      <c r="C278" s="105"/>
      <c r="D278" s="105"/>
      <c r="E278" s="121"/>
      <c r="F278" s="122"/>
      <c r="G278" s="111"/>
      <c r="H278" s="111"/>
      <c r="I278" s="105"/>
    </row>
    <row r="279" spans="1:9">
      <c r="A279" s="104"/>
      <c r="B279" s="104"/>
      <c r="C279" s="104"/>
      <c r="D279" s="104"/>
      <c r="E279" s="121"/>
      <c r="F279" s="120"/>
      <c r="G279" s="111"/>
      <c r="H279" s="111"/>
      <c r="I279" s="104"/>
    </row>
    <row r="280" spans="1:9">
      <c r="A280" s="104"/>
      <c r="B280" s="104"/>
      <c r="C280" s="104"/>
      <c r="D280" s="104"/>
      <c r="E280" s="120"/>
      <c r="F280" s="120"/>
      <c r="G280" s="111"/>
      <c r="H280" s="111"/>
      <c r="I280" s="104"/>
    </row>
    <row r="281" spans="1:9">
      <c r="A281" s="104"/>
      <c r="B281" s="104"/>
      <c r="C281" s="104"/>
      <c r="D281" s="104"/>
      <c r="E281" s="120"/>
      <c r="F281" s="120"/>
      <c r="G281" s="121"/>
      <c r="H281" s="111"/>
      <c r="I281" s="104"/>
    </row>
    <row r="282" spans="1:9">
      <c r="A282" s="104"/>
      <c r="B282" s="104"/>
      <c r="C282" s="104"/>
      <c r="D282" s="104"/>
      <c r="E282" s="121"/>
      <c r="F282" s="121"/>
      <c r="G282" s="111"/>
      <c r="H282" s="111"/>
      <c r="I282" s="104"/>
    </row>
    <row r="283" spans="1:9">
      <c r="A283" s="104"/>
      <c r="B283" s="104"/>
      <c r="C283" s="104"/>
      <c r="D283" s="104"/>
      <c r="E283" s="121"/>
      <c r="F283" s="120"/>
      <c r="G283" s="111"/>
      <c r="H283" s="111"/>
      <c r="I283" s="104"/>
    </row>
    <row r="284" spans="1:9">
      <c r="A284" s="104"/>
      <c r="B284" s="104"/>
      <c r="C284" s="104"/>
      <c r="D284" s="104"/>
      <c r="E284" s="121"/>
      <c r="F284" s="121"/>
      <c r="G284" s="111"/>
      <c r="H284" s="111"/>
      <c r="I284" s="104"/>
    </row>
    <row r="285" spans="1:9">
      <c r="A285" s="104"/>
      <c r="B285" s="104"/>
      <c r="C285" s="104"/>
      <c r="D285" s="104"/>
      <c r="E285" s="121"/>
      <c r="F285" s="120"/>
      <c r="G285" s="111"/>
      <c r="H285" s="111"/>
      <c r="I285" s="104"/>
    </row>
    <row r="286" spans="1:9">
      <c r="A286" s="104"/>
      <c r="B286" s="104"/>
      <c r="C286" s="104"/>
      <c r="D286" s="104"/>
      <c r="E286" s="120"/>
      <c r="F286" s="121"/>
      <c r="G286" s="111"/>
      <c r="H286" s="111"/>
      <c r="I286" s="104"/>
    </row>
    <row r="287" spans="1:9">
      <c r="A287" s="104"/>
      <c r="B287" s="104"/>
      <c r="C287" s="104"/>
      <c r="D287" s="104"/>
      <c r="E287" s="121"/>
      <c r="F287" s="120"/>
      <c r="G287" s="111"/>
      <c r="H287" s="111"/>
      <c r="I287" s="104"/>
    </row>
    <row r="288" spans="1:9">
      <c r="A288" s="104"/>
      <c r="B288" s="104"/>
      <c r="C288" s="104"/>
      <c r="D288" s="104"/>
      <c r="E288" s="121"/>
      <c r="F288" s="121"/>
      <c r="G288" s="111"/>
      <c r="H288" s="111"/>
      <c r="I288" s="104"/>
    </row>
    <row r="289" spans="1:9">
      <c r="A289" s="104"/>
      <c r="B289" s="104"/>
      <c r="C289" s="104"/>
      <c r="D289" s="104"/>
      <c r="E289" s="121"/>
      <c r="F289" s="121"/>
      <c r="G289" s="111"/>
      <c r="H289" s="111"/>
      <c r="I289" s="104"/>
    </row>
    <row r="290" spans="1:9">
      <c r="A290" s="104"/>
      <c r="B290" s="104"/>
      <c r="C290" s="104"/>
      <c r="D290" s="104"/>
      <c r="E290" s="121"/>
      <c r="F290" s="121"/>
      <c r="G290" s="111"/>
      <c r="H290" s="111"/>
      <c r="I290" s="104"/>
    </row>
    <row r="291" spans="1:9">
      <c r="A291" s="104"/>
      <c r="B291" s="104"/>
      <c r="C291" s="104"/>
      <c r="D291" s="104"/>
      <c r="E291" s="121"/>
      <c r="F291" s="121"/>
      <c r="G291" s="111"/>
      <c r="H291" s="111"/>
      <c r="I291" s="104"/>
    </row>
    <row r="292" spans="1:9">
      <c r="A292" s="104"/>
      <c r="B292" s="104"/>
      <c r="C292" s="104"/>
      <c r="D292" s="104"/>
      <c r="E292" s="121"/>
      <c r="F292" s="121"/>
      <c r="G292" s="111"/>
      <c r="H292" s="111"/>
      <c r="I292" s="104"/>
    </row>
    <row r="293" spans="1:9">
      <c r="A293" s="104"/>
      <c r="B293" s="104"/>
      <c r="C293" s="104"/>
      <c r="D293" s="104"/>
      <c r="E293" s="121"/>
      <c r="F293" s="121"/>
      <c r="G293" s="111"/>
      <c r="H293" s="111"/>
      <c r="I293" s="104"/>
    </row>
    <row r="294" spans="1:9">
      <c r="A294" s="104"/>
      <c r="B294" s="104"/>
      <c r="C294" s="104"/>
      <c r="D294" s="104"/>
      <c r="E294" s="121"/>
      <c r="F294" s="121"/>
      <c r="G294" s="111"/>
      <c r="H294" s="111"/>
      <c r="I294" s="104"/>
    </row>
    <row r="295" spans="1:9">
      <c r="A295" s="104"/>
      <c r="B295" s="104"/>
      <c r="C295" s="104"/>
      <c r="D295" s="104"/>
      <c r="E295" s="120"/>
      <c r="F295" s="111"/>
      <c r="G295" s="111"/>
      <c r="H295" s="111"/>
      <c r="I295" s="104"/>
    </row>
    <row r="296" spans="1:9">
      <c r="A296" s="104"/>
      <c r="B296" s="104"/>
      <c r="C296" s="104"/>
      <c r="D296" s="104"/>
      <c r="E296" s="120"/>
      <c r="F296" s="111"/>
      <c r="G296" s="111"/>
      <c r="H296" s="111"/>
      <c r="I296" s="104"/>
    </row>
    <row r="297" spans="1:9">
      <c r="A297" s="104"/>
      <c r="B297" s="104"/>
      <c r="C297" s="104"/>
      <c r="D297" s="104"/>
      <c r="E297" s="120"/>
      <c r="F297" s="111"/>
      <c r="G297" s="111"/>
      <c r="H297" s="111"/>
      <c r="I297" s="104"/>
    </row>
    <row r="298" spans="1:9">
      <c r="A298" s="105"/>
      <c r="B298" s="105"/>
      <c r="C298" s="105"/>
      <c r="D298" s="105"/>
      <c r="E298" s="121"/>
      <c r="F298" s="122"/>
      <c r="G298" s="111"/>
      <c r="H298" s="111"/>
      <c r="I298" s="105"/>
    </row>
    <row r="299" spans="1:9">
      <c r="A299" s="104"/>
      <c r="B299" s="104"/>
      <c r="C299" s="104"/>
      <c r="D299" s="104"/>
      <c r="E299" s="121"/>
      <c r="F299" s="120"/>
      <c r="G299" s="111"/>
      <c r="H299" s="111"/>
      <c r="I299" s="104"/>
    </row>
    <row r="300" spans="1:9">
      <c r="A300" s="104"/>
      <c r="B300" s="104"/>
      <c r="C300" s="104"/>
      <c r="D300" s="104"/>
      <c r="E300" s="120"/>
      <c r="F300" s="120"/>
      <c r="G300" s="111"/>
      <c r="H300" s="111"/>
      <c r="I300" s="104"/>
    </row>
    <row r="301" spans="1:9">
      <c r="A301" s="104"/>
      <c r="B301" s="104"/>
      <c r="C301" s="104"/>
      <c r="D301" s="104"/>
      <c r="E301" s="120"/>
      <c r="F301" s="120"/>
      <c r="G301" s="121"/>
      <c r="H301" s="111"/>
      <c r="I301" s="104"/>
    </row>
    <row r="302" spans="1:9">
      <c r="A302" s="104"/>
      <c r="B302" s="104"/>
      <c r="C302" s="104"/>
      <c r="D302" s="104"/>
      <c r="E302" s="121"/>
      <c r="F302" s="121"/>
      <c r="G302" s="111"/>
      <c r="H302" s="111"/>
      <c r="I302" s="104"/>
    </row>
    <row r="303" spans="1:9">
      <c r="A303" s="104"/>
      <c r="B303" s="104"/>
      <c r="C303" s="104"/>
      <c r="D303" s="104"/>
      <c r="E303" s="121"/>
      <c r="F303" s="120"/>
      <c r="G303" s="111"/>
      <c r="H303" s="111"/>
      <c r="I303" s="104"/>
    </row>
    <row r="304" spans="1:9">
      <c r="A304" s="104"/>
      <c r="B304" s="104"/>
      <c r="C304" s="104"/>
      <c r="D304" s="104"/>
      <c r="E304" s="121"/>
      <c r="F304" s="121"/>
      <c r="G304" s="111"/>
      <c r="H304" s="111"/>
      <c r="I304" s="104"/>
    </row>
    <row r="305" spans="1:9">
      <c r="A305" s="104"/>
      <c r="B305" s="104"/>
      <c r="C305" s="104"/>
      <c r="D305" s="104"/>
      <c r="E305" s="121"/>
      <c r="F305" s="120"/>
      <c r="G305" s="111"/>
      <c r="H305" s="111"/>
      <c r="I305" s="104"/>
    </row>
    <row r="306" spans="1:9">
      <c r="A306" s="104"/>
      <c r="B306" s="104"/>
      <c r="C306" s="104"/>
      <c r="D306" s="104"/>
      <c r="E306" s="120"/>
      <c r="F306" s="121"/>
      <c r="G306" s="111"/>
      <c r="H306" s="111"/>
      <c r="I306" s="104"/>
    </row>
    <row r="307" spans="1:9">
      <c r="A307" s="104"/>
      <c r="B307" s="104"/>
      <c r="C307" s="104"/>
      <c r="D307" s="104"/>
      <c r="E307" s="121"/>
      <c r="F307" s="120"/>
      <c r="G307" s="111"/>
      <c r="H307" s="111"/>
      <c r="I307" s="104"/>
    </row>
    <row r="308" spans="1:9">
      <c r="A308" s="104"/>
      <c r="B308" s="104"/>
      <c r="C308" s="104"/>
      <c r="D308" s="104"/>
      <c r="E308" s="121"/>
      <c r="F308" s="121"/>
      <c r="G308" s="111"/>
      <c r="H308" s="111"/>
      <c r="I308" s="104"/>
    </row>
    <row r="309" spans="1:9">
      <c r="A309" s="104"/>
      <c r="B309" s="104"/>
      <c r="C309" s="104"/>
      <c r="D309" s="104"/>
      <c r="E309" s="121"/>
      <c r="F309" s="121"/>
      <c r="G309" s="111"/>
      <c r="H309" s="111"/>
      <c r="I309" s="104"/>
    </row>
    <row r="310" spans="1:9">
      <c r="A310" s="104"/>
      <c r="B310" s="104"/>
      <c r="C310" s="104"/>
      <c r="D310" s="104"/>
      <c r="E310" s="121"/>
      <c r="F310" s="121"/>
      <c r="G310" s="111"/>
      <c r="H310" s="111"/>
      <c r="I310" s="104"/>
    </row>
    <row r="311" spans="1:9">
      <c r="A311" s="104"/>
      <c r="B311" s="104"/>
      <c r="C311" s="104"/>
      <c r="D311" s="104"/>
      <c r="E311" s="121"/>
      <c r="F311" s="121"/>
      <c r="G311" s="111"/>
      <c r="H311" s="111"/>
      <c r="I311" s="104"/>
    </row>
    <row r="312" spans="1:9">
      <c r="A312" s="104"/>
      <c r="B312" s="104"/>
      <c r="C312" s="104"/>
      <c r="D312" s="104"/>
      <c r="E312" s="121"/>
      <c r="F312" s="121"/>
      <c r="G312" s="111"/>
      <c r="H312" s="111"/>
      <c r="I312" s="104"/>
    </row>
    <row r="313" spans="1:9">
      <c r="A313" s="104"/>
      <c r="B313" s="104"/>
      <c r="C313" s="104"/>
      <c r="D313" s="104"/>
      <c r="E313" s="121"/>
      <c r="F313" s="121"/>
      <c r="G313" s="111"/>
      <c r="H313" s="111"/>
      <c r="I313" s="104"/>
    </row>
    <row r="314" spans="1:9">
      <c r="A314" s="104"/>
      <c r="B314" s="104"/>
      <c r="C314" s="104"/>
      <c r="D314" s="104"/>
      <c r="E314" s="121"/>
      <c r="F314" s="121"/>
      <c r="G314" s="111"/>
      <c r="H314" s="111"/>
      <c r="I314" s="104"/>
    </row>
    <row r="315" spans="1:9">
      <c r="A315" s="104"/>
      <c r="B315" s="104"/>
      <c r="C315" s="104"/>
      <c r="D315" s="104"/>
      <c r="E315" s="120"/>
      <c r="F315" s="111"/>
      <c r="G315" s="111"/>
      <c r="H315" s="111"/>
      <c r="I315" s="104"/>
    </row>
    <row r="316" spans="1:9">
      <c r="A316" s="104"/>
      <c r="B316" s="104"/>
      <c r="C316" s="104"/>
      <c r="D316" s="104"/>
      <c r="E316" s="120"/>
      <c r="F316" s="111"/>
      <c r="G316" s="111"/>
      <c r="H316" s="111"/>
      <c r="I316" s="104"/>
    </row>
    <row r="317" spans="1:9">
      <c r="A317" s="104"/>
      <c r="B317" s="104"/>
      <c r="C317" s="104"/>
      <c r="D317" s="104"/>
      <c r="E317" s="120"/>
      <c r="F317" s="111"/>
      <c r="G317" s="111"/>
      <c r="H317" s="111"/>
      <c r="I317" s="104"/>
    </row>
    <row r="318" spans="1:9">
      <c r="A318" s="112"/>
      <c r="B318" s="112"/>
      <c r="C318" s="112"/>
      <c r="D318" s="112"/>
      <c r="E318" s="112"/>
      <c r="F318" s="123"/>
      <c r="G318" s="123"/>
      <c r="H318" s="123"/>
      <c r="I318" s="112"/>
    </row>
    <row r="319" spans="1:9">
      <c r="A319" s="112"/>
      <c r="B319" s="112"/>
      <c r="C319" s="112"/>
      <c r="D319" s="112"/>
      <c r="E319" s="112"/>
      <c r="F319" s="123"/>
      <c r="G319" s="123"/>
      <c r="H319" s="123"/>
      <c r="I319" s="112"/>
    </row>
    <row r="320" spans="1:9">
      <c r="A320" s="112"/>
      <c r="B320" s="112"/>
      <c r="C320" s="112"/>
      <c r="D320" s="112"/>
      <c r="E320" s="112"/>
      <c r="F320" s="123"/>
      <c r="G320" s="123"/>
      <c r="H320" s="123"/>
      <c r="I320" s="112"/>
    </row>
    <row r="321" spans="1:9">
      <c r="A321" s="112"/>
      <c r="B321" s="112"/>
      <c r="C321" s="112"/>
      <c r="D321" s="112"/>
      <c r="E321" s="112"/>
      <c r="F321" s="123"/>
      <c r="G321" s="123"/>
      <c r="H321" s="123"/>
      <c r="I321" s="112"/>
    </row>
    <row r="322" spans="1:9">
      <c r="A322" s="112"/>
      <c r="B322" s="112"/>
      <c r="C322" s="112"/>
      <c r="D322" s="112"/>
      <c r="E322" s="112"/>
      <c r="F322" s="123"/>
      <c r="G322" s="123"/>
      <c r="H322" s="123"/>
      <c r="I322" s="112"/>
    </row>
    <row r="323" spans="1:9">
      <c r="A323" s="112"/>
      <c r="B323" s="112"/>
      <c r="C323" s="112"/>
      <c r="D323" s="112"/>
      <c r="E323" s="112"/>
      <c r="F323" s="123"/>
      <c r="G323" s="123"/>
      <c r="H323" s="123"/>
      <c r="I323" s="112"/>
    </row>
    <row r="324" spans="1:9">
      <c r="A324" s="112"/>
      <c r="B324" s="112"/>
      <c r="C324" s="112"/>
      <c r="D324" s="112"/>
      <c r="E324" s="112"/>
      <c r="F324" s="123"/>
      <c r="G324" s="123"/>
      <c r="H324" s="123"/>
      <c r="I324" s="112"/>
    </row>
    <row r="325" spans="1:9">
      <c r="A325" s="112"/>
      <c r="B325" s="112"/>
      <c r="C325" s="112"/>
      <c r="D325" s="112"/>
      <c r="E325" s="112"/>
      <c r="F325" s="123"/>
      <c r="G325" s="123"/>
      <c r="H325" s="123"/>
      <c r="I325" s="112"/>
    </row>
    <row r="326" spans="1:9">
      <c r="A326" s="112"/>
      <c r="B326" s="112"/>
      <c r="C326" s="112"/>
      <c r="D326" s="112"/>
      <c r="E326" s="112"/>
      <c r="F326" s="123"/>
      <c r="G326" s="123"/>
      <c r="H326" s="123"/>
      <c r="I326" s="112"/>
    </row>
    <row r="327" spans="1:9">
      <c r="A327" s="112"/>
      <c r="B327" s="112"/>
      <c r="C327" s="112"/>
      <c r="D327" s="112"/>
      <c r="E327" s="112"/>
      <c r="F327" s="123"/>
      <c r="G327" s="123"/>
      <c r="H327" s="123"/>
      <c r="I327" s="112"/>
    </row>
    <row r="328" spans="1:9">
      <c r="A328" s="112"/>
      <c r="B328" s="112"/>
      <c r="C328" s="112"/>
      <c r="D328" s="112"/>
      <c r="E328" s="112"/>
      <c r="F328" s="123"/>
      <c r="G328" s="123"/>
      <c r="H328" s="123"/>
      <c r="I328" s="112"/>
    </row>
    <row r="329" spans="1:9">
      <c r="A329" s="112"/>
      <c r="B329" s="112"/>
      <c r="C329" s="112"/>
      <c r="D329" s="112"/>
      <c r="E329" s="112"/>
      <c r="F329" s="123"/>
      <c r="G329" s="123"/>
      <c r="H329" s="123"/>
      <c r="I329" s="112"/>
    </row>
    <row r="330" spans="1:9">
      <c r="A330" s="112"/>
      <c r="B330" s="112"/>
      <c r="C330" s="112"/>
      <c r="D330" s="112"/>
      <c r="E330" s="112"/>
      <c r="F330" s="123"/>
      <c r="G330" s="123"/>
      <c r="H330" s="123"/>
      <c r="I330" s="112"/>
    </row>
    <row r="331" spans="1:9">
      <c r="A331" s="112"/>
      <c r="B331" s="112"/>
      <c r="C331" s="112"/>
      <c r="D331" s="112"/>
      <c r="E331" s="112"/>
      <c r="F331" s="123"/>
      <c r="G331" s="123"/>
      <c r="H331" s="123"/>
      <c r="I331" s="112"/>
    </row>
    <row r="332" spans="1:9">
      <c r="A332" s="112"/>
      <c r="B332" s="112"/>
      <c r="C332" s="112"/>
      <c r="D332" s="112"/>
      <c r="E332" s="112"/>
      <c r="F332" s="123"/>
      <c r="G332" s="123"/>
      <c r="H332" s="123"/>
      <c r="I332" s="112"/>
    </row>
    <row r="333" spans="1:9">
      <c r="A333" s="112"/>
      <c r="B333" s="112"/>
      <c r="C333" s="112"/>
      <c r="D333" s="112"/>
      <c r="E333" s="112"/>
      <c r="F333" s="123"/>
      <c r="G333" s="123"/>
      <c r="H333" s="123"/>
      <c r="I333" s="112"/>
    </row>
    <row r="334" spans="1:9">
      <c r="A334" s="112"/>
      <c r="B334" s="112"/>
      <c r="C334" s="112"/>
      <c r="D334" s="112"/>
      <c r="E334" s="112"/>
      <c r="F334" s="123"/>
      <c r="G334" s="123"/>
      <c r="H334" s="123"/>
      <c r="I334" s="112"/>
    </row>
    <row r="335" spans="1:9">
      <c r="A335" s="112"/>
      <c r="B335" s="112"/>
      <c r="C335" s="112"/>
      <c r="D335" s="112"/>
      <c r="E335" s="112"/>
      <c r="F335" s="123"/>
      <c r="G335" s="123"/>
      <c r="H335" s="123"/>
      <c r="I335" s="112"/>
    </row>
    <row r="336" spans="1:9">
      <c r="A336" s="112"/>
      <c r="B336" s="112"/>
      <c r="C336" s="112"/>
      <c r="D336" s="112"/>
      <c r="E336" s="112"/>
      <c r="F336" s="123"/>
      <c r="G336" s="123"/>
      <c r="H336" s="123"/>
      <c r="I336" s="112"/>
    </row>
    <row r="337" spans="1:9">
      <c r="A337" s="112"/>
      <c r="B337" s="112"/>
      <c r="C337" s="112"/>
      <c r="D337" s="112"/>
      <c r="E337" s="112"/>
      <c r="F337" s="123"/>
      <c r="G337" s="123"/>
      <c r="H337" s="123"/>
      <c r="I337" s="112"/>
    </row>
    <row r="338" spans="1:9">
      <c r="A338" s="112"/>
      <c r="B338" s="112"/>
      <c r="C338" s="112"/>
      <c r="D338" s="112"/>
      <c r="E338" s="112"/>
      <c r="F338" s="123"/>
      <c r="G338" s="123"/>
      <c r="H338" s="123"/>
      <c r="I338" s="112"/>
    </row>
    <row r="339" spans="1:9">
      <c r="A339" s="112"/>
      <c r="B339" s="112"/>
      <c r="C339" s="112"/>
      <c r="D339" s="112"/>
      <c r="E339" s="112"/>
      <c r="F339" s="123"/>
      <c r="G339" s="123"/>
      <c r="H339" s="123"/>
      <c r="I339" s="112"/>
    </row>
    <row r="340" spans="1:9">
      <c r="A340" s="112"/>
      <c r="B340" s="112"/>
      <c r="C340" s="112"/>
      <c r="D340" s="112"/>
      <c r="E340" s="112"/>
      <c r="F340" s="123"/>
      <c r="G340" s="123"/>
      <c r="H340" s="123"/>
      <c r="I340" s="112"/>
    </row>
    <row r="341" spans="1:9">
      <c r="A341" s="112"/>
      <c r="B341" s="112"/>
      <c r="C341" s="112"/>
      <c r="D341" s="112"/>
      <c r="E341" s="112"/>
      <c r="F341" s="123"/>
      <c r="G341" s="123"/>
      <c r="H341" s="123"/>
      <c r="I341" s="112"/>
    </row>
    <row r="342" spans="1:9">
      <c r="A342" s="112"/>
      <c r="B342" s="112"/>
      <c r="C342" s="112"/>
      <c r="D342" s="112"/>
      <c r="E342" s="112"/>
      <c r="F342" s="123"/>
      <c r="G342" s="123"/>
      <c r="H342" s="123"/>
      <c r="I342" s="112"/>
    </row>
    <row r="343" spans="1:9">
      <c r="A343" s="112"/>
      <c r="B343" s="112"/>
      <c r="C343" s="112"/>
      <c r="D343" s="112"/>
      <c r="E343" s="112"/>
      <c r="F343" s="123"/>
      <c r="G343" s="123"/>
      <c r="H343" s="123"/>
      <c r="I343" s="112"/>
    </row>
    <row r="344" spans="1:9">
      <c r="A344" s="112"/>
      <c r="B344" s="112"/>
      <c r="C344" s="112"/>
      <c r="D344" s="112"/>
      <c r="E344" s="112"/>
      <c r="F344" s="123"/>
      <c r="G344" s="123"/>
      <c r="H344" s="123"/>
      <c r="I344" s="112"/>
    </row>
    <row r="345" spans="1:9">
      <c r="A345" s="112"/>
      <c r="B345" s="112"/>
      <c r="C345" s="112"/>
      <c r="D345" s="112"/>
      <c r="E345" s="112"/>
      <c r="F345" s="123"/>
      <c r="G345" s="123"/>
      <c r="H345" s="123"/>
      <c r="I345" s="112"/>
    </row>
    <row r="346" spans="1:9">
      <c r="A346" s="112"/>
      <c r="B346" s="112"/>
      <c r="C346" s="112"/>
      <c r="D346" s="112"/>
      <c r="E346" s="112"/>
      <c r="F346" s="123"/>
      <c r="G346" s="123"/>
      <c r="H346" s="123"/>
      <c r="I346" s="112"/>
    </row>
    <row r="347" spans="1:9">
      <c r="A347" s="112"/>
      <c r="B347" s="112"/>
      <c r="C347" s="112"/>
      <c r="D347" s="112"/>
      <c r="E347" s="112"/>
      <c r="F347" s="123"/>
      <c r="G347" s="123"/>
      <c r="H347" s="123"/>
      <c r="I347" s="112"/>
    </row>
    <row r="348" spans="1:9">
      <c r="A348" s="112"/>
      <c r="B348" s="112"/>
      <c r="C348" s="112"/>
      <c r="D348" s="112"/>
      <c r="E348" s="112"/>
      <c r="F348" s="123"/>
      <c r="G348" s="123"/>
      <c r="H348" s="123"/>
      <c r="I348" s="112"/>
    </row>
    <row r="349" spans="1:9">
      <c r="A349" s="112"/>
      <c r="B349" s="112"/>
      <c r="C349" s="112"/>
      <c r="D349" s="112"/>
      <c r="E349" s="112"/>
      <c r="F349" s="123"/>
      <c r="G349" s="123"/>
      <c r="H349" s="123"/>
      <c r="I349" s="112"/>
    </row>
    <row r="350" spans="1:9">
      <c r="A350" s="112"/>
      <c r="B350" s="112"/>
      <c r="C350" s="112"/>
      <c r="D350" s="112"/>
      <c r="E350" s="112"/>
      <c r="F350" s="123"/>
      <c r="G350" s="123"/>
      <c r="H350" s="123"/>
      <c r="I350" s="112"/>
    </row>
    <row r="351" spans="1:9">
      <c r="A351" s="112"/>
      <c r="B351" s="112"/>
      <c r="C351" s="112"/>
      <c r="D351" s="112"/>
      <c r="E351" s="112"/>
      <c r="F351" s="123"/>
      <c r="G351" s="123"/>
      <c r="H351" s="123"/>
      <c r="I351" s="112"/>
    </row>
    <row r="352" spans="1:9">
      <c r="A352" s="112"/>
      <c r="B352" s="112"/>
      <c r="C352" s="112"/>
      <c r="D352" s="112"/>
      <c r="E352" s="112"/>
      <c r="F352" s="123"/>
      <c r="G352" s="123"/>
      <c r="H352" s="123"/>
      <c r="I352" s="112"/>
    </row>
    <row r="353" spans="1:9">
      <c r="A353" s="112"/>
      <c r="B353" s="112"/>
      <c r="C353" s="112"/>
      <c r="D353" s="112"/>
      <c r="E353" s="112"/>
      <c r="F353" s="123"/>
      <c r="G353" s="123"/>
      <c r="H353" s="123"/>
      <c r="I353" s="112"/>
    </row>
    <row r="354" spans="1:9">
      <c r="A354" s="112"/>
      <c r="B354" s="112"/>
      <c r="C354" s="112"/>
      <c r="D354" s="112"/>
      <c r="E354" s="112"/>
      <c r="F354" s="123"/>
      <c r="G354" s="123"/>
      <c r="H354" s="123"/>
      <c r="I354" s="112"/>
    </row>
    <row r="355" spans="1:9">
      <c r="A355" s="112"/>
      <c r="B355" s="112"/>
      <c r="C355" s="112"/>
      <c r="D355" s="112"/>
      <c r="E355" s="112"/>
      <c r="F355" s="123"/>
      <c r="G355" s="123"/>
      <c r="H355" s="123"/>
      <c r="I355" s="112"/>
    </row>
    <row r="356" spans="1:9">
      <c r="A356" s="112"/>
      <c r="B356" s="112"/>
      <c r="C356" s="112"/>
      <c r="D356" s="112"/>
      <c r="E356" s="112"/>
      <c r="F356" s="123"/>
      <c r="G356" s="123"/>
      <c r="H356" s="123"/>
      <c r="I356" s="112"/>
    </row>
    <row r="357" spans="1:9">
      <c r="A357" s="112"/>
      <c r="B357" s="112"/>
      <c r="C357" s="112"/>
      <c r="D357" s="112"/>
      <c r="E357" s="112"/>
      <c r="F357" s="123"/>
      <c r="G357" s="123"/>
      <c r="H357" s="123"/>
      <c r="I357" s="112"/>
    </row>
    <row r="358" spans="1:9">
      <c r="A358" s="112"/>
      <c r="B358" s="112"/>
      <c r="C358" s="112"/>
      <c r="D358" s="112"/>
      <c r="E358" s="112"/>
      <c r="F358" s="123"/>
      <c r="G358" s="123"/>
      <c r="H358" s="123"/>
      <c r="I358" s="112"/>
    </row>
    <row r="359" spans="1:9">
      <c r="A359" s="112"/>
      <c r="B359" s="112"/>
      <c r="C359" s="112"/>
      <c r="D359" s="112"/>
      <c r="E359" s="112"/>
      <c r="F359" s="123"/>
      <c r="G359" s="123"/>
      <c r="H359" s="123"/>
      <c r="I359" s="112"/>
    </row>
    <row r="360" spans="1:9">
      <c r="A360" s="112"/>
      <c r="B360" s="112"/>
      <c r="C360" s="112"/>
      <c r="D360" s="112"/>
      <c r="E360" s="112"/>
      <c r="F360" s="123"/>
      <c r="G360" s="123"/>
      <c r="H360" s="123"/>
      <c r="I360" s="112"/>
    </row>
    <row r="361" spans="1:9">
      <c r="A361" s="112"/>
      <c r="B361" s="112"/>
      <c r="C361" s="112"/>
      <c r="D361" s="112"/>
      <c r="E361" s="112"/>
      <c r="F361" s="123"/>
      <c r="G361" s="123"/>
      <c r="H361" s="123"/>
      <c r="I361" s="112"/>
    </row>
    <row r="362" spans="1:9">
      <c r="A362" s="112"/>
      <c r="B362" s="112"/>
      <c r="C362" s="112"/>
      <c r="D362" s="112"/>
      <c r="E362" s="112"/>
      <c r="F362" s="123"/>
      <c r="G362" s="123"/>
      <c r="H362" s="123"/>
      <c r="I362" s="112"/>
    </row>
    <row r="363" spans="1:9">
      <c r="A363" s="112"/>
      <c r="B363" s="112"/>
      <c r="C363" s="112"/>
      <c r="D363" s="112"/>
      <c r="E363" s="112"/>
      <c r="F363" s="123"/>
      <c r="G363" s="123"/>
      <c r="H363" s="123"/>
      <c r="I363" s="112"/>
    </row>
    <row r="364" spans="1:9">
      <c r="A364" s="112"/>
      <c r="B364" s="112"/>
      <c r="C364" s="112"/>
      <c r="D364" s="112"/>
      <c r="E364" s="112"/>
      <c r="F364" s="123"/>
      <c r="G364" s="123"/>
      <c r="H364" s="123"/>
      <c r="I364" s="112"/>
    </row>
    <row r="365" spans="1:9">
      <c r="A365" s="112"/>
      <c r="B365" s="112"/>
      <c r="C365" s="112"/>
      <c r="D365" s="112"/>
      <c r="E365" s="112"/>
      <c r="F365" s="123"/>
      <c r="G365" s="123"/>
      <c r="H365" s="123"/>
      <c r="I365" s="112"/>
    </row>
    <row r="366" spans="1:9">
      <c r="A366" s="112"/>
      <c r="B366" s="112"/>
      <c r="C366" s="112"/>
      <c r="D366" s="112"/>
      <c r="E366" s="112"/>
      <c r="F366" s="123"/>
      <c r="G366" s="123"/>
      <c r="H366" s="123"/>
      <c r="I366" s="112"/>
    </row>
    <row r="367" spans="1:9">
      <c r="A367" s="112"/>
      <c r="B367" s="112"/>
      <c r="C367" s="112"/>
      <c r="D367" s="112"/>
      <c r="E367" s="112"/>
      <c r="F367" s="123"/>
      <c r="G367" s="123"/>
      <c r="H367" s="123"/>
      <c r="I367" s="112"/>
    </row>
    <row r="368" spans="1:9">
      <c r="A368" s="112"/>
      <c r="B368" s="112"/>
      <c r="C368" s="112"/>
      <c r="D368" s="112"/>
      <c r="E368" s="112"/>
      <c r="F368" s="123"/>
      <c r="G368" s="123"/>
      <c r="H368" s="123"/>
      <c r="I368" s="112"/>
    </row>
    <row r="369" spans="1:9">
      <c r="A369" s="112"/>
      <c r="B369" s="112"/>
      <c r="C369" s="112"/>
      <c r="D369" s="112"/>
      <c r="E369" s="112"/>
      <c r="F369" s="123"/>
      <c r="G369" s="123"/>
      <c r="H369" s="123"/>
      <c r="I369" s="112"/>
    </row>
    <row r="370" spans="1:9">
      <c r="A370" s="112"/>
      <c r="B370" s="112"/>
      <c r="C370" s="112"/>
      <c r="D370" s="112"/>
      <c r="E370" s="112"/>
      <c r="F370" s="123"/>
      <c r="G370" s="123"/>
      <c r="H370" s="123"/>
      <c r="I370" s="112"/>
    </row>
    <row r="371" spans="1:9">
      <c r="A371" s="112"/>
      <c r="B371" s="112"/>
      <c r="C371" s="112"/>
      <c r="D371" s="112"/>
      <c r="E371" s="112"/>
      <c r="F371" s="123"/>
      <c r="G371" s="123"/>
      <c r="H371" s="123"/>
      <c r="I371" s="112"/>
    </row>
    <row r="372" spans="1:9">
      <c r="A372" s="112"/>
      <c r="B372" s="112"/>
      <c r="C372" s="112"/>
      <c r="D372" s="112"/>
      <c r="E372" s="112"/>
      <c r="F372" s="123"/>
      <c r="G372" s="123"/>
      <c r="H372" s="123"/>
      <c r="I372" s="112"/>
    </row>
    <row r="373" spans="1:9">
      <c r="A373" s="112"/>
      <c r="B373" s="112"/>
      <c r="C373" s="112"/>
      <c r="D373" s="112"/>
      <c r="E373" s="112"/>
      <c r="F373" s="123"/>
      <c r="G373" s="123"/>
      <c r="H373" s="123"/>
      <c r="I373" s="112"/>
    </row>
    <row r="374" spans="1:9">
      <c r="A374" s="112"/>
      <c r="B374" s="112"/>
      <c r="C374" s="112"/>
      <c r="D374" s="112"/>
      <c r="E374" s="112"/>
      <c r="F374" s="123"/>
      <c r="G374" s="123"/>
      <c r="H374" s="123"/>
      <c r="I374" s="112"/>
    </row>
    <row r="375" spans="1:9">
      <c r="A375" s="112"/>
      <c r="B375" s="112"/>
      <c r="C375" s="112"/>
      <c r="D375" s="112"/>
      <c r="E375" s="112"/>
      <c r="F375" s="123"/>
      <c r="G375" s="123"/>
      <c r="H375" s="123"/>
      <c r="I375" s="112"/>
    </row>
    <row r="376" spans="1:9">
      <c r="A376" s="112"/>
      <c r="B376" s="112"/>
      <c r="C376" s="112"/>
      <c r="D376" s="112"/>
      <c r="E376" s="112"/>
      <c r="F376" s="123"/>
      <c r="G376" s="123"/>
      <c r="H376" s="123"/>
      <c r="I376" s="112"/>
    </row>
    <row r="377" spans="1:9">
      <c r="A377" s="112"/>
      <c r="B377" s="112"/>
      <c r="C377" s="112"/>
      <c r="D377" s="112"/>
      <c r="E377" s="112"/>
      <c r="F377" s="123"/>
      <c r="G377" s="123"/>
      <c r="H377" s="123"/>
      <c r="I377" s="112"/>
    </row>
    <row r="378" spans="1:9">
      <c r="A378" s="112"/>
      <c r="B378" s="112"/>
      <c r="C378" s="112"/>
      <c r="D378" s="112"/>
      <c r="E378" s="112"/>
      <c r="F378" s="123"/>
      <c r="G378" s="123"/>
      <c r="H378" s="123"/>
      <c r="I378" s="112"/>
    </row>
    <row r="379" spans="1:9">
      <c r="A379" s="112"/>
      <c r="B379" s="112"/>
      <c r="C379" s="112"/>
      <c r="D379" s="112"/>
      <c r="E379" s="112"/>
      <c r="F379" s="123"/>
      <c r="G379" s="123"/>
      <c r="H379" s="123"/>
      <c r="I379" s="112"/>
    </row>
    <row r="380" spans="1:9">
      <c r="A380" s="112"/>
      <c r="B380" s="112"/>
      <c r="C380" s="112"/>
      <c r="D380" s="112"/>
      <c r="E380" s="112"/>
      <c r="F380" s="123"/>
      <c r="G380" s="123"/>
      <c r="H380" s="123"/>
      <c r="I380" s="112"/>
    </row>
    <row r="381" spans="1:9">
      <c r="A381" s="112"/>
      <c r="B381" s="112"/>
      <c r="C381" s="112"/>
      <c r="D381" s="112"/>
      <c r="E381" s="112"/>
      <c r="F381" s="123"/>
      <c r="G381" s="123"/>
      <c r="H381" s="123"/>
      <c r="I381" s="112"/>
    </row>
    <row r="382" spans="1:9">
      <c r="A382" s="112"/>
      <c r="B382" s="112"/>
      <c r="C382" s="112"/>
      <c r="D382" s="112"/>
      <c r="E382" s="112"/>
      <c r="F382" s="123"/>
      <c r="G382" s="123"/>
      <c r="H382" s="123"/>
      <c r="I382" s="112"/>
    </row>
    <row r="383" spans="1:9">
      <c r="A383" s="112"/>
      <c r="B383" s="112"/>
      <c r="C383" s="112"/>
      <c r="D383" s="112"/>
      <c r="E383" s="112"/>
      <c r="F383" s="123"/>
      <c r="G383" s="123"/>
      <c r="H383" s="123"/>
      <c r="I383" s="112"/>
    </row>
    <row r="384" spans="1:9">
      <c r="A384" s="112"/>
      <c r="B384" s="112"/>
      <c r="C384" s="112"/>
      <c r="D384" s="112"/>
      <c r="E384" s="112"/>
      <c r="F384" s="123"/>
      <c r="G384" s="123"/>
      <c r="H384" s="123"/>
      <c r="I384" s="112"/>
    </row>
    <row r="385" spans="1:9">
      <c r="A385" s="112"/>
      <c r="B385" s="112"/>
      <c r="C385" s="112"/>
      <c r="D385" s="112"/>
      <c r="E385" s="112"/>
      <c r="F385" s="123"/>
      <c r="G385" s="123"/>
      <c r="H385" s="123"/>
      <c r="I385" s="112"/>
    </row>
    <row r="386" spans="1:9">
      <c r="A386" s="112"/>
      <c r="B386" s="112"/>
      <c r="C386" s="112"/>
      <c r="D386" s="112"/>
      <c r="E386" s="112"/>
      <c r="F386" s="123"/>
      <c r="G386" s="123"/>
      <c r="H386" s="123"/>
      <c r="I386" s="112"/>
    </row>
    <row r="387" spans="1:9">
      <c r="A387" s="112"/>
      <c r="B387" s="112"/>
      <c r="C387" s="112"/>
      <c r="D387" s="112"/>
      <c r="E387" s="112"/>
      <c r="F387" s="123"/>
      <c r="G387" s="123"/>
      <c r="H387" s="123"/>
      <c r="I387" s="112"/>
    </row>
    <row r="388" spans="1:9">
      <c r="A388" s="112"/>
      <c r="B388" s="112"/>
      <c r="C388" s="112"/>
      <c r="D388" s="112"/>
      <c r="E388" s="112"/>
      <c r="F388" s="123"/>
      <c r="G388" s="123"/>
      <c r="H388" s="123"/>
      <c r="I388" s="112"/>
    </row>
    <row r="389" spans="1:9">
      <c r="A389" s="112"/>
      <c r="B389" s="112"/>
      <c r="C389" s="112"/>
      <c r="D389" s="112"/>
      <c r="E389" s="112"/>
      <c r="F389" s="123"/>
      <c r="G389" s="123"/>
      <c r="H389" s="123"/>
      <c r="I389" s="112"/>
    </row>
    <row r="390" spans="1:9">
      <c r="A390" s="112"/>
      <c r="B390" s="112"/>
      <c r="C390" s="112"/>
      <c r="D390" s="112"/>
      <c r="E390" s="112"/>
      <c r="F390" s="123"/>
      <c r="G390" s="123"/>
      <c r="H390" s="123"/>
      <c r="I390" s="112"/>
    </row>
    <row r="391" spans="1:9">
      <c r="A391" s="112"/>
      <c r="B391" s="112"/>
      <c r="C391" s="112"/>
      <c r="D391" s="112"/>
      <c r="E391" s="112"/>
      <c r="F391" s="123"/>
      <c r="G391" s="123"/>
      <c r="H391" s="123"/>
      <c r="I391" s="112"/>
    </row>
    <row r="392" spans="1:9">
      <c r="A392" s="112"/>
      <c r="B392" s="112"/>
      <c r="C392" s="112"/>
      <c r="D392" s="112"/>
      <c r="E392" s="112"/>
      <c r="F392" s="123"/>
      <c r="G392" s="123"/>
      <c r="H392" s="123"/>
      <c r="I392" s="112"/>
    </row>
    <row r="393" spans="1:9">
      <c r="A393" s="112"/>
      <c r="B393" s="112"/>
      <c r="C393" s="112"/>
      <c r="D393" s="112"/>
      <c r="E393" s="112"/>
      <c r="F393" s="123"/>
      <c r="G393" s="123"/>
      <c r="H393" s="123"/>
      <c r="I393" s="112"/>
    </row>
    <row r="394" spans="1:9">
      <c r="A394" s="112"/>
      <c r="B394" s="112"/>
      <c r="C394" s="112"/>
      <c r="D394" s="112"/>
      <c r="E394" s="112"/>
      <c r="F394" s="123"/>
      <c r="G394" s="123"/>
      <c r="H394" s="123"/>
      <c r="I394" s="112"/>
    </row>
    <row r="395" spans="1:9">
      <c r="A395" s="112"/>
      <c r="B395" s="112"/>
      <c r="C395" s="112"/>
      <c r="D395" s="112"/>
      <c r="E395" s="112"/>
      <c r="F395" s="123"/>
      <c r="G395" s="123"/>
      <c r="H395" s="123"/>
      <c r="I395" s="112"/>
    </row>
    <row r="396" spans="1:9">
      <c r="A396" s="112"/>
      <c r="B396" s="112"/>
      <c r="C396" s="112"/>
      <c r="D396" s="112"/>
      <c r="E396" s="112"/>
      <c r="F396" s="123"/>
      <c r="G396" s="123"/>
      <c r="H396" s="123"/>
      <c r="I396" s="112"/>
    </row>
    <row r="397" spans="1:9">
      <c r="A397" s="112"/>
      <c r="B397" s="112"/>
      <c r="C397" s="112"/>
      <c r="D397" s="112"/>
      <c r="E397" s="112"/>
      <c r="F397" s="123"/>
      <c r="G397" s="123"/>
      <c r="H397" s="123"/>
      <c r="I397" s="112"/>
    </row>
    <row r="398" spans="1:9">
      <c r="A398" s="112"/>
      <c r="B398" s="112"/>
      <c r="C398" s="112"/>
      <c r="D398" s="112"/>
      <c r="E398" s="112"/>
      <c r="F398" s="123"/>
      <c r="G398" s="123"/>
      <c r="H398" s="123"/>
      <c r="I398" s="112"/>
    </row>
    <row r="399" spans="1:9">
      <c r="A399" s="112"/>
      <c r="B399" s="112"/>
      <c r="C399" s="112"/>
      <c r="D399" s="112"/>
      <c r="E399" s="112"/>
      <c r="F399" s="123"/>
      <c r="G399" s="123"/>
      <c r="H399" s="123"/>
      <c r="I399" s="112"/>
    </row>
    <row r="400" spans="1:9">
      <c r="A400" s="112"/>
      <c r="B400" s="112"/>
      <c r="C400" s="112"/>
      <c r="D400" s="112"/>
      <c r="E400" s="112"/>
      <c r="F400" s="123"/>
      <c r="G400" s="123"/>
      <c r="H400" s="123"/>
      <c r="I400" s="112"/>
    </row>
    <row r="401" spans="1:9">
      <c r="A401" s="112"/>
      <c r="B401" s="112"/>
      <c r="C401" s="112"/>
      <c r="D401" s="112"/>
      <c r="E401" s="112"/>
      <c r="F401" s="123"/>
      <c r="G401" s="123"/>
      <c r="H401" s="123"/>
      <c r="I401" s="112"/>
    </row>
    <row r="402" spans="1:9">
      <c r="A402" s="112"/>
      <c r="B402" s="112"/>
      <c r="C402" s="112"/>
      <c r="D402" s="112"/>
      <c r="E402" s="112"/>
      <c r="F402" s="123"/>
      <c r="G402" s="123"/>
      <c r="H402" s="123"/>
      <c r="I402" s="112"/>
    </row>
    <row r="403" spans="1:9">
      <c r="A403" s="112"/>
      <c r="B403" s="112"/>
      <c r="C403" s="112"/>
      <c r="D403" s="112"/>
      <c r="E403" s="112"/>
      <c r="F403" s="123"/>
      <c r="G403" s="123"/>
      <c r="H403" s="123"/>
      <c r="I403" s="112"/>
    </row>
    <row r="404" spans="1:9">
      <c r="A404" s="112"/>
      <c r="B404" s="112"/>
      <c r="C404" s="112"/>
      <c r="D404" s="112"/>
      <c r="E404" s="112"/>
      <c r="F404" s="123"/>
      <c r="G404" s="123"/>
      <c r="H404" s="123"/>
      <c r="I404" s="112"/>
    </row>
    <row r="405" spans="1:9">
      <c r="A405" s="112"/>
      <c r="B405" s="112"/>
      <c r="C405" s="112"/>
      <c r="D405" s="112"/>
      <c r="E405" s="112"/>
      <c r="F405" s="123"/>
      <c r="G405" s="123"/>
      <c r="H405" s="123"/>
      <c r="I405" s="112"/>
    </row>
    <row r="406" spans="1:9">
      <c r="A406" s="112"/>
      <c r="B406" s="112"/>
      <c r="C406" s="112"/>
      <c r="D406" s="112"/>
      <c r="E406" s="112"/>
      <c r="F406" s="123"/>
      <c r="G406" s="123"/>
      <c r="H406" s="123"/>
      <c r="I406" s="112"/>
    </row>
    <row r="407" spans="1:9">
      <c r="A407" s="112"/>
      <c r="B407" s="112"/>
      <c r="C407" s="112"/>
      <c r="D407" s="112"/>
      <c r="E407" s="112"/>
      <c r="F407" s="123"/>
      <c r="G407" s="123"/>
      <c r="H407" s="123"/>
      <c r="I407" s="112"/>
    </row>
    <row r="408" spans="1:9">
      <c r="A408" s="112"/>
      <c r="B408" s="112"/>
      <c r="C408" s="112"/>
      <c r="D408" s="112"/>
      <c r="E408" s="112"/>
      <c r="F408" s="123"/>
      <c r="G408" s="123"/>
      <c r="H408" s="123"/>
      <c r="I408" s="112"/>
    </row>
    <row r="409" spans="1:9">
      <c r="A409" s="112"/>
      <c r="B409" s="112"/>
      <c r="C409" s="112"/>
      <c r="D409" s="112"/>
      <c r="E409" s="112"/>
      <c r="F409" s="123"/>
      <c r="G409" s="123"/>
      <c r="H409" s="123"/>
      <c r="I409" s="112"/>
    </row>
    <row r="410" spans="1:9">
      <c r="A410" s="112"/>
      <c r="B410" s="112"/>
      <c r="C410" s="112"/>
      <c r="D410" s="112"/>
      <c r="E410" s="112"/>
      <c r="F410" s="123"/>
      <c r="G410" s="123"/>
      <c r="H410" s="123"/>
      <c r="I410" s="112"/>
    </row>
    <row r="411" spans="1:9">
      <c r="A411" s="112"/>
      <c r="B411" s="112"/>
      <c r="C411" s="112"/>
      <c r="D411" s="112"/>
      <c r="E411" s="112"/>
      <c r="F411" s="123"/>
      <c r="G411" s="123"/>
      <c r="H411" s="123"/>
      <c r="I411" s="112"/>
    </row>
    <row r="412" spans="1:9">
      <c r="A412" s="112"/>
      <c r="B412" s="112"/>
      <c r="C412" s="112"/>
      <c r="D412" s="112"/>
      <c r="E412" s="112"/>
      <c r="F412" s="123"/>
      <c r="G412" s="123"/>
      <c r="H412" s="123"/>
      <c r="I412" s="112"/>
    </row>
    <row r="413" spans="1:9">
      <c r="A413" s="112"/>
      <c r="B413" s="112"/>
      <c r="C413" s="112"/>
      <c r="D413" s="112"/>
      <c r="E413" s="112"/>
      <c r="F413" s="123"/>
      <c r="G413" s="123"/>
      <c r="H413" s="123"/>
      <c r="I413" s="112"/>
    </row>
    <row r="414" spans="1:9">
      <c r="A414" s="112"/>
      <c r="B414" s="112"/>
      <c r="C414" s="112"/>
      <c r="D414" s="112"/>
      <c r="E414" s="112"/>
      <c r="F414" s="123"/>
      <c r="G414" s="123"/>
      <c r="H414" s="123"/>
      <c r="I414" s="112"/>
    </row>
    <row r="415" spans="1:9">
      <c r="A415" s="112"/>
      <c r="B415" s="112"/>
      <c r="C415" s="112"/>
      <c r="D415" s="112"/>
      <c r="E415" s="112"/>
      <c r="F415" s="123"/>
      <c r="G415" s="123"/>
      <c r="H415" s="123"/>
      <c r="I415" s="112"/>
    </row>
    <row r="416" spans="1:9">
      <c r="A416" s="112"/>
      <c r="B416" s="112"/>
      <c r="C416" s="112"/>
      <c r="D416" s="112"/>
      <c r="E416" s="112"/>
      <c r="F416" s="123"/>
      <c r="G416" s="123"/>
      <c r="H416" s="123"/>
      <c r="I416" s="112"/>
    </row>
    <row r="417" spans="1:9">
      <c r="A417" s="112"/>
      <c r="B417" s="112"/>
      <c r="C417" s="112"/>
      <c r="D417" s="112"/>
      <c r="E417" s="112"/>
      <c r="F417" s="123"/>
      <c r="G417" s="123"/>
      <c r="H417" s="123"/>
      <c r="I417" s="112"/>
    </row>
    <row r="418" spans="1:9">
      <c r="A418" s="112"/>
      <c r="B418" s="112"/>
      <c r="C418" s="112"/>
      <c r="D418" s="112"/>
      <c r="E418" s="112"/>
      <c r="F418" s="123"/>
      <c r="G418" s="123"/>
      <c r="H418" s="123"/>
      <c r="I418" s="112"/>
    </row>
    <row r="419" spans="1:9">
      <c r="A419" s="112"/>
      <c r="B419" s="112"/>
      <c r="C419" s="112"/>
      <c r="D419" s="112"/>
      <c r="E419" s="112"/>
      <c r="F419" s="123"/>
      <c r="G419" s="123"/>
      <c r="H419" s="123"/>
      <c r="I419" s="112"/>
    </row>
    <row r="420" spans="1:9">
      <c r="A420" s="112"/>
      <c r="B420" s="112"/>
      <c r="C420" s="112"/>
      <c r="D420" s="112"/>
      <c r="E420" s="112"/>
      <c r="F420" s="123"/>
      <c r="G420" s="123"/>
      <c r="H420" s="123"/>
      <c r="I420" s="112"/>
    </row>
    <row r="421" spans="1:9">
      <c r="A421" s="112"/>
      <c r="B421" s="112"/>
      <c r="C421" s="112"/>
      <c r="D421" s="112"/>
      <c r="E421" s="112"/>
      <c r="F421" s="123"/>
      <c r="G421" s="123"/>
      <c r="H421" s="123"/>
      <c r="I421" s="112"/>
    </row>
    <row r="422" spans="1:9">
      <c r="A422" s="112"/>
      <c r="B422" s="112"/>
      <c r="C422" s="112"/>
      <c r="D422" s="112"/>
      <c r="E422" s="112"/>
      <c r="F422" s="123"/>
      <c r="G422" s="123"/>
      <c r="H422" s="123"/>
      <c r="I422" s="112"/>
    </row>
    <row r="423" spans="1:9">
      <c r="A423" s="112"/>
      <c r="B423" s="112"/>
      <c r="C423" s="112"/>
      <c r="D423" s="112"/>
      <c r="E423" s="112"/>
      <c r="F423" s="123"/>
      <c r="G423" s="123"/>
      <c r="H423" s="123"/>
      <c r="I423" s="112"/>
    </row>
    <row r="424" spans="1:9">
      <c r="A424" s="112"/>
      <c r="B424" s="112"/>
      <c r="C424" s="112"/>
      <c r="D424" s="112"/>
      <c r="E424" s="112"/>
      <c r="F424" s="123"/>
      <c r="G424" s="123"/>
      <c r="H424" s="123"/>
      <c r="I424" s="112"/>
    </row>
    <row r="425" spans="1:9">
      <c r="A425" s="112"/>
      <c r="B425" s="112"/>
      <c r="C425" s="112"/>
      <c r="D425" s="112"/>
      <c r="E425" s="112"/>
      <c r="F425" s="123"/>
      <c r="G425" s="123"/>
      <c r="H425" s="123"/>
      <c r="I425" s="112"/>
    </row>
    <row r="426" spans="1:9">
      <c r="A426" s="112"/>
      <c r="B426" s="112"/>
      <c r="C426" s="112"/>
      <c r="D426" s="112"/>
      <c r="E426" s="112"/>
      <c r="F426" s="123"/>
      <c r="G426" s="123"/>
      <c r="H426" s="123"/>
      <c r="I426" s="112"/>
    </row>
    <row r="427" spans="1:9">
      <c r="A427" s="112"/>
      <c r="B427" s="112"/>
      <c r="C427" s="112"/>
      <c r="D427" s="112"/>
      <c r="E427" s="112"/>
      <c r="F427" s="123"/>
      <c r="G427" s="123"/>
      <c r="H427" s="123"/>
      <c r="I427" s="112"/>
    </row>
    <row r="428" spans="1:9">
      <c r="A428" s="112"/>
      <c r="B428" s="112"/>
      <c r="C428" s="112"/>
      <c r="D428" s="112"/>
      <c r="E428" s="112"/>
      <c r="F428" s="123"/>
      <c r="G428" s="123"/>
      <c r="H428" s="123"/>
      <c r="I428" s="112"/>
    </row>
    <row r="429" spans="1:9">
      <c r="A429" s="112"/>
      <c r="B429" s="112"/>
      <c r="C429" s="112"/>
      <c r="D429" s="112"/>
      <c r="E429" s="112"/>
      <c r="F429" s="123"/>
      <c r="G429" s="123"/>
      <c r="H429" s="123"/>
      <c r="I429" s="112"/>
    </row>
    <row r="430" spans="1:9">
      <c r="A430" s="112"/>
      <c r="B430" s="112"/>
      <c r="C430" s="112"/>
      <c r="D430" s="112"/>
      <c r="E430" s="112"/>
      <c r="F430" s="123"/>
      <c r="G430" s="123"/>
      <c r="H430" s="123"/>
      <c r="I430" s="112"/>
    </row>
    <row r="431" spans="1:9">
      <c r="A431" s="112"/>
      <c r="B431" s="112"/>
      <c r="C431" s="112"/>
      <c r="D431" s="112"/>
      <c r="E431" s="112"/>
      <c r="F431" s="123"/>
      <c r="G431" s="123"/>
      <c r="H431" s="123"/>
      <c r="I431" s="112"/>
    </row>
    <row r="432" spans="1:9">
      <c r="A432" s="112"/>
      <c r="B432" s="112"/>
      <c r="C432" s="112"/>
      <c r="D432" s="112"/>
      <c r="E432" s="112"/>
      <c r="F432" s="123"/>
      <c r="G432" s="123"/>
      <c r="H432" s="123"/>
      <c r="I432" s="112"/>
    </row>
    <row r="433" spans="1:9">
      <c r="A433" s="112"/>
      <c r="B433" s="112"/>
      <c r="C433" s="112"/>
      <c r="D433" s="112"/>
      <c r="E433" s="112"/>
      <c r="F433" s="123"/>
      <c r="G433" s="123"/>
      <c r="H433" s="123"/>
      <c r="I433" s="112"/>
    </row>
    <row r="434" spans="1:9">
      <c r="A434" s="112"/>
      <c r="B434" s="112"/>
      <c r="C434" s="112"/>
      <c r="D434" s="112"/>
      <c r="E434" s="112"/>
      <c r="F434" s="123"/>
      <c r="G434" s="123"/>
      <c r="H434" s="123"/>
      <c r="I434" s="112"/>
    </row>
    <row r="435" spans="1:9">
      <c r="A435" s="112"/>
      <c r="B435" s="112"/>
      <c r="C435" s="112"/>
      <c r="D435" s="112"/>
      <c r="E435" s="112"/>
      <c r="F435" s="123"/>
      <c r="G435" s="123"/>
      <c r="H435" s="123"/>
      <c r="I435" s="112"/>
    </row>
    <row r="436" spans="1:9">
      <c r="A436" s="112"/>
      <c r="B436" s="112"/>
      <c r="C436" s="112"/>
      <c r="D436" s="112"/>
      <c r="E436" s="112"/>
      <c r="F436" s="123"/>
      <c r="G436" s="123"/>
      <c r="H436" s="123"/>
      <c r="I436" s="112"/>
    </row>
    <row r="437" spans="1:9">
      <c r="A437" s="112"/>
      <c r="B437" s="112"/>
      <c r="C437" s="112"/>
      <c r="D437" s="112"/>
      <c r="E437" s="112"/>
      <c r="F437" s="123"/>
      <c r="G437" s="123"/>
      <c r="H437" s="123"/>
      <c r="I437" s="112"/>
    </row>
    <row r="438" spans="1:9">
      <c r="A438" s="112"/>
      <c r="B438" s="112"/>
      <c r="C438" s="112"/>
      <c r="D438" s="112"/>
      <c r="E438" s="112"/>
      <c r="F438" s="123"/>
      <c r="G438" s="123"/>
      <c r="H438" s="123"/>
      <c r="I438" s="112"/>
    </row>
    <row r="439" spans="1:9">
      <c r="A439" s="112"/>
      <c r="B439" s="112"/>
      <c r="C439" s="112"/>
      <c r="D439" s="112"/>
      <c r="E439" s="112"/>
      <c r="F439" s="123"/>
      <c r="G439" s="123"/>
      <c r="H439" s="123"/>
      <c r="I439" s="112"/>
    </row>
    <row r="440" spans="1:9">
      <c r="A440" s="112"/>
      <c r="B440" s="112"/>
      <c r="C440" s="112"/>
      <c r="D440" s="112"/>
      <c r="E440" s="112"/>
      <c r="F440" s="123"/>
      <c r="G440" s="123"/>
      <c r="H440" s="123"/>
      <c r="I440" s="112"/>
    </row>
    <row r="441" spans="1:9">
      <c r="A441" s="112"/>
      <c r="B441" s="112"/>
      <c r="C441" s="112"/>
      <c r="D441" s="112"/>
      <c r="E441" s="112"/>
      <c r="F441" s="123"/>
      <c r="G441" s="123"/>
      <c r="H441" s="123"/>
      <c r="I441" s="112"/>
    </row>
    <row r="442" spans="1:9">
      <c r="A442" s="112"/>
      <c r="B442" s="112"/>
      <c r="C442" s="112"/>
      <c r="D442" s="112"/>
      <c r="E442" s="112"/>
      <c r="F442" s="123"/>
      <c r="G442" s="123"/>
      <c r="H442" s="123"/>
      <c r="I442" s="112"/>
    </row>
    <row r="443" spans="1:9">
      <c r="A443" s="112"/>
      <c r="B443" s="112"/>
      <c r="C443" s="112"/>
      <c r="D443" s="112"/>
      <c r="E443" s="112"/>
      <c r="F443" s="123"/>
      <c r="G443" s="123"/>
      <c r="H443" s="123"/>
      <c r="I443" s="112"/>
    </row>
    <row r="444" spans="1:9">
      <c r="A444" s="112"/>
      <c r="B444" s="112"/>
      <c r="C444" s="112"/>
      <c r="D444" s="112"/>
      <c r="E444" s="112"/>
      <c r="F444" s="123"/>
      <c r="G444" s="123"/>
      <c r="H444" s="123"/>
      <c r="I444" s="112"/>
    </row>
    <row r="445" spans="1:9">
      <c r="A445" s="112"/>
      <c r="B445" s="112"/>
      <c r="C445" s="112"/>
      <c r="D445" s="112"/>
      <c r="E445" s="112"/>
      <c r="F445" s="123"/>
      <c r="G445" s="123"/>
      <c r="H445" s="123"/>
      <c r="I445" s="112"/>
    </row>
    <row r="446" spans="1:9">
      <c r="A446" s="112"/>
      <c r="B446" s="112"/>
      <c r="C446" s="112"/>
      <c r="D446" s="112"/>
      <c r="E446" s="112"/>
      <c r="F446" s="123"/>
      <c r="G446" s="123"/>
      <c r="H446" s="123"/>
      <c r="I446" s="112"/>
    </row>
    <row r="447" spans="1:9">
      <c r="A447" s="112"/>
      <c r="B447" s="112"/>
      <c r="C447" s="112"/>
      <c r="D447" s="112"/>
      <c r="E447" s="112"/>
      <c r="F447" s="123"/>
      <c r="G447" s="123"/>
      <c r="H447" s="123"/>
      <c r="I447" s="112"/>
    </row>
    <row r="448" spans="1:9">
      <c r="A448" s="112"/>
      <c r="B448" s="112"/>
      <c r="C448" s="112"/>
      <c r="D448" s="112"/>
      <c r="E448" s="112"/>
      <c r="F448" s="123"/>
      <c r="G448" s="123"/>
      <c r="H448" s="123"/>
      <c r="I448" s="112"/>
    </row>
    <row r="449" spans="1:9">
      <c r="A449" s="112"/>
      <c r="B449" s="112"/>
      <c r="C449" s="112"/>
      <c r="D449" s="112"/>
      <c r="E449" s="112"/>
      <c r="F449" s="123"/>
      <c r="G449" s="123"/>
      <c r="H449" s="123"/>
      <c r="I449" s="112"/>
    </row>
    <row r="450" spans="1:9">
      <c r="A450" s="112"/>
      <c r="B450" s="112"/>
      <c r="C450" s="112"/>
      <c r="D450" s="112"/>
      <c r="E450" s="112"/>
      <c r="F450" s="123"/>
      <c r="G450" s="123"/>
      <c r="H450" s="123"/>
      <c r="I450" s="112"/>
    </row>
    <row r="451" spans="1:9">
      <c r="A451" s="112"/>
      <c r="B451" s="112"/>
      <c r="C451" s="112"/>
      <c r="D451" s="112"/>
      <c r="E451" s="112"/>
      <c r="F451" s="123"/>
      <c r="G451" s="123"/>
      <c r="H451" s="123"/>
      <c r="I451" s="112"/>
    </row>
    <row r="452" spans="1:9">
      <c r="A452" s="112"/>
      <c r="B452" s="112"/>
      <c r="C452" s="112"/>
      <c r="D452" s="112"/>
      <c r="E452" s="112"/>
      <c r="F452" s="123"/>
      <c r="G452" s="123"/>
      <c r="H452" s="123"/>
      <c r="I452" s="112"/>
    </row>
    <row r="453" spans="1:9">
      <c r="A453" s="112"/>
      <c r="B453" s="112"/>
      <c r="C453" s="112"/>
      <c r="D453" s="112"/>
      <c r="E453" s="112"/>
      <c r="F453" s="123"/>
      <c r="G453" s="123"/>
      <c r="H453" s="123"/>
      <c r="I453" s="112"/>
    </row>
    <row r="454" spans="1:9">
      <c r="A454" s="112"/>
      <c r="B454" s="112"/>
      <c r="C454" s="112"/>
      <c r="D454" s="112"/>
      <c r="E454" s="112"/>
      <c r="F454" s="123"/>
      <c r="G454" s="123"/>
      <c r="H454" s="123"/>
      <c r="I454" s="112"/>
    </row>
    <row r="455" spans="1:9">
      <c r="A455" s="112"/>
      <c r="B455" s="112"/>
      <c r="C455" s="112"/>
      <c r="D455" s="112"/>
      <c r="E455" s="112"/>
      <c r="F455" s="123"/>
      <c r="G455" s="123"/>
      <c r="H455" s="123"/>
      <c r="I455" s="112"/>
    </row>
    <row r="456" spans="1:9">
      <c r="A456" s="112"/>
      <c r="B456" s="112"/>
      <c r="C456" s="112"/>
      <c r="D456" s="112"/>
      <c r="E456" s="112"/>
      <c r="F456" s="123"/>
      <c r="G456" s="123"/>
      <c r="H456" s="123"/>
      <c r="I456" s="112"/>
    </row>
    <row r="457" spans="1:9">
      <c r="A457" s="112"/>
      <c r="B457" s="112"/>
      <c r="C457" s="112"/>
      <c r="D457" s="112"/>
      <c r="E457" s="112"/>
      <c r="F457" s="123"/>
      <c r="G457" s="123"/>
      <c r="H457" s="123"/>
      <c r="I457" s="112"/>
    </row>
    <row r="458" spans="1:9">
      <c r="A458" s="112"/>
      <c r="B458" s="112"/>
      <c r="C458" s="112"/>
      <c r="D458" s="112"/>
      <c r="E458" s="112"/>
      <c r="F458" s="123"/>
      <c r="G458" s="123"/>
      <c r="H458" s="123"/>
      <c r="I458" s="112"/>
    </row>
    <row r="459" spans="1:9">
      <c r="A459" s="112"/>
      <c r="B459" s="112"/>
      <c r="C459" s="112"/>
      <c r="D459" s="112"/>
      <c r="E459" s="112"/>
      <c r="F459" s="123"/>
      <c r="G459" s="123"/>
      <c r="H459" s="123"/>
      <c r="I459" s="112"/>
    </row>
    <row r="460" spans="1:9">
      <c r="A460" s="112"/>
      <c r="B460" s="112"/>
      <c r="C460" s="112"/>
      <c r="D460" s="112"/>
      <c r="E460" s="112"/>
      <c r="F460" s="123"/>
      <c r="G460" s="123"/>
      <c r="H460" s="123"/>
      <c r="I460" s="112"/>
    </row>
    <row r="461" spans="1:9">
      <c r="A461" s="112"/>
      <c r="B461" s="112"/>
      <c r="C461" s="112"/>
      <c r="D461" s="112"/>
      <c r="E461" s="112"/>
      <c r="F461" s="123"/>
      <c r="G461" s="123"/>
      <c r="H461" s="123"/>
      <c r="I461" s="112"/>
    </row>
    <row r="462" spans="1:9">
      <c r="A462" s="112"/>
      <c r="B462" s="112"/>
      <c r="C462" s="112"/>
      <c r="D462" s="112"/>
      <c r="E462" s="112"/>
      <c r="F462" s="123"/>
      <c r="G462" s="123"/>
      <c r="H462" s="123"/>
      <c r="I462" s="112"/>
    </row>
    <row r="463" spans="1:9">
      <c r="A463" s="112"/>
      <c r="B463" s="112"/>
      <c r="C463" s="112"/>
      <c r="D463" s="112"/>
      <c r="E463" s="112"/>
      <c r="F463" s="123"/>
      <c r="G463" s="123"/>
      <c r="H463" s="123"/>
      <c r="I463" s="112"/>
    </row>
    <row r="464" spans="1:9">
      <c r="A464" s="112"/>
      <c r="B464" s="112"/>
      <c r="C464" s="112"/>
      <c r="D464" s="112"/>
      <c r="E464" s="112"/>
      <c r="F464" s="123"/>
      <c r="G464" s="123"/>
      <c r="H464" s="123"/>
      <c r="I464" s="112"/>
    </row>
    <row r="465" spans="1:9">
      <c r="A465" s="112"/>
      <c r="B465" s="112"/>
      <c r="C465" s="112"/>
      <c r="D465" s="112"/>
      <c r="E465" s="112"/>
      <c r="F465" s="123"/>
      <c r="G465" s="123"/>
      <c r="H465" s="123"/>
      <c r="I465" s="112"/>
    </row>
    <row r="466" spans="1:9">
      <c r="A466" s="112"/>
      <c r="B466" s="112"/>
      <c r="C466" s="112"/>
      <c r="D466" s="112"/>
      <c r="E466" s="112"/>
      <c r="F466" s="123"/>
      <c r="G466" s="123"/>
      <c r="H466" s="123"/>
      <c r="I466" s="112"/>
    </row>
    <row r="467" spans="1:9">
      <c r="A467" s="112"/>
      <c r="B467" s="112"/>
      <c r="C467" s="112"/>
      <c r="D467" s="112"/>
      <c r="E467" s="112"/>
      <c r="F467" s="123"/>
      <c r="G467" s="123"/>
      <c r="H467" s="123"/>
      <c r="I467" s="112"/>
    </row>
    <row r="468" spans="1:9">
      <c r="A468" s="112"/>
      <c r="B468" s="112"/>
      <c r="C468" s="112"/>
      <c r="D468" s="112"/>
      <c r="E468" s="112"/>
      <c r="F468" s="123"/>
      <c r="G468" s="123"/>
      <c r="H468" s="123"/>
      <c r="I468" s="112"/>
    </row>
    <row r="469" spans="1:9">
      <c r="A469" s="112"/>
      <c r="B469" s="112"/>
      <c r="C469" s="112"/>
      <c r="D469" s="112"/>
      <c r="E469" s="112"/>
      <c r="F469" s="123"/>
      <c r="G469" s="123"/>
      <c r="H469" s="123"/>
      <c r="I469" s="112"/>
    </row>
    <row r="470" spans="1:9">
      <c r="A470" s="112"/>
      <c r="B470" s="112"/>
      <c r="C470" s="112"/>
      <c r="D470" s="112"/>
      <c r="E470" s="112"/>
      <c r="F470" s="123"/>
      <c r="G470" s="123"/>
      <c r="H470" s="123"/>
      <c r="I470" s="112"/>
    </row>
    <row r="471" spans="1:9">
      <c r="A471" s="112"/>
      <c r="B471" s="112"/>
      <c r="C471" s="112"/>
      <c r="D471" s="112"/>
      <c r="E471" s="112"/>
      <c r="F471" s="123"/>
      <c r="G471" s="123"/>
      <c r="H471" s="123"/>
      <c r="I471" s="112"/>
    </row>
    <row r="472" spans="1:9">
      <c r="A472" s="112"/>
      <c r="B472" s="112"/>
      <c r="C472" s="112"/>
      <c r="D472" s="112"/>
      <c r="E472" s="112"/>
      <c r="F472" s="123"/>
      <c r="G472" s="123"/>
      <c r="H472" s="123"/>
      <c r="I472" s="112"/>
    </row>
    <row r="473" spans="1:9">
      <c r="A473" s="112"/>
      <c r="B473" s="112"/>
      <c r="C473" s="112"/>
      <c r="D473" s="112"/>
      <c r="E473" s="112"/>
      <c r="F473" s="123"/>
      <c r="G473" s="123"/>
      <c r="H473" s="123"/>
      <c r="I473" s="112"/>
    </row>
    <row r="474" spans="1:9">
      <c r="A474" s="112"/>
      <c r="B474" s="112"/>
      <c r="C474" s="112"/>
      <c r="D474" s="112"/>
      <c r="E474" s="112"/>
      <c r="F474" s="123"/>
      <c r="G474" s="123"/>
      <c r="H474" s="123"/>
      <c r="I474" s="112"/>
    </row>
    <row r="475" spans="1:9">
      <c r="A475" s="112"/>
      <c r="B475" s="112"/>
      <c r="C475" s="112"/>
      <c r="D475" s="112"/>
      <c r="E475" s="112"/>
      <c r="F475" s="123"/>
      <c r="G475" s="123"/>
      <c r="H475" s="123"/>
      <c r="I475" s="112"/>
    </row>
    <row r="476" spans="1:9">
      <c r="A476" s="112"/>
      <c r="B476" s="112"/>
      <c r="C476" s="112"/>
      <c r="D476" s="112"/>
      <c r="E476" s="112"/>
      <c r="F476" s="123"/>
      <c r="G476" s="123"/>
      <c r="H476" s="123"/>
      <c r="I476" s="112"/>
    </row>
    <row r="477" spans="1:9">
      <c r="A477" s="112"/>
      <c r="B477" s="112"/>
      <c r="C477" s="112"/>
      <c r="D477" s="112"/>
      <c r="E477" s="112"/>
      <c r="F477" s="123"/>
      <c r="G477" s="123"/>
      <c r="H477" s="123"/>
      <c r="I477" s="112"/>
    </row>
    <row r="478" spans="1:9">
      <c r="A478" s="112"/>
      <c r="B478" s="112"/>
      <c r="C478" s="112"/>
      <c r="D478" s="112"/>
      <c r="E478" s="112"/>
      <c r="F478" s="123"/>
      <c r="G478" s="123"/>
      <c r="H478" s="123"/>
      <c r="I478" s="112"/>
    </row>
    <row r="479" spans="1:9">
      <c r="A479" s="112"/>
      <c r="B479" s="112"/>
      <c r="C479" s="112"/>
      <c r="D479" s="112"/>
      <c r="E479" s="112"/>
      <c r="F479" s="123"/>
      <c r="G479" s="123"/>
      <c r="H479" s="123"/>
      <c r="I479" s="112"/>
    </row>
    <row r="480" spans="1:9">
      <c r="A480" s="112"/>
      <c r="B480" s="112"/>
      <c r="C480" s="112"/>
      <c r="D480" s="112"/>
      <c r="E480" s="112"/>
      <c r="F480" s="123"/>
      <c r="G480" s="123"/>
      <c r="H480" s="123"/>
      <c r="I480" s="112"/>
    </row>
    <row r="481" spans="1:9">
      <c r="A481" s="112"/>
      <c r="B481" s="112"/>
      <c r="C481" s="112"/>
      <c r="D481" s="112"/>
      <c r="E481" s="112"/>
      <c r="F481" s="123"/>
      <c r="G481" s="123"/>
      <c r="H481" s="123"/>
      <c r="I481" s="112"/>
    </row>
    <row r="482" spans="1:9">
      <c r="A482" s="112"/>
      <c r="B482" s="112"/>
      <c r="C482" s="112"/>
      <c r="D482" s="112"/>
      <c r="E482" s="112"/>
      <c r="F482" s="123"/>
      <c r="G482" s="123"/>
      <c r="H482" s="123"/>
      <c r="I482" s="112"/>
    </row>
    <row r="483" spans="1:9">
      <c r="A483" s="112"/>
      <c r="B483" s="112"/>
      <c r="C483" s="112"/>
      <c r="D483" s="112"/>
      <c r="E483" s="112"/>
      <c r="F483" s="123"/>
      <c r="G483" s="123"/>
      <c r="H483" s="123"/>
      <c r="I483" s="112"/>
    </row>
    <row r="484" spans="1:9">
      <c r="A484" s="112"/>
      <c r="B484" s="112"/>
      <c r="C484" s="112"/>
      <c r="D484" s="112"/>
      <c r="E484" s="112"/>
      <c r="F484" s="123"/>
      <c r="G484" s="123"/>
      <c r="H484" s="123"/>
      <c r="I484" s="112"/>
    </row>
    <row r="485" spans="1:9">
      <c r="A485" s="112"/>
      <c r="B485" s="112"/>
      <c r="C485" s="112"/>
      <c r="D485" s="112"/>
      <c r="E485" s="112"/>
      <c r="F485" s="123"/>
      <c r="G485" s="123"/>
      <c r="H485" s="123"/>
      <c r="I485" s="112"/>
    </row>
    <row r="486" spans="1:9">
      <c r="A486" s="112"/>
      <c r="B486" s="112"/>
      <c r="C486" s="112"/>
      <c r="D486" s="112"/>
      <c r="E486" s="112"/>
      <c r="F486" s="123"/>
      <c r="G486" s="123"/>
      <c r="H486" s="123"/>
      <c r="I486" s="112"/>
    </row>
    <row r="487" spans="1:9">
      <c r="A487" s="112"/>
      <c r="B487" s="112"/>
      <c r="C487" s="112"/>
      <c r="D487" s="112"/>
      <c r="E487" s="112"/>
      <c r="F487" s="123"/>
      <c r="G487" s="123"/>
      <c r="H487" s="123"/>
      <c r="I487" s="112"/>
    </row>
    <row r="488" spans="1:9">
      <c r="A488" s="112"/>
      <c r="B488" s="112"/>
      <c r="C488" s="112"/>
      <c r="D488" s="112"/>
      <c r="E488" s="112"/>
      <c r="F488" s="123"/>
      <c r="G488" s="123"/>
      <c r="H488" s="123"/>
      <c r="I488" s="112"/>
    </row>
    <row r="489" spans="1:9">
      <c r="A489" s="112"/>
      <c r="B489" s="112"/>
      <c r="C489" s="112"/>
      <c r="D489" s="112"/>
      <c r="E489" s="112"/>
      <c r="F489" s="123"/>
      <c r="G489" s="123"/>
      <c r="H489" s="123"/>
      <c r="I489" s="112"/>
    </row>
    <row r="490" spans="1:9">
      <c r="A490" s="112"/>
      <c r="B490" s="112"/>
      <c r="C490" s="112"/>
      <c r="D490" s="112"/>
      <c r="E490" s="112"/>
      <c r="F490" s="123"/>
      <c r="G490" s="123"/>
      <c r="H490" s="123"/>
      <c r="I490" s="112"/>
    </row>
    <row r="491" spans="1:9">
      <c r="A491" s="112"/>
      <c r="B491" s="112"/>
      <c r="C491" s="112"/>
      <c r="D491" s="112"/>
      <c r="E491" s="112"/>
      <c r="F491" s="123"/>
      <c r="G491" s="123"/>
      <c r="H491" s="123"/>
      <c r="I491" s="112"/>
    </row>
    <row r="492" spans="1:9">
      <c r="A492" s="112"/>
      <c r="B492" s="112"/>
      <c r="C492" s="112"/>
      <c r="D492" s="112"/>
      <c r="E492" s="112"/>
      <c r="F492" s="123"/>
      <c r="G492" s="123"/>
      <c r="H492" s="123"/>
      <c r="I492" s="112"/>
    </row>
    <row r="493" spans="1:9">
      <c r="A493" s="112"/>
      <c r="B493" s="112"/>
      <c r="C493" s="112"/>
      <c r="D493" s="112"/>
      <c r="E493" s="112"/>
      <c r="F493" s="123"/>
      <c r="G493" s="123"/>
      <c r="H493" s="123"/>
      <c r="I493" s="112"/>
    </row>
    <row r="494" spans="1:9">
      <c r="A494" s="112"/>
      <c r="B494" s="112"/>
      <c r="C494" s="112"/>
      <c r="D494" s="112"/>
      <c r="E494" s="112"/>
      <c r="F494" s="123"/>
      <c r="G494" s="123"/>
      <c r="H494" s="123"/>
      <c r="I494" s="112"/>
    </row>
    <row r="495" spans="1:9">
      <c r="A495" s="112"/>
      <c r="B495" s="112"/>
      <c r="C495" s="112"/>
      <c r="D495" s="112"/>
      <c r="E495" s="112"/>
      <c r="F495" s="123"/>
      <c r="G495" s="123"/>
      <c r="H495" s="123"/>
      <c r="I495" s="112"/>
    </row>
    <row r="496" spans="1:9">
      <c r="A496" s="112"/>
      <c r="B496" s="112"/>
      <c r="C496" s="112"/>
      <c r="D496" s="112"/>
      <c r="E496" s="112"/>
      <c r="F496" s="123"/>
      <c r="G496" s="123"/>
      <c r="H496" s="123"/>
      <c r="I496" s="112"/>
    </row>
    <row r="497" spans="1:9">
      <c r="A497" s="112"/>
      <c r="B497" s="112"/>
      <c r="C497" s="112"/>
      <c r="D497" s="112"/>
      <c r="E497" s="112"/>
      <c r="F497" s="123"/>
      <c r="G497" s="123"/>
      <c r="H497" s="123"/>
      <c r="I497" s="112"/>
    </row>
    <row r="498" spans="1:9">
      <c r="A498" s="112"/>
      <c r="B498" s="112"/>
      <c r="C498" s="112"/>
      <c r="D498" s="112"/>
      <c r="E498" s="112"/>
      <c r="F498" s="123"/>
      <c r="G498" s="123"/>
      <c r="H498" s="123"/>
      <c r="I498" s="112"/>
    </row>
    <row r="499" spans="1:9">
      <c r="A499" s="112"/>
      <c r="B499" s="112"/>
      <c r="C499" s="112"/>
      <c r="D499" s="112"/>
      <c r="E499" s="112"/>
      <c r="F499" s="123"/>
      <c r="G499" s="123"/>
      <c r="H499" s="123"/>
      <c r="I499" s="112"/>
    </row>
    <row r="500" spans="1:9">
      <c r="A500" s="112"/>
      <c r="B500" s="112"/>
      <c r="C500" s="112"/>
      <c r="D500" s="112"/>
      <c r="E500" s="112"/>
      <c r="F500" s="123"/>
      <c r="G500" s="123"/>
      <c r="H500" s="123"/>
      <c r="I500" s="112"/>
    </row>
    <row r="501" spans="1:9">
      <c r="A501" s="112"/>
      <c r="B501" s="112"/>
      <c r="C501" s="112"/>
      <c r="D501" s="112"/>
      <c r="E501" s="112"/>
      <c r="F501" s="123"/>
      <c r="G501" s="123"/>
      <c r="H501" s="123"/>
      <c r="I501" s="112"/>
    </row>
    <row r="502" spans="1:9">
      <c r="A502" s="112"/>
      <c r="B502" s="112"/>
      <c r="C502" s="112"/>
      <c r="D502" s="112"/>
      <c r="E502" s="112"/>
      <c r="F502" s="123"/>
      <c r="G502" s="123"/>
      <c r="H502" s="123"/>
      <c r="I502" s="112"/>
    </row>
    <row r="503" spans="1:9">
      <c r="A503" s="112"/>
      <c r="B503" s="112"/>
      <c r="C503" s="112"/>
      <c r="D503" s="112"/>
      <c r="E503" s="112"/>
      <c r="F503" s="123"/>
      <c r="G503" s="123"/>
      <c r="H503" s="123"/>
      <c r="I503" s="112"/>
    </row>
    <row r="504" spans="1:9">
      <c r="A504" s="112"/>
      <c r="B504" s="112"/>
      <c r="C504" s="112"/>
      <c r="D504" s="112"/>
      <c r="E504" s="112"/>
      <c r="F504" s="123"/>
      <c r="G504" s="123"/>
      <c r="H504" s="123"/>
      <c r="I504" s="112"/>
    </row>
    <row r="505" spans="1:9">
      <c r="A505" s="112"/>
      <c r="B505" s="112"/>
      <c r="C505" s="112"/>
      <c r="D505" s="112"/>
      <c r="E505" s="112"/>
      <c r="F505" s="123"/>
      <c r="G505" s="123"/>
      <c r="H505" s="123"/>
      <c r="I505" s="112"/>
    </row>
    <row r="506" spans="1:9">
      <c r="A506" s="112"/>
      <c r="B506" s="112"/>
      <c r="C506" s="112"/>
      <c r="D506" s="112"/>
      <c r="E506" s="112"/>
      <c r="F506" s="123"/>
      <c r="G506" s="123"/>
      <c r="H506" s="123"/>
      <c r="I506" s="112"/>
    </row>
    <row r="507" spans="1:9">
      <c r="A507" s="112"/>
      <c r="B507" s="112"/>
      <c r="C507" s="112"/>
      <c r="D507" s="112"/>
      <c r="E507" s="112"/>
      <c r="F507" s="123"/>
      <c r="G507" s="123"/>
      <c r="H507" s="123"/>
      <c r="I507" s="112"/>
    </row>
    <row r="508" spans="1:9">
      <c r="A508" s="112"/>
      <c r="B508" s="112"/>
      <c r="C508" s="112"/>
      <c r="D508" s="112"/>
      <c r="E508" s="112"/>
      <c r="F508" s="123"/>
      <c r="G508" s="123"/>
      <c r="H508" s="123"/>
      <c r="I508" s="112"/>
    </row>
    <row r="509" spans="1:9">
      <c r="A509" s="112"/>
      <c r="B509" s="112"/>
      <c r="C509" s="112"/>
      <c r="D509" s="112"/>
      <c r="E509" s="112"/>
      <c r="F509" s="123"/>
      <c r="G509" s="123"/>
      <c r="H509" s="123"/>
      <c r="I509" s="112"/>
    </row>
    <row r="510" spans="1:9">
      <c r="A510" s="112"/>
      <c r="B510" s="112"/>
      <c r="C510" s="112"/>
      <c r="D510" s="112"/>
      <c r="E510" s="112"/>
      <c r="F510" s="123"/>
      <c r="G510" s="123"/>
      <c r="H510" s="123"/>
      <c r="I510" s="112"/>
    </row>
    <row r="511" spans="1:9">
      <c r="A511" s="112"/>
      <c r="B511" s="112"/>
      <c r="C511" s="112"/>
      <c r="D511" s="112"/>
      <c r="E511" s="112"/>
      <c r="F511" s="123"/>
      <c r="G511" s="123"/>
      <c r="H511" s="123"/>
      <c r="I511" s="112"/>
    </row>
    <row r="512" spans="1:9">
      <c r="A512" s="112"/>
      <c r="B512" s="112"/>
      <c r="C512" s="112"/>
      <c r="D512" s="112"/>
      <c r="E512" s="112"/>
      <c r="F512" s="123"/>
      <c r="G512" s="123"/>
      <c r="H512" s="123"/>
      <c r="I512" s="112"/>
    </row>
    <row r="513" spans="1:9">
      <c r="A513" s="112"/>
      <c r="B513" s="112"/>
      <c r="C513" s="112"/>
      <c r="D513" s="112"/>
      <c r="E513" s="112"/>
      <c r="F513" s="123"/>
      <c r="G513" s="123"/>
      <c r="H513" s="123"/>
      <c r="I513" s="112"/>
    </row>
    <row r="514" spans="1:9">
      <c r="A514" s="112"/>
      <c r="B514" s="112"/>
      <c r="C514" s="112"/>
      <c r="D514" s="112"/>
      <c r="E514" s="112"/>
      <c r="F514" s="123"/>
      <c r="G514" s="123"/>
      <c r="H514" s="123"/>
      <c r="I514" s="112"/>
    </row>
    <row r="515" spans="1:9">
      <c r="A515" s="112"/>
      <c r="B515" s="112"/>
      <c r="C515" s="112"/>
      <c r="D515" s="112"/>
      <c r="E515" s="112"/>
      <c r="F515" s="123"/>
      <c r="G515" s="123"/>
      <c r="H515" s="123"/>
      <c r="I515" s="112"/>
    </row>
    <row r="516" spans="1:9">
      <c r="A516" s="112"/>
      <c r="B516" s="112"/>
      <c r="C516" s="112"/>
      <c r="D516" s="112"/>
      <c r="E516" s="112"/>
      <c r="F516" s="123"/>
      <c r="G516" s="123"/>
      <c r="H516" s="123"/>
      <c r="I516" s="112"/>
    </row>
    <row r="517" spans="1:9">
      <c r="A517" s="112"/>
      <c r="B517" s="112"/>
      <c r="C517" s="112"/>
      <c r="D517" s="112"/>
      <c r="E517" s="112"/>
      <c r="F517" s="123"/>
      <c r="G517" s="123"/>
      <c r="H517" s="123"/>
      <c r="I517" s="112"/>
    </row>
    <row r="518" spans="1:9">
      <c r="A518" s="112"/>
      <c r="B518" s="112"/>
      <c r="C518" s="112"/>
      <c r="D518" s="112"/>
      <c r="E518" s="112"/>
      <c r="F518" s="123"/>
      <c r="G518" s="123"/>
      <c r="H518" s="123"/>
      <c r="I518" s="112"/>
    </row>
    <row r="519" spans="1:9">
      <c r="A519" s="112"/>
      <c r="B519" s="112"/>
      <c r="C519" s="112"/>
      <c r="D519" s="112"/>
      <c r="E519" s="112"/>
      <c r="F519" s="123"/>
      <c r="G519" s="123"/>
      <c r="H519" s="123"/>
      <c r="I519" s="112"/>
    </row>
    <row r="520" spans="1:9">
      <c r="A520" s="112"/>
      <c r="B520" s="112"/>
      <c r="C520" s="112"/>
      <c r="D520" s="112"/>
      <c r="E520" s="112"/>
      <c r="F520" s="123"/>
      <c r="G520" s="123"/>
      <c r="H520" s="123"/>
      <c r="I520" s="112"/>
    </row>
    <row r="521" spans="1:9">
      <c r="A521" s="112"/>
      <c r="B521" s="112"/>
      <c r="C521" s="112"/>
      <c r="D521" s="112"/>
      <c r="E521" s="112"/>
      <c r="F521" s="123"/>
      <c r="G521" s="123"/>
      <c r="H521" s="123"/>
      <c r="I521" s="112"/>
    </row>
    <row r="522" spans="1:9">
      <c r="A522" s="112"/>
      <c r="B522" s="112"/>
      <c r="C522" s="112"/>
      <c r="D522" s="112"/>
      <c r="E522" s="112"/>
      <c r="F522" s="123"/>
      <c r="G522" s="123"/>
      <c r="H522" s="123"/>
      <c r="I522" s="112"/>
    </row>
    <row r="523" spans="1:9">
      <c r="A523" s="112"/>
      <c r="B523" s="112"/>
      <c r="C523" s="112"/>
      <c r="D523" s="112"/>
      <c r="E523" s="112"/>
      <c r="F523" s="123"/>
      <c r="G523" s="123"/>
      <c r="H523" s="123"/>
      <c r="I523" s="112"/>
    </row>
    <row r="524" spans="1:9">
      <c r="A524" s="112"/>
      <c r="B524" s="112"/>
      <c r="C524" s="112"/>
      <c r="D524" s="112"/>
      <c r="E524" s="112"/>
      <c r="F524" s="123"/>
      <c r="G524" s="123"/>
      <c r="H524" s="123"/>
      <c r="I524" s="112"/>
    </row>
    <row r="525" spans="1:9">
      <c r="A525" s="112"/>
      <c r="B525" s="112"/>
      <c r="C525" s="112"/>
      <c r="D525" s="112"/>
      <c r="E525" s="112"/>
      <c r="F525" s="123"/>
      <c r="G525" s="123"/>
      <c r="H525" s="123"/>
      <c r="I525" s="112"/>
    </row>
    <row r="526" spans="1:9">
      <c r="A526" s="112"/>
      <c r="B526" s="112"/>
      <c r="C526" s="112"/>
      <c r="D526" s="112"/>
      <c r="E526" s="112"/>
      <c r="F526" s="123"/>
      <c r="G526" s="123"/>
      <c r="H526" s="123"/>
      <c r="I526" s="112"/>
    </row>
    <row r="527" spans="1:9">
      <c r="A527" s="112"/>
      <c r="B527" s="112"/>
      <c r="C527" s="112"/>
      <c r="D527" s="112"/>
      <c r="E527" s="112"/>
      <c r="F527" s="123"/>
      <c r="G527" s="123"/>
      <c r="H527" s="123"/>
      <c r="I527" s="112"/>
    </row>
    <row r="528" spans="1:9">
      <c r="A528" s="112"/>
      <c r="B528" s="112"/>
      <c r="C528" s="112"/>
      <c r="D528" s="112"/>
      <c r="E528" s="112"/>
      <c r="F528" s="123"/>
      <c r="G528" s="123"/>
      <c r="H528" s="123"/>
      <c r="I528" s="112"/>
    </row>
    <row r="529" spans="1:9">
      <c r="A529" s="112"/>
      <c r="B529" s="112"/>
      <c r="C529" s="112"/>
      <c r="D529" s="112"/>
      <c r="E529" s="112"/>
      <c r="F529" s="123"/>
      <c r="G529" s="123"/>
      <c r="H529" s="123"/>
      <c r="I529" s="112"/>
    </row>
    <row r="530" spans="1:9">
      <c r="A530" s="112"/>
      <c r="B530" s="112"/>
      <c r="C530" s="112"/>
      <c r="D530" s="112"/>
      <c r="E530" s="112"/>
      <c r="F530" s="123"/>
      <c r="G530" s="123"/>
      <c r="H530" s="123"/>
      <c r="I530" s="112"/>
    </row>
    <row r="531" spans="1:9">
      <c r="A531" s="112"/>
      <c r="B531" s="112"/>
      <c r="C531" s="112"/>
      <c r="D531" s="112"/>
      <c r="E531" s="112"/>
      <c r="F531" s="123"/>
      <c r="G531" s="123"/>
      <c r="H531" s="123"/>
      <c r="I531" s="112"/>
    </row>
    <row r="532" spans="1:9">
      <c r="A532" s="112"/>
      <c r="B532" s="112"/>
      <c r="C532" s="112"/>
      <c r="D532" s="112"/>
      <c r="E532" s="112"/>
      <c r="F532" s="123"/>
      <c r="G532" s="123"/>
      <c r="H532" s="123"/>
      <c r="I532" s="112"/>
    </row>
    <row r="533" spans="1:9">
      <c r="A533" s="112"/>
      <c r="B533" s="112"/>
      <c r="C533" s="112"/>
      <c r="D533" s="112"/>
      <c r="E533" s="112"/>
      <c r="F533" s="123"/>
      <c r="G533" s="123"/>
      <c r="H533" s="123"/>
      <c r="I533" s="112"/>
    </row>
    <row r="534" spans="1:9">
      <c r="A534" s="112"/>
      <c r="B534" s="112"/>
      <c r="C534" s="112"/>
      <c r="D534" s="112"/>
      <c r="E534" s="112"/>
      <c r="F534" s="123"/>
      <c r="G534" s="123"/>
      <c r="H534" s="123"/>
      <c r="I534" s="112"/>
    </row>
    <row r="535" spans="1:9">
      <c r="A535" s="112"/>
      <c r="B535" s="112"/>
      <c r="C535" s="112"/>
      <c r="D535" s="112"/>
      <c r="E535" s="112"/>
      <c r="F535" s="123"/>
      <c r="G535" s="123"/>
      <c r="H535" s="123"/>
      <c r="I535" s="112"/>
    </row>
    <row r="536" spans="1:9">
      <c r="A536" s="112"/>
      <c r="B536" s="112"/>
      <c r="C536" s="112"/>
      <c r="D536" s="112"/>
      <c r="E536" s="112"/>
      <c r="F536" s="123"/>
      <c r="G536" s="123"/>
      <c r="H536" s="123"/>
      <c r="I536" s="112"/>
    </row>
    <row r="537" spans="1:9">
      <c r="A537" s="112"/>
      <c r="B537" s="112"/>
      <c r="C537" s="112"/>
      <c r="D537" s="112"/>
      <c r="E537" s="112"/>
      <c r="F537" s="123"/>
      <c r="G537" s="123"/>
      <c r="H537" s="123"/>
      <c r="I537" s="112"/>
    </row>
    <row r="538" spans="1:9">
      <c r="A538" s="112"/>
      <c r="B538" s="112"/>
      <c r="C538" s="112"/>
      <c r="D538" s="112"/>
      <c r="E538" s="112"/>
      <c r="F538" s="123"/>
      <c r="G538" s="123"/>
      <c r="H538" s="123"/>
      <c r="I538" s="112"/>
    </row>
    <row r="539" spans="1:9">
      <c r="A539" s="112"/>
      <c r="B539" s="112"/>
      <c r="C539" s="112"/>
      <c r="D539" s="112"/>
      <c r="E539" s="112"/>
      <c r="F539" s="123"/>
      <c r="G539" s="123"/>
      <c r="H539" s="123"/>
      <c r="I539" s="112"/>
    </row>
    <row r="540" spans="1:9">
      <c r="A540" s="112"/>
      <c r="B540" s="112"/>
      <c r="C540" s="112"/>
      <c r="D540" s="112"/>
      <c r="E540" s="112"/>
      <c r="F540" s="123"/>
      <c r="G540" s="123"/>
      <c r="H540" s="123"/>
      <c r="I540" s="112"/>
    </row>
    <row r="541" spans="1:9">
      <c r="A541" s="112"/>
      <c r="B541" s="112"/>
      <c r="C541" s="112"/>
      <c r="D541" s="112"/>
      <c r="E541" s="112"/>
      <c r="F541" s="123"/>
      <c r="G541" s="123"/>
      <c r="H541" s="123"/>
      <c r="I541" s="112"/>
    </row>
    <row r="542" spans="1:9">
      <c r="A542" s="112"/>
      <c r="B542" s="112"/>
      <c r="C542" s="112"/>
      <c r="D542" s="112"/>
      <c r="E542" s="112"/>
      <c r="F542" s="123"/>
      <c r="G542" s="123"/>
      <c r="H542" s="123"/>
      <c r="I542" s="112"/>
    </row>
    <row r="543" spans="1:9">
      <c r="A543" s="112"/>
      <c r="B543" s="112"/>
      <c r="C543" s="112"/>
      <c r="D543" s="112"/>
      <c r="E543" s="112"/>
      <c r="F543" s="123"/>
      <c r="G543" s="123"/>
      <c r="H543" s="123"/>
      <c r="I543" s="112"/>
    </row>
    <row r="544" spans="1:9">
      <c r="A544" s="112"/>
      <c r="B544" s="112"/>
      <c r="C544" s="112"/>
      <c r="D544" s="112"/>
      <c r="E544" s="112"/>
      <c r="F544" s="123"/>
      <c r="G544" s="123"/>
      <c r="H544" s="123"/>
      <c r="I544" s="112"/>
    </row>
    <row r="545" spans="1:9">
      <c r="A545" s="112"/>
      <c r="B545" s="112"/>
      <c r="C545" s="112"/>
      <c r="D545" s="112"/>
      <c r="E545" s="112"/>
      <c r="F545" s="123"/>
      <c r="G545" s="123"/>
      <c r="H545" s="123"/>
      <c r="I545" s="112"/>
    </row>
    <row r="546" spans="1:9">
      <c r="A546" s="112"/>
      <c r="B546" s="112"/>
      <c r="C546" s="112"/>
      <c r="D546" s="112"/>
      <c r="E546" s="112"/>
      <c r="F546" s="123"/>
      <c r="G546" s="123"/>
      <c r="H546" s="123"/>
      <c r="I546" s="112"/>
    </row>
    <row r="547" spans="1:9">
      <c r="A547" s="112"/>
      <c r="B547" s="112"/>
      <c r="C547" s="112"/>
      <c r="D547" s="112"/>
      <c r="E547" s="112"/>
      <c r="F547" s="123"/>
      <c r="G547" s="123"/>
      <c r="H547" s="123"/>
      <c r="I547" s="112"/>
    </row>
    <row r="548" spans="1:9">
      <c r="A548" s="112"/>
      <c r="B548" s="112"/>
      <c r="C548" s="112"/>
      <c r="D548" s="112"/>
      <c r="E548" s="112"/>
      <c r="F548" s="123"/>
      <c r="G548" s="123"/>
      <c r="H548" s="123"/>
      <c r="I548" s="112"/>
    </row>
    <row r="549" spans="1:9">
      <c r="A549" s="112"/>
      <c r="B549" s="112"/>
      <c r="C549" s="112"/>
      <c r="D549" s="112"/>
      <c r="E549" s="112"/>
      <c r="F549" s="123"/>
      <c r="G549" s="123"/>
      <c r="H549" s="123"/>
      <c r="I549" s="112"/>
    </row>
    <row r="550" spans="1:9">
      <c r="A550" s="112"/>
      <c r="B550" s="112"/>
      <c r="C550" s="112"/>
      <c r="D550" s="112"/>
      <c r="E550" s="112"/>
      <c r="F550" s="123"/>
      <c r="G550" s="123"/>
      <c r="H550" s="123"/>
      <c r="I550" s="112"/>
    </row>
    <row r="551" spans="1:9">
      <c r="A551" s="112"/>
      <c r="B551" s="112"/>
      <c r="C551" s="112"/>
      <c r="D551" s="112"/>
      <c r="E551" s="112"/>
      <c r="F551" s="123"/>
      <c r="G551" s="123"/>
      <c r="H551" s="123"/>
      <c r="I551" s="112"/>
    </row>
    <row r="552" spans="1:9">
      <c r="A552" s="112"/>
      <c r="B552" s="112"/>
      <c r="C552" s="112"/>
      <c r="D552" s="112"/>
      <c r="E552" s="112"/>
      <c r="F552" s="123"/>
      <c r="G552" s="123"/>
      <c r="H552" s="123"/>
      <c r="I552" s="112"/>
    </row>
    <row r="553" spans="1:9">
      <c r="A553" s="112"/>
      <c r="B553" s="112"/>
      <c r="C553" s="112"/>
      <c r="D553" s="112"/>
      <c r="E553" s="112"/>
      <c r="F553" s="123"/>
      <c r="G553" s="123"/>
      <c r="H553" s="123"/>
      <c r="I553" s="112"/>
    </row>
    <row r="554" spans="1:9">
      <c r="A554" s="112"/>
      <c r="B554" s="112"/>
      <c r="C554" s="112"/>
      <c r="D554" s="112"/>
      <c r="E554" s="112"/>
      <c r="F554" s="123"/>
      <c r="G554" s="123"/>
      <c r="H554" s="123"/>
      <c r="I554" s="112"/>
    </row>
    <row r="555" spans="1:9">
      <c r="A555" s="112"/>
      <c r="B555" s="112"/>
      <c r="C555" s="112"/>
      <c r="D555" s="112"/>
      <c r="E555" s="112"/>
      <c r="F555" s="123"/>
      <c r="G555" s="123"/>
      <c r="H555" s="123"/>
      <c r="I555" s="112"/>
    </row>
    <row r="556" spans="1:9">
      <c r="A556" s="112"/>
      <c r="B556" s="112"/>
      <c r="C556" s="112"/>
      <c r="D556" s="112"/>
      <c r="E556" s="112"/>
      <c r="F556" s="123"/>
      <c r="G556" s="123"/>
      <c r="H556" s="123"/>
      <c r="I556" s="112"/>
    </row>
    <row r="557" spans="1:9">
      <c r="A557" s="112"/>
      <c r="B557" s="112"/>
      <c r="C557" s="112"/>
      <c r="D557" s="112"/>
      <c r="E557" s="112"/>
      <c r="F557" s="123"/>
      <c r="G557" s="123"/>
      <c r="H557" s="123"/>
      <c r="I557" s="112"/>
    </row>
    <row r="558" spans="1:9">
      <c r="A558" s="112"/>
      <c r="B558" s="112"/>
      <c r="C558" s="112"/>
      <c r="D558" s="112"/>
      <c r="E558" s="112"/>
      <c r="F558" s="123"/>
      <c r="G558" s="123"/>
      <c r="H558" s="123"/>
      <c r="I558" s="112"/>
    </row>
    <row r="559" spans="1:9">
      <c r="A559" s="112"/>
      <c r="B559" s="112"/>
      <c r="C559" s="112"/>
      <c r="D559" s="112"/>
      <c r="E559" s="112"/>
      <c r="F559" s="123"/>
      <c r="G559" s="123"/>
      <c r="H559" s="123"/>
      <c r="I559" s="112"/>
    </row>
    <row r="560" spans="1:9">
      <c r="A560" s="112"/>
      <c r="B560" s="112"/>
      <c r="C560" s="112"/>
      <c r="D560" s="112"/>
      <c r="E560" s="112"/>
      <c r="F560" s="123"/>
      <c r="G560" s="123"/>
      <c r="H560" s="123"/>
      <c r="I560" s="112"/>
    </row>
    <row r="561" spans="1:9">
      <c r="A561" s="112"/>
      <c r="B561" s="112"/>
      <c r="C561" s="112"/>
      <c r="D561" s="112"/>
      <c r="E561" s="112"/>
      <c r="F561" s="123"/>
      <c r="G561" s="123"/>
      <c r="H561" s="123"/>
      <c r="I561" s="112"/>
    </row>
    <row r="562" spans="1:9">
      <c r="A562" s="112"/>
      <c r="B562" s="112"/>
      <c r="C562" s="112"/>
      <c r="D562" s="112"/>
      <c r="E562" s="112"/>
      <c r="F562" s="123"/>
      <c r="G562" s="123"/>
      <c r="H562" s="123"/>
      <c r="I562" s="112"/>
    </row>
    <row r="563" spans="1:9">
      <c r="A563" s="112"/>
      <c r="B563" s="112"/>
      <c r="C563" s="112"/>
      <c r="D563" s="112"/>
      <c r="E563" s="112"/>
      <c r="F563" s="123"/>
      <c r="G563" s="123"/>
      <c r="H563" s="123"/>
      <c r="I563" s="112"/>
    </row>
    <row r="564" spans="1:9">
      <c r="A564" s="112"/>
      <c r="B564" s="112"/>
      <c r="C564" s="112"/>
      <c r="D564" s="112"/>
      <c r="E564" s="112"/>
      <c r="F564" s="123"/>
      <c r="G564" s="123"/>
      <c r="H564" s="123"/>
      <c r="I564" s="112"/>
    </row>
    <row r="565" spans="1:9">
      <c r="A565" s="112"/>
      <c r="B565" s="112"/>
      <c r="C565" s="112"/>
      <c r="D565" s="112"/>
      <c r="E565" s="112"/>
      <c r="F565" s="123"/>
      <c r="G565" s="123"/>
      <c r="H565" s="123"/>
      <c r="I565" s="112"/>
    </row>
    <row r="566" spans="1:9">
      <c r="A566" s="112"/>
      <c r="B566" s="112"/>
      <c r="C566" s="112"/>
      <c r="D566" s="112"/>
      <c r="E566" s="112"/>
      <c r="F566" s="123"/>
      <c r="G566" s="123"/>
      <c r="H566" s="123"/>
      <c r="I566" s="112"/>
    </row>
    <row r="567" spans="1:9">
      <c r="A567" s="112"/>
      <c r="B567" s="112"/>
      <c r="C567" s="112"/>
      <c r="D567" s="112"/>
      <c r="E567" s="112"/>
      <c r="F567" s="123"/>
      <c r="G567" s="123"/>
      <c r="H567" s="123"/>
      <c r="I567" s="112"/>
    </row>
    <row r="568" spans="1:9">
      <c r="A568" s="112"/>
      <c r="B568" s="112"/>
      <c r="C568" s="112"/>
      <c r="D568" s="112"/>
      <c r="E568" s="112"/>
      <c r="F568" s="123"/>
      <c r="G568" s="123"/>
      <c r="H568" s="123"/>
      <c r="I568" s="112"/>
    </row>
    <row r="569" spans="1:9">
      <c r="A569" s="112"/>
      <c r="B569" s="112"/>
      <c r="C569" s="112"/>
      <c r="D569" s="112"/>
      <c r="E569" s="112"/>
      <c r="F569" s="123"/>
      <c r="G569" s="123"/>
      <c r="H569" s="123"/>
      <c r="I569" s="112"/>
    </row>
    <row r="570" spans="1:9">
      <c r="A570" s="112"/>
      <c r="B570" s="112"/>
      <c r="C570" s="112"/>
      <c r="D570" s="112"/>
      <c r="E570" s="112"/>
      <c r="F570" s="123"/>
      <c r="G570" s="123"/>
      <c r="H570" s="123"/>
      <c r="I570" s="112"/>
    </row>
    <row r="571" spans="1:9">
      <c r="A571" s="112"/>
      <c r="B571" s="112"/>
      <c r="C571" s="112"/>
      <c r="D571" s="112"/>
      <c r="E571" s="112"/>
      <c r="F571" s="123"/>
      <c r="G571" s="123"/>
      <c r="H571" s="123"/>
      <c r="I571" s="112"/>
    </row>
    <row r="572" spans="1:9">
      <c r="A572" s="112"/>
      <c r="B572" s="112"/>
      <c r="C572" s="112"/>
      <c r="D572" s="112"/>
      <c r="E572" s="112"/>
      <c r="F572" s="123"/>
      <c r="G572" s="123"/>
      <c r="H572" s="123"/>
      <c r="I572" s="112"/>
    </row>
    <row r="573" spans="1:9">
      <c r="A573" s="112"/>
      <c r="B573" s="112"/>
      <c r="C573" s="112"/>
      <c r="D573" s="112"/>
      <c r="E573" s="112"/>
      <c r="F573" s="123"/>
      <c r="G573" s="123"/>
      <c r="H573" s="123"/>
      <c r="I573" s="112"/>
    </row>
    <row r="574" spans="1:9">
      <c r="A574" s="112"/>
      <c r="B574" s="112"/>
      <c r="C574" s="112"/>
      <c r="D574" s="112"/>
      <c r="E574" s="112"/>
      <c r="F574" s="123"/>
      <c r="G574" s="123"/>
      <c r="H574" s="123"/>
      <c r="I574" s="112"/>
    </row>
    <row r="575" spans="1:9">
      <c r="A575" s="112"/>
      <c r="B575" s="112"/>
      <c r="C575" s="112"/>
      <c r="D575" s="112"/>
      <c r="E575" s="112"/>
      <c r="F575" s="123"/>
      <c r="G575" s="123"/>
      <c r="H575" s="123"/>
      <c r="I575" s="112"/>
    </row>
    <row r="576" spans="1:9">
      <c r="A576" s="112"/>
      <c r="B576" s="112"/>
      <c r="C576" s="112"/>
      <c r="D576" s="112"/>
      <c r="E576" s="112"/>
      <c r="F576" s="123"/>
      <c r="G576" s="123"/>
      <c r="H576" s="123"/>
      <c r="I576" s="112"/>
    </row>
    <row r="577" spans="1:9">
      <c r="A577" s="112"/>
      <c r="B577" s="112"/>
      <c r="C577" s="112"/>
      <c r="D577" s="112"/>
      <c r="E577" s="112"/>
      <c r="F577" s="123"/>
      <c r="G577" s="123"/>
      <c r="H577" s="123"/>
      <c r="I577" s="112"/>
    </row>
    <row r="578" spans="1:9">
      <c r="A578" s="112"/>
      <c r="B578" s="112"/>
      <c r="C578" s="112"/>
      <c r="D578" s="112"/>
      <c r="E578" s="112"/>
      <c r="F578" s="123"/>
      <c r="G578" s="123"/>
      <c r="H578" s="123"/>
      <c r="I578" s="112"/>
    </row>
    <row r="579" spans="1:9">
      <c r="A579" s="112"/>
      <c r="B579" s="112"/>
      <c r="C579" s="112"/>
      <c r="D579" s="112"/>
      <c r="E579" s="112"/>
      <c r="F579" s="123"/>
      <c r="G579" s="123"/>
      <c r="H579" s="123"/>
      <c r="I579" s="112"/>
    </row>
    <row r="580" spans="1:9">
      <c r="A580" s="112"/>
      <c r="B580" s="112"/>
      <c r="C580" s="112"/>
      <c r="D580" s="112"/>
      <c r="E580" s="112"/>
      <c r="F580" s="123"/>
      <c r="G580" s="123"/>
      <c r="H580" s="123"/>
      <c r="I580" s="112"/>
    </row>
    <row r="581" spans="1:9">
      <c r="A581" s="112"/>
      <c r="B581" s="112"/>
      <c r="C581" s="112"/>
      <c r="D581" s="112"/>
      <c r="E581" s="112"/>
      <c r="F581" s="123"/>
      <c r="G581" s="123"/>
      <c r="H581" s="123"/>
      <c r="I581" s="112"/>
    </row>
    <row r="582" spans="1:9">
      <c r="A582" s="112"/>
      <c r="B582" s="112"/>
      <c r="C582" s="112"/>
      <c r="D582" s="112"/>
      <c r="E582" s="112"/>
      <c r="F582" s="123"/>
      <c r="G582" s="123"/>
      <c r="H582" s="123"/>
      <c r="I582" s="112"/>
    </row>
    <row r="583" spans="1:9">
      <c r="A583" s="112"/>
      <c r="B583" s="112"/>
      <c r="C583" s="112"/>
      <c r="D583" s="112"/>
      <c r="E583" s="112"/>
      <c r="F583" s="123"/>
      <c r="G583" s="123"/>
      <c r="H583" s="123"/>
      <c r="I583" s="112"/>
    </row>
    <row r="584" spans="1:9">
      <c r="A584" s="112"/>
      <c r="B584" s="112"/>
      <c r="C584" s="112"/>
      <c r="D584" s="112"/>
      <c r="E584" s="112"/>
      <c r="F584" s="123"/>
      <c r="G584" s="123"/>
      <c r="H584" s="123"/>
      <c r="I584" s="112"/>
    </row>
    <row r="585" spans="1:9">
      <c r="A585" s="112"/>
      <c r="B585" s="112"/>
      <c r="C585" s="112"/>
      <c r="D585" s="112"/>
      <c r="E585" s="112"/>
      <c r="F585" s="123"/>
      <c r="G585" s="123"/>
      <c r="H585" s="123"/>
      <c r="I585" s="112"/>
    </row>
    <row r="586" spans="1:9">
      <c r="A586" s="112"/>
      <c r="B586" s="112"/>
      <c r="C586" s="112"/>
      <c r="D586" s="112"/>
      <c r="E586" s="112"/>
      <c r="F586" s="123"/>
      <c r="G586" s="123"/>
      <c r="H586" s="123"/>
      <c r="I586" s="112"/>
    </row>
    <row r="587" spans="1:9">
      <c r="A587" s="112"/>
      <c r="B587" s="112"/>
      <c r="C587" s="112"/>
      <c r="D587" s="112"/>
      <c r="E587" s="112"/>
      <c r="F587" s="123"/>
      <c r="G587" s="123"/>
      <c r="H587" s="123"/>
      <c r="I587" s="112"/>
    </row>
    <row r="588" spans="1:9">
      <c r="A588" s="112"/>
      <c r="B588" s="112"/>
      <c r="C588" s="112"/>
      <c r="D588" s="112"/>
      <c r="E588" s="112"/>
      <c r="F588" s="123"/>
      <c r="G588" s="123"/>
      <c r="H588" s="123"/>
      <c r="I588" s="112"/>
    </row>
    <row r="589" spans="1:9">
      <c r="A589" s="112"/>
      <c r="B589" s="112"/>
      <c r="C589" s="112"/>
      <c r="D589" s="112"/>
      <c r="E589" s="112"/>
      <c r="F589" s="123"/>
      <c r="G589" s="123"/>
      <c r="H589" s="123"/>
      <c r="I589" s="112"/>
    </row>
    <row r="590" spans="1:9">
      <c r="A590" s="112"/>
      <c r="B590" s="112"/>
      <c r="C590" s="112"/>
      <c r="D590" s="112"/>
      <c r="E590" s="112"/>
      <c r="F590" s="123"/>
      <c r="G590" s="123"/>
      <c r="H590" s="123"/>
      <c r="I590" s="112"/>
    </row>
    <row r="591" spans="1:9">
      <c r="A591" s="112"/>
      <c r="B591" s="112"/>
      <c r="C591" s="112"/>
      <c r="D591" s="112"/>
      <c r="E591" s="112"/>
      <c r="F591" s="123"/>
      <c r="G591" s="123"/>
      <c r="H591" s="123"/>
      <c r="I591" s="112"/>
    </row>
    <row r="592" spans="1:9">
      <c r="A592" s="112"/>
      <c r="B592" s="112"/>
      <c r="C592" s="112"/>
      <c r="D592" s="112"/>
      <c r="E592" s="112"/>
      <c r="F592" s="123"/>
      <c r="G592" s="123"/>
      <c r="H592" s="123"/>
      <c r="I592" s="112"/>
    </row>
    <row r="593" spans="1:9">
      <c r="A593" s="112"/>
      <c r="B593" s="112"/>
      <c r="C593" s="112"/>
      <c r="D593" s="112"/>
      <c r="E593" s="112"/>
      <c r="F593" s="123"/>
      <c r="G593" s="123"/>
      <c r="H593" s="123"/>
      <c r="I593" s="112"/>
    </row>
    <row r="594" spans="1:9">
      <c r="A594" s="112"/>
      <c r="B594" s="112"/>
      <c r="C594" s="112"/>
      <c r="D594" s="112"/>
      <c r="E594" s="112"/>
      <c r="F594" s="123"/>
      <c r="G594" s="123"/>
      <c r="H594" s="123"/>
      <c r="I594" s="112"/>
    </row>
    <row r="595" spans="1:9">
      <c r="A595" s="112"/>
      <c r="B595" s="112"/>
      <c r="C595" s="112"/>
      <c r="D595" s="112"/>
      <c r="E595" s="112"/>
      <c r="F595" s="123"/>
      <c r="G595" s="123"/>
      <c r="H595" s="123"/>
      <c r="I595" s="112"/>
    </row>
    <row r="596" spans="1:9">
      <c r="A596" s="112"/>
      <c r="B596" s="112"/>
      <c r="C596" s="112"/>
      <c r="D596" s="112"/>
      <c r="E596" s="112"/>
      <c r="F596" s="123"/>
      <c r="G596" s="123"/>
      <c r="H596" s="123"/>
      <c r="I596" s="112"/>
    </row>
    <row r="597" spans="1:9">
      <c r="A597" s="112"/>
      <c r="B597" s="112"/>
      <c r="C597" s="112"/>
      <c r="D597" s="112"/>
      <c r="E597" s="112"/>
      <c r="F597" s="123"/>
      <c r="G597" s="123"/>
      <c r="H597" s="123"/>
      <c r="I597" s="112"/>
    </row>
    <row r="598" spans="1:9">
      <c r="A598" s="112"/>
      <c r="B598" s="112"/>
      <c r="C598" s="112"/>
      <c r="D598" s="112"/>
      <c r="E598" s="112"/>
      <c r="F598" s="123"/>
      <c r="G598" s="123"/>
      <c r="H598" s="123"/>
      <c r="I598" s="112"/>
    </row>
    <row r="599" spans="1:9">
      <c r="A599" s="112"/>
      <c r="B599" s="112"/>
      <c r="C599" s="112"/>
      <c r="D599" s="112"/>
      <c r="E599" s="112"/>
      <c r="F599" s="123"/>
      <c r="G599" s="123"/>
      <c r="H599" s="123"/>
      <c r="I599" s="112"/>
    </row>
    <row r="600" spans="1:9">
      <c r="A600" s="112"/>
      <c r="B600" s="112"/>
      <c r="C600" s="112"/>
      <c r="D600" s="112"/>
      <c r="E600" s="112"/>
      <c r="F600" s="123"/>
      <c r="G600" s="123"/>
      <c r="H600" s="123"/>
      <c r="I600" s="112"/>
    </row>
    <row r="601" spans="1:9">
      <c r="A601" s="112"/>
      <c r="B601" s="112"/>
      <c r="C601" s="112"/>
      <c r="D601" s="112"/>
      <c r="E601" s="112"/>
      <c r="F601" s="123"/>
      <c r="G601" s="123"/>
      <c r="H601" s="123"/>
      <c r="I601" s="112"/>
    </row>
    <row r="602" spans="1:9">
      <c r="A602" s="112"/>
      <c r="B602" s="112"/>
      <c r="C602" s="112"/>
      <c r="D602" s="112"/>
      <c r="E602" s="112"/>
      <c r="F602" s="123"/>
      <c r="G602" s="123"/>
      <c r="H602" s="123"/>
      <c r="I602" s="112"/>
    </row>
    <row r="603" spans="1:9">
      <c r="A603" s="112"/>
      <c r="B603" s="112"/>
      <c r="C603" s="112"/>
      <c r="D603" s="112"/>
      <c r="E603" s="112"/>
      <c r="F603" s="123"/>
      <c r="G603" s="123"/>
      <c r="H603" s="123"/>
      <c r="I603" s="112"/>
    </row>
    <row r="604" spans="1:9">
      <c r="A604" s="112"/>
      <c r="B604" s="112"/>
      <c r="C604" s="112"/>
      <c r="D604" s="112"/>
      <c r="E604" s="112"/>
      <c r="F604" s="123"/>
      <c r="G604" s="123"/>
      <c r="H604" s="123"/>
      <c r="I604" s="112"/>
    </row>
    <row r="605" spans="1:9">
      <c r="A605" s="112"/>
      <c r="B605" s="112"/>
      <c r="C605" s="112"/>
      <c r="D605" s="112"/>
      <c r="E605" s="112"/>
      <c r="F605" s="123"/>
      <c r="G605" s="123"/>
      <c r="H605" s="123"/>
      <c r="I605" s="112"/>
    </row>
    <row r="606" spans="1:9">
      <c r="A606" s="112"/>
      <c r="B606" s="112"/>
      <c r="C606" s="112"/>
      <c r="D606" s="112"/>
      <c r="E606" s="112"/>
      <c r="F606" s="123"/>
      <c r="G606" s="123"/>
      <c r="H606" s="123"/>
      <c r="I606" s="112"/>
    </row>
    <row r="607" spans="1:9">
      <c r="A607" s="112"/>
      <c r="B607" s="112"/>
      <c r="C607" s="112"/>
      <c r="D607" s="112"/>
      <c r="E607" s="112"/>
      <c r="F607" s="123"/>
      <c r="G607" s="123"/>
      <c r="H607" s="123"/>
      <c r="I607" s="112"/>
    </row>
    <row r="608" spans="1:9">
      <c r="A608" s="112"/>
      <c r="B608" s="112"/>
      <c r="C608" s="112"/>
      <c r="D608" s="112"/>
      <c r="E608" s="112"/>
      <c r="F608" s="123"/>
      <c r="G608" s="123"/>
      <c r="H608" s="123"/>
      <c r="I608" s="112"/>
    </row>
    <row r="609" spans="1:9">
      <c r="A609" s="112"/>
      <c r="B609" s="112"/>
      <c r="C609" s="112"/>
      <c r="D609" s="112"/>
      <c r="E609" s="112"/>
      <c r="F609" s="123"/>
      <c r="G609" s="123"/>
      <c r="H609" s="123"/>
      <c r="I609" s="112"/>
    </row>
    <row r="610" spans="1:9">
      <c r="A610" s="112"/>
      <c r="B610" s="112"/>
      <c r="C610" s="112"/>
      <c r="D610" s="112"/>
      <c r="E610" s="112"/>
      <c r="F610" s="123"/>
      <c r="G610" s="123"/>
      <c r="H610" s="123"/>
      <c r="I610" s="112"/>
    </row>
    <row r="611" spans="1:9">
      <c r="A611" s="112"/>
      <c r="B611" s="112"/>
      <c r="C611" s="112"/>
      <c r="D611" s="112"/>
      <c r="E611" s="112"/>
      <c r="F611" s="123"/>
      <c r="G611" s="123"/>
      <c r="H611" s="123"/>
      <c r="I611" s="112"/>
    </row>
    <row r="612" spans="1:9">
      <c r="A612" s="112"/>
      <c r="B612" s="112"/>
      <c r="C612" s="112"/>
      <c r="D612" s="112"/>
      <c r="E612" s="112"/>
      <c r="F612" s="123"/>
      <c r="G612" s="123"/>
      <c r="H612" s="123"/>
      <c r="I612" s="112"/>
    </row>
    <row r="613" spans="1:9">
      <c r="A613" s="112"/>
      <c r="B613" s="112"/>
      <c r="C613" s="112"/>
      <c r="D613" s="112"/>
      <c r="E613" s="112"/>
      <c r="F613" s="123"/>
      <c r="G613" s="123"/>
      <c r="H613" s="123"/>
      <c r="I613" s="112"/>
    </row>
    <row r="614" spans="1:9">
      <c r="A614" s="112"/>
      <c r="B614" s="112"/>
      <c r="C614" s="112"/>
      <c r="D614" s="112"/>
      <c r="E614" s="112"/>
      <c r="F614" s="123"/>
      <c r="G614" s="123"/>
      <c r="H614" s="123"/>
      <c r="I614" s="112"/>
    </row>
    <row r="615" spans="1:9">
      <c r="A615" s="112"/>
      <c r="B615" s="112"/>
      <c r="C615" s="112"/>
      <c r="D615" s="112"/>
      <c r="E615" s="112"/>
      <c r="F615" s="123"/>
      <c r="G615" s="123"/>
      <c r="H615" s="123"/>
      <c r="I615" s="112"/>
    </row>
    <row r="616" spans="1:9">
      <c r="A616" s="112"/>
      <c r="B616" s="112"/>
      <c r="C616" s="112"/>
      <c r="D616" s="112"/>
      <c r="E616" s="112"/>
      <c r="F616" s="123"/>
      <c r="G616" s="123"/>
      <c r="H616" s="123"/>
      <c r="I616" s="112"/>
    </row>
    <row r="617" spans="1:9">
      <c r="A617" s="112"/>
      <c r="B617" s="112"/>
      <c r="C617" s="112"/>
      <c r="D617" s="112"/>
      <c r="E617" s="112"/>
      <c r="F617" s="123"/>
      <c r="G617" s="123"/>
      <c r="H617" s="123"/>
      <c r="I617" s="112"/>
    </row>
    <row r="618" spans="1:9">
      <c r="A618" s="112"/>
      <c r="B618" s="112"/>
      <c r="C618" s="112"/>
      <c r="D618" s="112"/>
      <c r="E618" s="112"/>
      <c r="F618" s="123"/>
      <c r="G618" s="123"/>
      <c r="H618" s="123"/>
      <c r="I618" s="112"/>
    </row>
    <row r="619" spans="1:9">
      <c r="A619" s="112"/>
      <c r="B619" s="112"/>
      <c r="C619" s="112"/>
      <c r="D619" s="112"/>
      <c r="E619" s="112"/>
      <c r="F619" s="123"/>
      <c r="G619" s="123"/>
      <c r="H619" s="123"/>
      <c r="I619" s="112"/>
    </row>
    <row r="620" spans="1:9">
      <c r="A620" s="112"/>
      <c r="B620" s="112"/>
      <c r="C620" s="112"/>
      <c r="D620" s="112"/>
      <c r="E620" s="112"/>
      <c r="F620" s="123"/>
      <c r="G620" s="123"/>
      <c r="H620" s="123"/>
      <c r="I620" s="112"/>
    </row>
    <row r="621" spans="1:9">
      <c r="A621" s="112"/>
      <c r="B621" s="112"/>
      <c r="C621" s="112"/>
      <c r="D621" s="112"/>
      <c r="E621" s="112"/>
      <c r="F621" s="123"/>
      <c r="G621" s="123"/>
      <c r="H621" s="123"/>
      <c r="I621" s="112"/>
    </row>
    <row r="622" spans="1:9">
      <c r="A622" s="112"/>
      <c r="B622" s="112"/>
      <c r="C622" s="112"/>
      <c r="D622" s="112"/>
      <c r="E622" s="112"/>
      <c r="F622" s="123"/>
      <c r="G622" s="123"/>
      <c r="H622" s="123"/>
      <c r="I622" s="112"/>
    </row>
    <row r="623" spans="1:9">
      <c r="A623" s="112"/>
      <c r="B623" s="112"/>
      <c r="C623" s="112"/>
      <c r="D623" s="112"/>
      <c r="E623" s="112"/>
      <c r="F623" s="123"/>
      <c r="G623" s="123"/>
      <c r="H623" s="123"/>
      <c r="I623" s="112"/>
    </row>
    <row r="624" spans="1:9">
      <c r="A624" s="112"/>
      <c r="B624" s="112"/>
      <c r="C624" s="112"/>
      <c r="D624" s="112"/>
      <c r="E624" s="112"/>
      <c r="F624" s="123"/>
      <c r="G624" s="123"/>
      <c r="H624" s="123"/>
      <c r="I624" s="112"/>
    </row>
    <row r="625" spans="1:9">
      <c r="A625" s="112"/>
      <c r="B625" s="112"/>
      <c r="C625" s="112"/>
      <c r="D625" s="112"/>
      <c r="E625" s="112"/>
      <c r="F625" s="123"/>
      <c r="G625" s="123"/>
      <c r="H625" s="123"/>
      <c r="I625" s="112"/>
    </row>
    <row r="626" spans="1:9">
      <c r="A626" s="112"/>
      <c r="B626" s="112"/>
      <c r="C626" s="112"/>
      <c r="D626" s="112"/>
      <c r="E626" s="112"/>
      <c r="F626" s="123"/>
      <c r="G626" s="123"/>
      <c r="H626" s="123"/>
      <c r="I626" s="112"/>
    </row>
    <row r="627" spans="1:9">
      <c r="A627" s="112"/>
      <c r="B627" s="112"/>
      <c r="C627" s="112"/>
      <c r="D627" s="112"/>
      <c r="E627" s="112"/>
      <c r="F627" s="123"/>
      <c r="G627" s="123"/>
      <c r="H627" s="123"/>
      <c r="I627" s="112"/>
    </row>
    <row r="628" spans="1:9">
      <c r="A628" s="112"/>
      <c r="B628" s="112"/>
      <c r="C628" s="112"/>
      <c r="D628" s="112"/>
      <c r="E628" s="112"/>
      <c r="F628" s="123"/>
      <c r="G628" s="123"/>
      <c r="H628" s="123"/>
      <c r="I628" s="112"/>
    </row>
    <row r="629" spans="1:9">
      <c r="A629" s="112"/>
      <c r="B629" s="112"/>
      <c r="C629" s="112"/>
      <c r="D629" s="112"/>
      <c r="E629" s="112"/>
      <c r="F629" s="123"/>
      <c r="G629" s="123"/>
      <c r="H629" s="123"/>
      <c r="I629" s="112"/>
    </row>
    <row r="630" spans="1:9">
      <c r="A630" s="112"/>
      <c r="B630" s="112"/>
      <c r="C630" s="112"/>
      <c r="D630" s="112"/>
      <c r="E630" s="112"/>
      <c r="F630" s="123"/>
      <c r="G630" s="123"/>
      <c r="H630" s="123"/>
      <c r="I630" s="112"/>
    </row>
    <row r="631" spans="1:9">
      <c r="A631" s="112"/>
      <c r="B631" s="112"/>
      <c r="C631" s="112"/>
      <c r="D631" s="112"/>
      <c r="E631" s="112"/>
      <c r="F631" s="123"/>
      <c r="G631" s="123"/>
      <c r="H631" s="123"/>
      <c r="I631" s="112"/>
    </row>
    <row r="632" spans="1:9">
      <c r="A632" s="112"/>
      <c r="B632" s="112"/>
      <c r="C632" s="112"/>
      <c r="D632" s="112"/>
      <c r="E632" s="112"/>
      <c r="F632" s="123"/>
      <c r="G632" s="123"/>
      <c r="H632" s="123"/>
      <c r="I632" s="112"/>
    </row>
    <row r="633" spans="1:9">
      <c r="A633" s="112"/>
      <c r="B633" s="112"/>
      <c r="C633" s="112"/>
      <c r="D633" s="112"/>
      <c r="E633" s="112"/>
      <c r="F633" s="123"/>
      <c r="G633" s="123"/>
      <c r="H633" s="123"/>
      <c r="I633" s="112"/>
    </row>
    <row r="634" spans="1:9">
      <c r="A634" s="112"/>
      <c r="B634" s="112"/>
      <c r="C634" s="112"/>
      <c r="D634" s="112"/>
      <c r="E634" s="112"/>
      <c r="F634" s="123"/>
      <c r="G634" s="123"/>
      <c r="H634" s="123"/>
      <c r="I634" s="112"/>
    </row>
    <row r="635" spans="1:9">
      <c r="A635" s="112"/>
      <c r="B635" s="112"/>
      <c r="C635" s="112"/>
      <c r="D635" s="112"/>
      <c r="E635" s="112"/>
      <c r="F635" s="123"/>
      <c r="G635" s="123"/>
      <c r="H635" s="123"/>
      <c r="I635" s="112"/>
    </row>
    <row r="636" spans="1:9">
      <c r="A636" s="112"/>
      <c r="B636" s="112"/>
      <c r="C636" s="112"/>
      <c r="D636" s="112"/>
      <c r="E636" s="112"/>
      <c r="F636" s="123"/>
      <c r="G636" s="123"/>
      <c r="H636" s="123"/>
      <c r="I636" s="112"/>
    </row>
    <row r="637" spans="1:9">
      <c r="A637" s="112"/>
      <c r="B637" s="112"/>
      <c r="C637" s="112"/>
      <c r="D637" s="112"/>
      <c r="E637" s="112"/>
      <c r="F637" s="123"/>
      <c r="G637" s="123"/>
      <c r="H637" s="123"/>
      <c r="I637" s="112"/>
    </row>
    <row r="638" spans="1:9">
      <c r="A638" s="112"/>
      <c r="B638" s="112"/>
      <c r="C638" s="112"/>
      <c r="D638" s="112"/>
      <c r="E638" s="112"/>
      <c r="F638" s="123"/>
      <c r="G638" s="123"/>
      <c r="H638" s="123"/>
      <c r="I638" s="112"/>
    </row>
    <row r="639" spans="1:9">
      <c r="A639" s="112"/>
      <c r="B639" s="112"/>
      <c r="C639" s="112"/>
      <c r="D639" s="112"/>
      <c r="E639" s="112"/>
      <c r="F639" s="123"/>
      <c r="G639" s="123"/>
      <c r="H639" s="123"/>
      <c r="I639" s="112"/>
    </row>
    <row r="640" spans="1:9">
      <c r="A640" s="112"/>
      <c r="B640" s="112"/>
      <c r="C640" s="112"/>
      <c r="D640" s="112"/>
      <c r="E640" s="112"/>
      <c r="F640" s="123"/>
      <c r="G640" s="123"/>
      <c r="H640" s="123"/>
      <c r="I640" s="112"/>
    </row>
    <row r="641" spans="1:9">
      <c r="A641" s="112"/>
      <c r="B641" s="112"/>
      <c r="C641" s="112"/>
      <c r="D641" s="112"/>
      <c r="E641" s="112"/>
      <c r="F641" s="123"/>
      <c r="G641" s="123"/>
      <c r="H641" s="123"/>
      <c r="I641" s="112"/>
    </row>
    <row r="642" spans="1:9">
      <c r="A642" s="112"/>
      <c r="B642" s="112"/>
      <c r="C642" s="112"/>
      <c r="D642" s="112"/>
      <c r="E642" s="112"/>
      <c r="F642" s="123"/>
      <c r="G642" s="123"/>
      <c r="H642" s="123"/>
      <c r="I642" s="112"/>
    </row>
    <row r="643" spans="1:9">
      <c r="A643" s="112"/>
      <c r="B643" s="112"/>
      <c r="C643" s="112"/>
      <c r="D643" s="112"/>
      <c r="E643" s="112"/>
      <c r="F643" s="123"/>
      <c r="G643" s="123"/>
      <c r="H643" s="123"/>
      <c r="I643" s="112"/>
    </row>
    <row r="644" spans="1:9">
      <c r="A644" s="112"/>
      <c r="B644" s="112"/>
      <c r="C644" s="112"/>
      <c r="D644" s="112"/>
      <c r="E644" s="112"/>
      <c r="F644" s="123"/>
      <c r="G644" s="123"/>
      <c r="H644" s="123"/>
      <c r="I644" s="112"/>
    </row>
    <row r="645" spans="1:9">
      <c r="A645" s="112"/>
      <c r="B645" s="112"/>
      <c r="C645" s="112"/>
      <c r="D645" s="112"/>
      <c r="E645" s="112"/>
      <c r="F645" s="123"/>
      <c r="G645" s="123"/>
      <c r="H645" s="123"/>
      <c r="I645" s="112"/>
    </row>
    <row r="646" spans="1:9">
      <c r="A646" s="112"/>
      <c r="B646" s="112"/>
      <c r="C646" s="112"/>
      <c r="D646" s="112"/>
      <c r="E646" s="112"/>
      <c r="F646" s="123"/>
      <c r="G646" s="123"/>
      <c r="H646" s="123"/>
      <c r="I646" s="112"/>
    </row>
    <row r="647" spans="1:9">
      <c r="A647" s="112"/>
      <c r="B647" s="112"/>
      <c r="C647" s="112"/>
      <c r="D647" s="112"/>
      <c r="E647" s="112"/>
      <c r="F647" s="123"/>
      <c r="G647" s="123"/>
      <c r="H647" s="123"/>
      <c r="I647" s="112"/>
    </row>
    <row r="648" spans="1:9">
      <c r="A648" s="112"/>
      <c r="B648" s="112"/>
      <c r="C648" s="112"/>
      <c r="D648" s="112"/>
      <c r="E648" s="112"/>
      <c r="F648" s="123"/>
      <c r="G648" s="123"/>
      <c r="H648" s="123"/>
      <c r="I648" s="112"/>
    </row>
    <row r="649" spans="1:9">
      <c r="A649" s="112"/>
      <c r="B649" s="112"/>
      <c r="C649" s="112"/>
      <c r="D649" s="112"/>
      <c r="E649" s="112"/>
      <c r="F649" s="123"/>
      <c r="G649" s="123"/>
      <c r="H649" s="123"/>
      <c r="I649" s="112"/>
    </row>
    <row r="650" spans="1:9">
      <c r="A650" s="112"/>
      <c r="B650" s="112"/>
      <c r="C650" s="112"/>
      <c r="D650" s="112"/>
      <c r="E650" s="112"/>
      <c r="F650" s="123"/>
      <c r="G650" s="123"/>
      <c r="H650" s="123"/>
      <c r="I650" s="112"/>
    </row>
    <row r="651" spans="1:9">
      <c r="A651" s="112"/>
      <c r="B651" s="112"/>
      <c r="C651" s="112"/>
      <c r="D651" s="112"/>
      <c r="E651" s="112"/>
      <c r="F651" s="123"/>
      <c r="G651" s="123"/>
      <c r="H651" s="123"/>
      <c r="I651" s="112"/>
    </row>
    <row r="652" spans="1:9">
      <c r="A652" s="112"/>
      <c r="B652" s="112"/>
      <c r="C652" s="112"/>
      <c r="D652" s="112"/>
      <c r="E652" s="112"/>
      <c r="F652" s="123"/>
      <c r="G652" s="123"/>
      <c r="H652" s="123"/>
      <c r="I652" s="112"/>
    </row>
    <row r="653" spans="1:9">
      <c r="A653" s="112"/>
      <c r="B653" s="112"/>
      <c r="C653" s="112"/>
      <c r="D653" s="112"/>
      <c r="E653" s="112"/>
      <c r="F653" s="123"/>
      <c r="G653" s="123"/>
      <c r="H653" s="123"/>
      <c r="I653" s="112"/>
    </row>
    <row r="654" spans="1:9">
      <c r="A654" s="112"/>
      <c r="B654" s="112"/>
      <c r="C654" s="112"/>
      <c r="D654" s="112"/>
      <c r="E654" s="112"/>
      <c r="F654" s="123"/>
      <c r="G654" s="123"/>
      <c r="H654" s="123"/>
      <c r="I654" s="112"/>
    </row>
    <row r="655" spans="1:9">
      <c r="A655" s="112"/>
      <c r="B655" s="112"/>
      <c r="C655" s="112"/>
      <c r="D655" s="112"/>
      <c r="E655" s="112"/>
      <c r="F655" s="123"/>
      <c r="G655" s="123"/>
      <c r="H655" s="123"/>
      <c r="I655" s="112"/>
    </row>
    <row r="656" spans="1:9">
      <c r="A656" s="112"/>
      <c r="B656" s="112"/>
      <c r="C656" s="112"/>
      <c r="D656" s="112"/>
      <c r="E656" s="112"/>
      <c r="F656" s="123"/>
      <c r="G656" s="123"/>
      <c r="H656" s="123"/>
      <c r="I656" s="112"/>
    </row>
    <row r="657" spans="1:9">
      <c r="A657" s="112"/>
      <c r="B657" s="112"/>
      <c r="C657" s="112"/>
      <c r="D657" s="112"/>
      <c r="E657" s="112"/>
      <c r="F657" s="123"/>
      <c r="G657" s="123"/>
      <c r="H657" s="123"/>
      <c r="I657" s="112"/>
    </row>
    <row r="658" spans="1:9">
      <c r="A658" s="112"/>
      <c r="B658" s="112"/>
      <c r="C658" s="112"/>
      <c r="D658" s="112"/>
      <c r="E658" s="112"/>
      <c r="F658" s="123"/>
      <c r="G658" s="123"/>
      <c r="H658" s="123"/>
      <c r="I658" s="112"/>
    </row>
    <row r="659" spans="1:9">
      <c r="A659" s="112"/>
      <c r="B659" s="112"/>
      <c r="C659" s="112"/>
      <c r="D659" s="112"/>
      <c r="E659" s="112"/>
      <c r="F659" s="123"/>
      <c r="G659" s="123"/>
      <c r="H659" s="123"/>
      <c r="I659" s="112"/>
    </row>
    <row r="660" spans="1:9">
      <c r="A660" s="112"/>
      <c r="B660" s="112"/>
      <c r="C660" s="112"/>
      <c r="D660" s="112"/>
      <c r="E660" s="112"/>
      <c r="F660" s="123"/>
      <c r="G660" s="123"/>
      <c r="H660" s="123"/>
      <c r="I660" s="112"/>
    </row>
    <row r="661" spans="1:9">
      <c r="A661" s="112"/>
      <c r="B661" s="112"/>
      <c r="C661" s="112"/>
      <c r="D661" s="112"/>
      <c r="E661" s="112"/>
      <c r="F661" s="123"/>
      <c r="G661" s="123"/>
      <c r="H661" s="123"/>
      <c r="I661" s="112"/>
    </row>
    <row r="662" spans="1:9">
      <c r="A662" s="112"/>
      <c r="B662" s="112"/>
      <c r="C662" s="112"/>
      <c r="D662" s="112"/>
      <c r="E662" s="112"/>
      <c r="F662" s="123"/>
      <c r="G662" s="123"/>
      <c r="H662" s="123"/>
      <c r="I662" s="112"/>
    </row>
    <row r="663" spans="1:9">
      <c r="A663" s="112"/>
      <c r="B663" s="112"/>
      <c r="C663" s="112"/>
      <c r="D663" s="112"/>
      <c r="E663" s="112"/>
      <c r="F663" s="123"/>
      <c r="G663" s="123"/>
      <c r="H663" s="123"/>
      <c r="I663" s="112"/>
    </row>
    <row r="664" spans="1:9">
      <c r="A664" s="112"/>
      <c r="B664" s="112"/>
      <c r="C664" s="112"/>
      <c r="D664" s="112"/>
      <c r="E664" s="112"/>
      <c r="F664" s="123"/>
      <c r="G664" s="123"/>
      <c r="H664" s="123"/>
      <c r="I664" s="112"/>
    </row>
    <row r="665" spans="1:9">
      <c r="A665" s="112"/>
      <c r="B665" s="112"/>
      <c r="C665" s="112"/>
      <c r="D665" s="112"/>
      <c r="E665" s="112"/>
      <c r="F665" s="123"/>
      <c r="G665" s="123"/>
      <c r="H665" s="123"/>
      <c r="I665" s="112"/>
    </row>
    <row r="666" spans="1:9">
      <c r="A666" s="112"/>
      <c r="B666" s="112"/>
      <c r="C666" s="112"/>
      <c r="D666" s="112"/>
      <c r="E666" s="112"/>
      <c r="F666" s="123"/>
      <c r="G666" s="123"/>
      <c r="H666" s="123"/>
      <c r="I666" s="112"/>
    </row>
    <row r="667" spans="1:9">
      <c r="A667" s="112"/>
      <c r="B667" s="112"/>
      <c r="C667" s="112"/>
      <c r="D667" s="112"/>
      <c r="E667" s="112"/>
      <c r="F667" s="123"/>
      <c r="G667" s="123"/>
      <c r="H667" s="123"/>
      <c r="I667" s="112"/>
    </row>
    <row r="668" spans="1:9">
      <c r="A668" s="112"/>
      <c r="B668" s="112"/>
      <c r="C668" s="112"/>
      <c r="D668" s="112"/>
      <c r="E668" s="112"/>
      <c r="F668" s="123"/>
      <c r="G668" s="123"/>
      <c r="H668" s="123"/>
      <c r="I668" s="112"/>
    </row>
    <row r="669" spans="1:9">
      <c r="A669" s="112"/>
      <c r="B669" s="112"/>
      <c r="C669" s="112"/>
      <c r="D669" s="112"/>
      <c r="E669" s="112"/>
      <c r="F669" s="123"/>
      <c r="G669" s="123"/>
      <c r="H669" s="123"/>
      <c r="I669" s="112"/>
    </row>
    <row r="670" spans="1:9">
      <c r="A670" s="112"/>
      <c r="B670" s="112"/>
      <c r="C670" s="112"/>
      <c r="D670" s="112"/>
      <c r="E670" s="112"/>
      <c r="F670" s="123"/>
      <c r="G670" s="123"/>
      <c r="H670" s="123"/>
      <c r="I670" s="112"/>
    </row>
    <row r="671" spans="1:9">
      <c r="A671" s="112"/>
      <c r="B671" s="112"/>
      <c r="C671" s="112"/>
      <c r="D671" s="112"/>
      <c r="E671" s="112"/>
      <c r="F671" s="123"/>
      <c r="G671" s="123"/>
      <c r="H671" s="123"/>
      <c r="I671" s="112"/>
    </row>
    <row r="672" spans="1:9">
      <c r="A672" s="112"/>
      <c r="B672" s="112"/>
      <c r="C672" s="112"/>
      <c r="D672" s="112"/>
      <c r="E672" s="112"/>
      <c r="F672" s="123"/>
      <c r="G672" s="123"/>
      <c r="H672" s="123"/>
      <c r="I672" s="112"/>
    </row>
    <row r="673" spans="1:9">
      <c r="A673" s="112"/>
      <c r="B673" s="112"/>
      <c r="C673" s="112"/>
      <c r="D673" s="112"/>
      <c r="E673" s="112"/>
      <c r="F673" s="123"/>
      <c r="G673" s="123"/>
      <c r="H673" s="123"/>
      <c r="I673" s="112"/>
    </row>
    <row r="674" spans="1:9">
      <c r="A674" s="112"/>
      <c r="B674" s="112"/>
      <c r="C674" s="112"/>
      <c r="D674" s="112"/>
      <c r="E674" s="112"/>
      <c r="F674" s="123"/>
      <c r="G674" s="123"/>
      <c r="H674" s="123"/>
      <c r="I674" s="112"/>
    </row>
    <row r="675" spans="1:9">
      <c r="A675" s="112"/>
      <c r="B675" s="112"/>
      <c r="C675" s="112"/>
      <c r="D675" s="112"/>
      <c r="E675" s="112"/>
      <c r="F675" s="123"/>
      <c r="G675" s="123"/>
      <c r="H675" s="123"/>
      <c r="I675" s="112"/>
    </row>
    <row r="676" spans="1:9">
      <c r="A676" s="112"/>
      <c r="B676" s="112"/>
      <c r="C676" s="112"/>
      <c r="D676" s="112"/>
      <c r="E676" s="112"/>
      <c r="F676" s="123"/>
      <c r="G676" s="123"/>
      <c r="H676" s="123"/>
      <c r="I676" s="112"/>
    </row>
    <row r="677" spans="1:9">
      <c r="A677" s="112"/>
      <c r="B677" s="112"/>
      <c r="C677" s="112"/>
      <c r="D677" s="112"/>
      <c r="E677" s="112"/>
      <c r="F677" s="123"/>
      <c r="G677" s="123"/>
      <c r="H677" s="123"/>
      <c r="I677" s="112"/>
    </row>
    <row r="678" spans="1:9">
      <c r="A678" s="112"/>
      <c r="B678" s="112"/>
      <c r="C678" s="112"/>
      <c r="D678" s="112"/>
      <c r="E678" s="112"/>
      <c r="F678" s="123"/>
      <c r="G678" s="123"/>
      <c r="H678" s="123"/>
      <c r="I678" s="112"/>
    </row>
    <row r="679" spans="1:9">
      <c r="A679" s="112"/>
      <c r="B679" s="112"/>
      <c r="C679" s="112"/>
      <c r="D679" s="112"/>
      <c r="E679" s="112"/>
      <c r="F679" s="123"/>
      <c r="G679" s="123"/>
      <c r="H679" s="123"/>
      <c r="I679" s="112"/>
    </row>
    <row r="680" spans="1:9">
      <c r="A680" s="112"/>
      <c r="B680" s="112"/>
      <c r="C680" s="112"/>
      <c r="D680" s="112"/>
      <c r="E680" s="112"/>
      <c r="F680" s="123"/>
      <c r="G680" s="123"/>
      <c r="H680" s="123"/>
      <c r="I680" s="112"/>
    </row>
    <row r="681" spans="1:9">
      <c r="A681" s="112"/>
      <c r="B681" s="112"/>
      <c r="C681" s="112"/>
      <c r="D681" s="112"/>
      <c r="E681" s="112"/>
      <c r="F681" s="123"/>
      <c r="G681" s="123"/>
      <c r="H681" s="123"/>
      <c r="I681" s="112"/>
    </row>
    <row r="682" spans="1:9">
      <c r="A682" s="112"/>
      <c r="B682" s="112"/>
      <c r="C682" s="112"/>
      <c r="D682" s="112"/>
      <c r="E682" s="112"/>
      <c r="F682" s="123"/>
      <c r="G682" s="123"/>
      <c r="H682" s="123"/>
      <c r="I682" s="112"/>
    </row>
    <row r="683" spans="1:9">
      <c r="A683" s="112"/>
      <c r="B683" s="112"/>
      <c r="C683" s="112"/>
      <c r="D683" s="112"/>
      <c r="E683" s="112"/>
      <c r="F683" s="123"/>
      <c r="G683" s="123"/>
      <c r="H683" s="123"/>
      <c r="I683" s="112"/>
    </row>
    <row r="684" spans="1:9">
      <c r="A684" s="112"/>
      <c r="B684" s="112"/>
      <c r="C684" s="112"/>
      <c r="D684" s="112"/>
      <c r="E684" s="112"/>
      <c r="F684" s="123"/>
      <c r="G684" s="123"/>
      <c r="H684" s="123"/>
      <c r="I684" s="112"/>
    </row>
    <row r="685" spans="1:9">
      <c r="A685" s="112"/>
      <c r="B685" s="112"/>
      <c r="C685" s="112"/>
      <c r="D685" s="112"/>
      <c r="E685" s="112"/>
      <c r="F685" s="123"/>
      <c r="G685" s="123"/>
      <c r="H685" s="123"/>
      <c r="I685" s="112"/>
    </row>
    <row r="686" spans="1:9">
      <c r="A686" s="112"/>
      <c r="B686" s="112"/>
      <c r="C686" s="112"/>
      <c r="D686" s="112"/>
      <c r="E686" s="112"/>
      <c r="F686" s="123"/>
      <c r="G686" s="123"/>
      <c r="H686" s="123"/>
      <c r="I686" s="112"/>
    </row>
    <row r="687" spans="1:9">
      <c r="A687" s="112"/>
      <c r="B687" s="112"/>
      <c r="C687" s="112"/>
      <c r="D687" s="112"/>
      <c r="E687" s="112"/>
      <c r="F687" s="123"/>
      <c r="G687" s="123"/>
      <c r="H687" s="123"/>
      <c r="I687" s="112"/>
    </row>
    <row r="688" spans="1:9">
      <c r="A688" s="112"/>
      <c r="B688" s="112"/>
      <c r="C688" s="112"/>
      <c r="D688" s="112"/>
      <c r="E688" s="112"/>
      <c r="F688" s="123"/>
      <c r="G688" s="123"/>
      <c r="H688" s="123"/>
      <c r="I688" s="112"/>
    </row>
    <row r="689" spans="1:9">
      <c r="A689" s="112"/>
      <c r="B689" s="112"/>
      <c r="C689" s="112"/>
      <c r="D689" s="112"/>
      <c r="E689" s="112"/>
      <c r="F689" s="123"/>
      <c r="G689" s="123"/>
      <c r="H689" s="123"/>
      <c r="I689" s="112"/>
    </row>
    <row r="690" spans="1:9">
      <c r="A690" s="112"/>
      <c r="B690" s="112"/>
      <c r="C690" s="112"/>
      <c r="D690" s="112"/>
      <c r="E690" s="112"/>
      <c r="F690" s="123"/>
      <c r="G690" s="123"/>
      <c r="H690" s="123"/>
      <c r="I690" s="112"/>
    </row>
    <row r="691" spans="1:9">
      <c r="A691" s="112"/>
      <c r="B691" s="112"/>
      <c r="C691" s="112"/>
      <c r="D691" s="112"/>
      <c r="E691" s="112"/>
      <c r="F691" s="123"/>
      <c r="G691" s="123"/>
      <c r="H691" s="123"/>
      <c r="I691" s="112"/>
    </row>
    <row r="692" spans="1:9">
      <c r="A692" s="112"/>
      <c r="B692" s="112"/>
      <c r="C692" s="112"/>
      <c r="D692" s="112"/>
      <c r="E692" s="112"/>
      <c r="F692" s="123"/>
      <c r="G692" s="123"/>
      <c r="H692" s="123"/>
      <c r="I692" s="112"/>
    </row>
    <row r="693" spans="1:9">
      <c r="A693" s="112"/>
      <c r="B693" s="112"/>
      <c r="C693" s="112"/>
      <c r="D693" s="112"/>
      <c r="E693" s="112"/>
      <c r="F693" s="123"/>
      <c r="G693" s="123"/>
      <c r="H693" s="123"/>
      <c r="I693" s="112"/>
    </row>
    <row r="694" spans="1:9">
      <c r="A694" s="112"/>
      <c r="B694" s="112"/>
      <c r="C694" s="112"/>
      <c r="D694" s="112"/>
      <c r="E694" s="112"/>
      <c r="F694" s="123"/>
      <c r="G694" s="123"/>
      <c r="H694" s="123"/>
      <c r="I694" s="112"/>
    </row>
    <row r="695" spans="1:9">
      <c r="A695" s="112"/>
      <c r="B695" s="112"/>
      <c r="C695" s="112"/>
      <c r="D695" s="112"/>
      <c r="E695" s="112"/>
      <c r="F695" s="123"/>
      <c r="G695" s="123"/>
      <c r="H695" s="123"/>
      <c r="I695" s="112"/>
    </row>
    <row r="696" spans="1:9">
      <c r="A696" s="112"/>
      <c r="B696" s="112"/>
      <c r="C696" s="112"/>
      <c r="D696" s="112"/>
      <c r="E696" s="112"/>
      <c r="F696" s="123"/>
      <c r="G696" s="123"/>
      <c r="H696" s="123"/>
      <c r="I696" s="112"/>
    </row>
    <row r="697" spans="1:9">
      <c r="A697" s="112"/>
      <c r="B697" s="112"/>
      <c r="C697" s="112"/>
      <c r="D697" s="112"/>
      <c r="E697" s="112"/>
      <c r="F697" s="123"/>
      <c r="G697" s="123"/>
      <c r="H697" s="123"/>
      <c r="I697" s="112"/>
    </row>
    <row r="698" spans="1:9">
      <c r="A698" s="112"/>
      <c r="B698" s="112"/>
      <c r="C698" s="112"/>
      <c r="D698" s="112"/>
      <c r="E698" s="112"/>
      <c r="F698" s="123"/>
      <c r="G698" s="123"/>
      <c r="H698" s="123"/>
      <c r="I698" s="112"/>
    </row>
    <row r="699" spans="1:9">
      <c r="A699" s="112"/>
      <c r="B699" s="112"/>
      <c r="C699" s="112"/>
      <c r="D699" s="112"/>
      <c r="E699" s="112"/>
      <c r="F699" s="123"/>
      <c r="G699" s="123"/>
      <c r="H699" s="123"/>
      <c r="I699" s="112"/>
    </row>
    <row r="700" spans="1:9">
      <c r="A700" s="112"/>
      <c r="B700" s="112"/>
      <c r="C700" s="112"/>
      <c r="D700" s="112"/>
      <c r="E700" s="112"/>
      <c r="F700" s="123"/>
      <c r="G700" s="123"/>
      <c r="H700" s="123"/>
      <c r="I700" s="112"/>
    </row>
    <row r="701" spans="1:9">
      <c r="A701" s="112"/>
      <c r="B701" s="112"/>
      <c r="C701" s="112"/>
      <c r="D701" s="112"/>
      <c r="E701" s="112"/>
      <c r="F701" s="123"/>
      <c r="G701" s="123"/>
      <c r="H701" s="123"/>
      <c r="I701" s="112"/>
    </row>
    <row r="702" spans="1:9">
      <c r="A702" s="112"/>
      <c r="B702" s="112"/>
      <c r="C702" s="112"/>
      <c r="D702" s="112"/>
      <c r="E702" s="112"/>
      <c r="F702" s="123"/>
      <c r="G702" s="123"/>
      <c r="H702" s="123"/>
      <c r="I702" s="112"/>
    </row>
    <row r="703" spans="1:9">
      <c r="A703" s="112"/>
      <c r="B703" s="112"/>
      <c r="C703" s="112"/>
      <c r="D703" s="112"/>
      <c r="E703" s="112"/>
      <c r="F703" s="123"/>
      <c r="G703" s="123"/>
      <c r="H703" s="123"/>
      <c r="I703" s="112"/>
    </row>
    <row r="704" spans="1:9">
      <c r="A704" s="112"/>
      <c r="B704" s="112"/>
      <c r="C704" s="112"/>
      <c r="D704" s="112"/>
      <c r="E704" s="112"/>
      <c r="F704" s="123"/>
      <c r="G704" s="123"/>
      <c r="H704" s="123"/>
      <c r="I704" s="112"/>
    </row>
    <row r="705" spans="1:9">
      <c r="A705" s="112"/>
      <c r="B705" s="112"/>
      <c r="C705" s="112"/>
      <c r="D705" s="112"/>
      <c r="E705" s="112"/>
      <c r="F705" s="123"/>
      <c r="G705" s="123"/>
      <c r="H705" s="123"/>
      <c r="I705" s="112"/>
    </row>
    <row r="706" spans="1:9">
      <c r="A706" s="112"/>
      <c r="B706" s="112"/>
      <c r="C706" s="112"/>
      <c r="D706" s="112"/>
      <c r="E706" s="112"/>
      <c r="F706" s="123"/>
      <c r="G706" s="123"/>
      <c r="H706" s="123"/>
      <c r="I706" s="112"/>
    </row>
    <row r="707" spans="1:9">
      <c r="A707" s="112"/>
      <c r="B707" s="112"/>
      <c r="C707" s="112"/>
      <c r="D707" s="112"/>
      <c r="E707" s="112"/>
      <c r="F707" s="123"/>
      <c r="G707" s="123"/>
      <c r="H707" s="123"/>
      <c r="I707" s="112"/>
    </row>
    <row r="708" spans="1:9">
      <c r="A708" s="112"/>
      <c r="B708" s="112"/>
      <c r="C708" s="112"/>
      <c r="D708" s="112"/>
      <c r="E708" s="112"/>
      <c r="F708" s="123"/>
      <c r="G708" s="123"/>
      <c r="H708" s="123"/>
      <c r="I708" s="112"/>
    </row>
    <row r="709" spans="1:9">
      <c r="A709" s="112"/>
      <c r="B709" s="112"/>
      <c r="C709" s="112"/>
      <c r="D709" s="112"/>
      <c r="E709" s="112"/>
      <c r="F709" s="123"/>
      <c r="G709" s="123"/>
      <c r="H709" s="123"/>
      <c r="I709" s="112"/>
    </row>
    <row r="710" spans="1:9">
      <c r="A710" s="112"/>
      <c r="B710" s="112"/>
      <c r="C710" s="112"/>
      <c r="D710" s="112"/>
      <c r="E710" s="112"/>
      <c r="F710" s="123"/>
      <c r="G710" s="123"/>
      <c r="H710" s="123"/>
      <c r="I710" s="112"/>
    </row>
    <row r="711" spans="1:9">
      <c r="A711" s="112"/>
      <c r="B711" s="112"/>
      <c r="C711" s="112"/>
      <c r="D711" s="112"/>
      <c r="E711" s="112"/>
      <c r="F711" s="123"/>
      <c r="G711" s="123"/>
      <c r="H711" s="123"/>
      <c r="I711" s="112"/>
    </row>
    <row r="712" spans="1:9">
      <c r="A712" s="112"/>
      <c r="B712" s="112"/>
      <c r="C712" s="112"/>
      <c r="D712" s="112"/>
      <c r="E712" s="112"/>
      <c r="F712" s="123"/>
      <c r="G712" s="123"/>
      <c r="H712" s="123"/>
      <c r="I712" s="112"/>
    </row>
    <row r="713" spans="1:9">
      <c r="A713" s="112"/>
      <c r="B713" s="112"/>
      <c r="C713" s="112"/>
      <c r="D713" s="112"/>
      <c r="E713" s="112"/>
      <c r="F713" s="123"/>
      <c r="G713" s="123"/>
      <c r="H713" s="123"/>
      <c r="I713" s="112"/>
    </row>
    <row r="714" spans="1:9">
      <c r="A714" s="112"/>
      <c r="B714" s="112"/>
      <c r="C714" s="112"/>
      <c r="D714" s="112"/>
      <c r="E714" s="112"/>
      <c r="F714" s="123"/>
      <c r="G714" s="123"/>
      <c r="H714" s="123"/>
      <c r="I714" s="112"/>
    </row>
    <row r="715" spans="1:9">
      <c r="A715" s="112"/>
      <c r="B715" s="112"/>
      <c r="C715" s="112"/>
      <c r="D715" s="112"/>
      <c r="E715" s="112"/>
      <c r="F715" s="123"/>
      <c r="G715" s="123"/>
      <c r="H715" s="123"/>
      <c r="I715" s="112"/>
    </row>
    <row r="716" spans="1:9">
      <c r="A716" s="112"/>
      <c r="B716" s="112"/>
      <c r="C716" s="112"/>
      <c r="D716" s="112"/>
      <c r="E716" s="112"/>
      <c r="F716" s="123"/>
      <c r="G716" s="123"/>
      <c r="H716" s="123"/>
      <c r="I716" s="112"/>
    </row>
    <row r="717" spans="1:9">
      <c r="A717" s="112"/>
      <c r="B717" s="112"/>
      <c r="C717" s="112"/>
      <c r="D717" s="112"/>
      <c r="E717" s="112"/>
      <c r="F717" s="123"/>
      <c r="G717" s="123"/>
      <c r="H717" s="123"/>
      <c r="I717" s="112"/>
    </row>
    <row r="718" spans="1:9">
      <c r="A718" s="112"/>
      <c r="B718" s="112"/>
      <c r="C718" s="112"/>
      <c r="D718" s="112"/>
      <c r="E718" s="112"/>
      <c r="F718" s="123"/>
      <c r="G718" s="123"/>
      <c r="H718" s="123"/>
      <c r="I718" s="112"/>
    </row>
    <row r="719" spans="1:9">
      <c r="A719" s="112"/>
      <c r="B719" s="112"/>
      <c r="C719" s="112"/>
      <c r="D719" s="112"/>
      <c r="E719" s="112"/>
      <c r="F719" s="123"/>
      <c r="G719" s="123"/>
      <c r="H719" s="123"/>
      <c r="I719" s="112"/>
    </row>
    <row r="720" spans="1:9">
      <c r="A720" s="112"/>
      <c r="B720" s="112"/>
      <c r="C720" s="112"/>
      <c r="D720" s="112"/>
      <c r="E720" s="112"/>
      <c r="F720" s="123"/>
      <c r="G720" s="123"/>
      <c r="H720" s="123"/>
      <c r="I720" s="112"/>
    </row>
    <row r="721" spans="1:9">
      <c r="A721" s="112"/>
      <c r="B721" s="112"/>
      <c r="C721" s="112"/>
      <c r="D721" s="112"/>
      <c r="E721" s="112"/>
      <c r="F721" s="123"/>
      <c r="G721" s="123"/>
      <c r="H721" s="123"/>
      <c r="I721" s="112"/>
    </row>
    <row r="722" spans="1:9">
      <c r="A722" s="112"/>
      <c r="B722" s="112"/>
      <c r="C722" s="112"/>
      <c r="D722" s="112"/>
      <c r="E722" s="112"/>
      <c r="F722" s="123"/>
      <c r="G722" s="123"/>
      <c r="H722" s="123"/>
      <c r="I722" s="112"/>
    </row>
    <row r="723" spans="1:9">
      <c r="A723" s="112"/>
      <c r="B723" s="112"/>
      <c r="C723" s="112"/>
      <c r="D723" s="112"/>
      <c r="E723" s="112"/>
      <c r="F723" s="123"/>
      <c r="G723" s="123"/>
      <c r="H723" s="123"/>
      <c r="I723" s="112"/>
    </row>
    <row r="724" spans="1:9">
      <c r="A724" s="112"/>
      <c r="B724" s="112"/>
      <c r="C724" s="112"/>
      <c r="D724" s="112"/>
      <c r="E724" s="112"/>
      <c r="F724" s="123"/>
      <c r="G724" s="123"/>
      <c r="H724" s="123"/>
      <c r="I724" s="112"/>
    </row>
    <row r="725" spans="1:9">
      <c r="A725" s="112"/>
      <c r="B725" s="112"/>
      <c r="C725" s="112"/>
      <c r="D725" s="112"/>
      <c r="E725" s="112"/>
      <c r="F725" s="123"/>
      <c r="G725" s="123"/>
      <c r="H725" s="123"/>
      <c r="I725" s="112"/>
    </row>
    <row r="726" spans="1:9">
      <c r="A726" s="112"/>
      <c r="B726" s="112"/>
      <c r="C726" s="112"/>
      <c r="D726" s="112"/>
      <c r="E726" s="112"/>
      <c r="F726" s="123"/>
      <c r="G726" s="123"/>
      <c r="H726" s="123"/>
      <c r="I726" s="112"/>
    </row>
    <row r="727" spans="1:9">
      <c r="A727" s="112"/>
      <c r="B727" s="112"/>
      <c r="C727" s="112"/>
      <c r="D727" s="112"/>
      <c r="E727" s="112"/>
      <c r="F727" s="123"/>
      <c r="G727" s="123"/>
      <c r="H727" s="123"/>
      <c r="I727" s="112"/>
    </row>
    <row r="728" spans="1:9">
      <c r="A728" s="112"/>
      <c r="B728" s="112"/>
      <c r="C728" s="112"/>
      <c r="D728" s="112"/>
      <c r="E728" s="112"/>
      <c r="F728" s="123"/>
      <c r="G728" s="123"/>
      <c r="H728" s="123"/>
      <c r="I728" s="112"/>
    </row>
    <row r="729" spans="1:9">
      <c r="A729" s="112"/>
      <c r="B729" s="112"/>
      <c r="C729" s="112"/>
      <c r="D729" s="112"/>
      <c r="E729" s="112"/>
      <c r="F729" s="123"/>
      <c r="G729" s="123"/>
      <c r="H729" s="123"/>
      <c r="I729" s="112"/>
    </row>
    <row r="730" spans="1:9">
      <c r="A730" s="112"/>
      <c r="B730" s="112"/>
      <c r="C730" s="112"/>
      <c r="D730" s="112"/>
      <c r="E730" s="112"/>
      <c r="F730" s="123"/>
      <c r="G730" s="123"/>
      <c r="H730" s="123"/>
      <c r="I730" s="112"/>
    </row>
    <row r="731" spans="1:9">
      <c r="A731" s="112"/>
      <c r="B731" s="112"/>
      <c r="C731" s="112"/>
      <c r="D731" s="112"/>
      <c r="E731" s="112"/>
      <c r="F731" s="123"/>
      <c r="G731" s="123"/>
      <c r="H731" s="123"/>
      <c r="I731" s="112"/>
    </row>
    <row r="732" spans="1:9">
      <c r="A732" s="112"/>
      <c r="B732" s="112"/>
      <c r="C732" s="112"/>
      <c r="D732" s="112"/>
      <c r="E732" s="112"/>
      <c r="F732" s="123"/>
      <c r="G732" s="123"/>
      <c r="H732" s="123"/>
      <c r="I732" s="112"/>
    </row>
    <row r="733" spans="1:9">
      <c r="A733" s="112"/>
      <c r="B733" s="112"/>
      <c r="C733" s="112"/>
      <c r="D733" s="112"/>
      <c r="E733" s="112"/>
      <c r="F733" s="123"/>
      <c r="G733" s="123"/>
      <c r="H733" s="123"/>
      <c r="I733" s="112"/>
    </row>
    <row r="734" spans="1:9">
      <c r="A734" s="112"/>
      <c r="B734" s="112"/>
      <c r="C734" s="112"/>
      <c r="D734" s="112"/>
      <c r="E734" s="112"/>
      <c r="F734" s="123"/>
      <c r="G734" s="123"/>
      <c r="H734" s="123"/>
      <c r="I734" s="112"/>
    </row>
    <row r="735" spans="1:9">
      <c r="A735" s="112"/>
      <c r="B735" s="112"/>
      <c r="C735" s="112"/>
      <c r="D735" s="112"/>
      <c r="E735" s="112"/>
      <c r="F735" s="123"/>
      <c r="G735" s="123"/>
      <c r="H735" s="123"/>
      <c r="I735" s="112"/>
    </row>
    <row r="736" spans="1:9">
      <c r="A736" s="112"/>
      <c r="B736" s="112"/>
      <c r="C736" s="112"/>
      <c r="D736" s="112"/>
      <c r="E736" s="112"/>
      <c r="F736" s="123"/>
      <c r="G736" s="123"/>
      <c r="H736" s="123"/>
      <c r="I736" s="112"/>
    </row>
    <row r="737" spans="1:9">
      <c r="A737" s="112"/>
      <c r="B737" s="112"/>
      <c r="C737" s="112"/>
      <c r="D737" s="112"/>
      <c r="E737" s="112"/>
      <c r="F737" s="123"/>
      <c r="G737" s="123"/>
      <c r="H737" s="123"/>
      <c r="I737" s="112"/>
    </row>
    <row r="738" spans="1:9">
      <c r="A738" s="112"/>
      <c r="B738" s="112"/>
      <c r="C738" s="112"/>
      <c r="D738" s="112"/>
      <c r="E738" s="112"/>
      <c r="F738" s="123"/>
      <c r="G738" s="123"/>
      <c r="H738" s="123"/>
      <c r="I738" s="112"/>
    </row>
    <row r="739" spans="1:9">
      <c r="A739" s="112"/>
      <c r="B739" s="112"/>
      <c r="C739" s="112"/>
      <c r="D739" s="112"/>
      <c r="E739" s="112"/>
      <c r="F739" s="123"/>
      <c r="G739" s="123"/>
      <c r="H739" s="123"/>
      <c r="I739" s="112"/>
    </row>
    <row r="740" spans="1:9">
      <c r="A740" s="112"/>
      <c r="B740" s="112"/>
      <c r="C740" s="112"/>
      <c r="D740" s="112"/>
      <c r="E740" s="112"/>
      <c r="F740" s="123"/>
      <c r="G740" s="123"/>
      <c r="H740" s="123"/>
      <c r="I740" s="112"/>
    </row>
    <row r="741" spans="1:9">
      <c r="A741" s="112"/>
      <c r="B741" s="112"/>
      <c r="C741" s="112"/>
      <c r="D741" s="112"/>
      <c r="E741" s="112"/>
      <c r="F741" s="123"/>
      <c r="G741" s="123"/>
      <c r="H741" s="123"/>
      <c r="I741" s="112"/>
    </row>
    <row r="742" spans="1:9">
      <c r="A742" s="112"/>
      <c r="B742" s="112"/>
      <c r="C742" s="112"/>
      <c r="D742" s="112"/>
      <c r="E742" s="112"/>
      <c r="F742" s="123"/>
      <c r="G742" s="123"/>
      <c r="H742" s="123"/>
      <c r="I742" s="112"/>
    </row>
    <row r="743" spans="1:9">
      <c r="A743" s="112"/>
      <c r="B743" s="112"/>
      <c r="C743" s="112"/>
      <c r="D743" s="112"/>
      <c r="E743" s="112"/>
      <c r="F743" s="123"/>
      <c r="G743" s="123"/>
      <c r="H743" s="123"/>
      <c r="I743" s="112"/>
    </row>
    <row r="744" spans="1:9">
      <c r="A744" s="112"/>
      <c r="B744" s="112"/>
      <c r="C744" s="112"/>
      <c r="D744" s="112"/>
      <c r="E744" s="112"/>
      <c r="F744" s="123"/>
      <c r="G744" s="123"/>
      <c r="H744" s="123"/>
      <c r="I744" s="112"/>
    </row>
    <row r="745" spans="1:9">
      <c r="A745" s="112"/>
      <c r="B745" s="112"/>
      <c r="C745" s="112"/>
      <c r="D745" s="112"/>
      <c r="E745" s="112"/>
      <c r="F745" s="123"/>
      <c r="G745" s="123"/>
      <c r="H745" s="123"/>
      <c r="I745" s="112"/>
    </row>
    <row r="746" spans="1:9">
      <c r="A746" s="112"/>
      <c r="B746" s="112"/>
      <c r="C746" s="112"/>
      <c r="D746" s="112"/>
      <c r="E746" s="112"/>
      <c r="F746" s="123"/>
      <c r="G746" s="123"/>
      <c r="H746" s="123"/>
      <c r="I746" s="112"/>
    </row>
    <row r="747" spans="1:9">
      <c r="A747" s="112"/>
      <c r="B747" s="112"/>
      <c r="C747" s="112"/>
      <c r="D747" s="112"/>
      <c r="E747" s="112"/>
      <c r="F747" s="123"/>
      <c r="G747" s="123"/>
      <c r="H747" s="123"/>
      <c r="I747" s="112"/>
    </row>
  </sheetData>
  <protectedRanges>
    <protectedRange password="CC3D" sqref="A12:I317 B3:B10 D4:E10 D3 A11:D11 E3:I11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I317">
    <cfRule type="cellIs" dxfId="33" priority="3" operator="equal">
      <formula>0</formula>
    </cfRule>
  </conditionalFormatting>
  <conditionalFormatting sqref="A3:A10">
    <cfRule type="cellIs" dxfId="32" priority="2" operator="equal">
      <formula>0</formula>
    </cfRule>
  </conditionalFormatting>
  <conditionalFormatting sqref="C3:C10">
    <cfRule type="cellIs" dxfId="3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47"/>
  <sheetViews>
    <sheetView rightToLeft="1" workbookViewId="0">
      <selection activeCell="D16" sqref="D16"/>
    </sheetView>
  </sheetViews>
  <sheetFormatPr baseColWidth="10" defaultColWidth="9.140625" defaultRowHeight="15"/>
  <cols>
    <col min="1" max="1" width="19.7109375" style="113" customWidth="1"/>
    <col min="2" max="4" width="15" style="113" customWidth="1"/>
    <col min="5" max="16384" width="9.140625" style="95"/>
  </cols>
  <sheetData>
    <row r="1" spans="1:4">
      <c r="A1" s="172" t="s">
        <v>69</v>
      </c>
      <c r="B1" s="172" t="s">
        <v>864</v>
      </c>
      <c r="C1" s="172" t="s">
        <v>865</v>
      </c>
      <c r="D1" s="172" t="s">
        <v>866</v>
      </c>
    </row>
    <row r="2" spans="1:4">
      <c r="A2" s="172"/>
      <c r="B2" s="172"/>
      <c r="C2" s="172"/>
      <c r="D2" s="172"/>
    </row>
    <row r="3" spans="1:4" ht="16.5">
      <c r="A3" s="118" t="s">
        <v>693</v>
      </c>
      <c r="B3" s="117"/>
      <c r="C3" s="96" t="s">
        <v>694</v>
      </c>
      <c r="D3" s="114"/>
    </row>
    <row r="4" spans="1:4" ht="16.5">
      <c r="A4" s="118" t="s">
        <v>695</v>
      </c>
      <c r="B4" s="117"/>
      <c r="C4" s="96" t="s">
        <v>696</v>
      </c>
      <c r="D4" s="115"/>
    </row>
    <row r="5" spans="1:4" ht="16.5">
      <c r="A5" s="118" t="s">
        <v>697</v>
      </c>
      <c r="B5" s="117"/>
      <c r="C5" s="96" t="s">
        <v>696</v>
      </c>
      <c r="D5" s="115"/>
    </row>
    <row r="6" spans="1:4" ht="16.5">
      <c r="A6" s="118" t="s">
        <v>698</v>
      </c>
      <c r="B6" s="117"/>
      <c r="C6" s="96" t="s">
        <v>696</v>
      </c>
      <c r="D6" s="116"/>
    </row>
    <row r="7" spans="1:4" ht="16.5">
      <c r="A7" s="118" t="s">
        <v>699</v>
      </c>
      <c r="B7" s="117"/>
      <c r="C7" s="96" t="s">
        <v>696</v>
      </c>
      <c r="D7" s="116"/>
    </row>
    <row r="8" spans="1:4" ht="16.5">
      <c r="A8" s="118" t="s">
        <v>700</v>
      </c>
      <c r="B8" s="117"/>
      <c r="C8" s="96" t="s">
        <v>696</v>
      </c>
      <c r="D8" s="115"/>
    </row>
    <row r="9" spans="1:4" ht="16.5">
      <c r="A9" s="118" t="s">
        <v>701</v>
      </c>
      <c r="B9" s="117"/>
      <c r="C9" s="96" t="s">
        <v>696</v>
      </c>
      <c r="D9" s="115"/>
    </row>
    <row r="10" spans="1:4" ht="16.5">
      <c r="A10" s="118" t="s">
        <v>702</v>
      </c>
      <c r="B10" s="117"/>
      <c r="C10" s="96" t="s">
        <v>696</v>
      </c>
      <c r="D10" s="115"/>
    </row>
    <row r="11" spans="1:4" ht="16.5">
      <c r="A11" s="118" t="s">
        <v>703</v>
      </c>
      <c r="B11" s="117"/>
      <c r="C11" s="96" t="s">
        <v>696</v>
      </c>
      <c r="D11" s="115"/>
    </row>
    <row r="12" spans="1:4" ht="16.5">
      <c r="A12" s="118" t="s">
        <v>704</v>
      </c>
      <c r="B12" s="117"/>
      <c r="C12" s="96" t="s">
        <v>696</v>
      </c>
      <c r="D12" s="115"/>
    </row>
    <row r="13" spans="1:4" ht="16.5">
      <c r="A13" s="118" t="s">
        <v>705</v>
      </c>
      <c r="B13" s="117"/>
      <c r="C13" s="96" t="s">
        <v>696</v>
      </c>
      <c r="D13" s="115"/>
    </row>
    <row r="14" spans="1:4" ht="16.5">
      <c r="A14" s="118" t="s">
        <v>706</v>
      </c>
      <c r="B14" s="115"/>
      <c r="C14" s="54" t="s">
        <v>696</v>
      </c>
      <c r="D14" s="104"/>
    </row>
    <row r="15" spans="1:4">
      <c r="A15" s="104"/>
      <c r="B15" s="104"/>
      <c r="C15" s="104"/>
      <c r="D15" s="104"/>
    </row>
    <row r="16" spans="1:4">
      <c r="A16" s="104"/>
      <c r="B16" s="104"/>
      <c r="C16" s="104"/>
      <c r="D16" s="104"/>
    </row>
    <row r="17" spans="1:4">
      <c r="A17" s="104"/>
      <c r="B17" s="104"/>
      <c r="C17" s="104"/>
      <c r="D17" s="104"/>
    </row>
    <row r="18" spans="1:4">
      <c r="A18" s="104"/>
      <c r="B18" s="104"/>
      <c r="C18" s="104"/>
      <c r="D18" s="104"/>
    </row>
    <row r="19" spans="1:4">
      <c r="A19" s="104"/>
      <c r="B19" s="104"/>
      <c r="C19" s="104"/>
      <c r="D19" s="104"/>
    </row>
    <row r="20" spans="1:4">
      <c r="A20" s="104"/>
      <c r="B20" s="104"/>
      <c r="C20" s="104"/>
      <c r="D20" s="104"/>
    </row>
    <row r="21" spans="1:4">
      <c r="A21" s="104"/>
      <c r="B21" s="104"/>
      <c r="C21" s="104"/>
      <c r="D21" s="104"/>
    </row>
    <row r="22" spans="1:4">
      <c r="A22" s="104"/>
      <c r="B22" s="104"/>
      <c r="C22" s="104"/>
      <c r="D22" s="104"/>
    </row>
    <row r="23" spans="1:4">
      <c r="A23" s="104"/>
      <c r="B23" s="104"/>
      <c r="C23" s="104"/>
      <c r="D23" s="104"/>
    </row>
    <row r="24" spans="1:4">
      <c r="A24" s="104"/>
      <c r="B24" s="104"/>
      <c r="C24" s="104"/>
      <c r="D24" s="104"/>
    </row>
    <row r="25" spans="1:4">
      <c r="A25" s="104"/>
      <c r="B25" s="104"/>
      <c r="C25" s="104"/>
      <c r="D25" s="104"/>
    </row>
    <row r="26" spans="1:4">
      <c r="A26" s="104"/>
      <c r="B26" s="104"/>
      <c r="C26" s="104"/>
      <c r="D26" s="104"/>
    </row>
    <row r="27" spans="1:4">
      <c r="A27" s="104"/>
      <c r="B27" s="104"/>
      <c r="C27" s="106"/>
      <c r="D27" s="106"/>
    </row>
    <row r="28" spans="1:4">
      <c r="A28" s="104"/>
      <c r="B28" s="104"/>
      <c r="C28" s="108"/>
      <c r="D28" s="108"/>
    </row>
    <row r="29" spans="1:4">
      <c r="A29" s="104"/>
      <c r="B29" s="104"/>
      <c r="C29" s="108"/>
      <c r="D29" s="108"/>
    </row>
    <row r="30" spans="1:4">
      <c r="A30" s="104"/>
      <c r="B30" s="104"/>
      <c r="C30" s="108"/>
      <c r="D30" s="108"/>
    </row>
    <row r="31" spans="1:4">
      <c r="A31" s="104"/>
      <c r="B31" s="104"/>
      <c r="C31" s="108"/>
      <c r="D31" s="108"/>
    </row>
    <row r="32" spans="1:4">
      <c r="A32" s="104"/>
      <c r="B32" s="104"/>
      <c r="C32" s="108"/>
      <c r="D32" s="108"/>
    </row>
    <row r="33" spans="1:4">
      <c r="A33" s="104"/>
      <c r="B33" s="104"/>
      <c r="C33" s="108"/>
      <c r="D33" s="108"/>
    </row>
    <row r="34" spans="1:4">
      <c r="A34" s="104"/>
      <c r="B34" s="104"/>
      <c r="C34" s="108"/>
      <c r="D34" s="108"/>
    </row>
    <row r="35" spans="1:4">
      <c r="A35" s="104"/>
      <c r="B35" s="104"/>
      <c r="C35" s="108"/>
      <c r="D35" s="108"/>
    </row>
    <row r="36" spans="1:4">
      <c r="A36" s="104"/>
      <c r="B36" s="104"/>
      <c r="C36" s="108"/>
      <c r="D36" s="108"/>
    </row>
    <row r="37" spans="1:4">
      <c r="A37" s="104"/>
      <c r="B37" s="104"/>
      <c r="C37" s="108"/>
      <c r="D37" s="108"/>
    </row>
    <row r="38" spans="1:4">
      <c r="A38" s="104"/>
      <c r="B38" s="104"/>
      <c r="C38" s="108"/>
      <c r="D38" s="108"/>
    </row>
    <row r="39" spans="1:4">
      <c r="A39" s="104"/>
      <c r="B39" s="104"/>
      <c r="C39" s="108"/>
      <c r="D39" s="108"/>
    </row>
    <row r="40" spans="1:4">
      <c r="A40" s="104"/>
      <c r="B40" s="104"/>
      <c r="C40" s="109"/>
      <c r="D40" s="109"/>
    </row>
    <row r="41" spans="1:4">
      <c r="A41" s="104"/>
      <c r="B41" s="104"/>
      <c r="C41" s="109"/>
      <c r="D41" s="109"/>
    </row>
    <row r="42" spans="1:4">
      <c r="A42" s="104"/>
      <c r="B42" s="104"/>
      <c r="C42" s="109"/>
      <c r="D42" s="109"/>
    </row>
    <row r="43" spans="1:4">
      <c r="A43" s="104"/>
      <c r="B43" s="104"/>
      <c r="C43" s="109"/>
      <c r="D43" s="109"/>
    </row>
    <row r="44" spans="1:4">
      <c r="A44" s="104"/>
      <c r="B44" s="104"/>
      <c r="C44" s="109"/>
      <c r="D44" s="109"/>
    </row>
    <row r="45" spans="1:4">
      <c r="A45" s="104"/>
      <c r="B45" s="104"/>
      <c r="C45" s="109"/>
      <c r="D45" s="109"/>
    </row>
    <row r="46" spans="1:4">
      <c r="A46" s="104"/>
      <c r="B46" s="104"/>
      <c r="C46" s="109"/>
      <c r="D46" s="109"/>
    </row>
    <row r="47" spans="1:4">
      <c r="A47" s="104"/>
      <c r="B47" s="104"/>
      <c r="C47" s="109"/>
      <c r="D47" s="109"/>
    </row>
    <row r="48" spans="1:4">
      <c r="A48" s="104"/>
      <c r="B48" s="104"/>
      <c r="C48" s="110"/>
      <c r="D48" s="110"/>
    </row>
    <row r="49" spans="1:4">
      <c r="A49" s="104"/>
      <c r="B49" s="104"/>
      <c r="C49" s="110"/>
      <c r="D49" s="110"/>
    </row>
    <row r="50" spans="1:4">
      <c r="A50" s="104"/>
      <c r="B50" s="104"/>
      <c r="C50" s="111"/>
      <c r="D50" s="111"/>
    </row>
    <row r="51" spans="1:4">
      <c r="A51" s="104"/>
      <c r="B51" s="104"/>
      <c r="C51" s="111"/>
      <c r="D51" s="111"/>
    </row>
    <row r="52" spans="1:4">
      <c r="A52" s="104"/>
      <c r="B52" s="104"/>
      <c r="C52" s="111"/>
      <c r="D52" s="111"/>
    </row>
    <row r="53" spans="1:4">
      <c r="A53" s="104"/>
      <c r="B53" s="104"/>
      <c r="C53" s="111"/>
      <c r="D53" s="111"/>
    </row>
    <row r="54" spans="1:4">
      <c r="A54" s="104"/>
      <c r="B54" s="104"/>
      <c r="C54" s="111"/>
      <c r="D54" s="111"/>
    </row>
    <row r="55" spans="1:4">
      <c r="A55" s="104"/>
      <c r="B55" s="104"/>
      <c r="C55" s="111"/>
      <c r="D55" s="111"/>
    </row>
    <row r="56" spans="1:4">
      <c r="A56" s="104"/>
      <c r="B56" s="104"/>
      <c r="C56" s="111"/>
      <c r="D56" s="111"/>
    </row>
    <row r="57" spans="1:4">
      <c r="A57" s="104"/>
      <c r="B57" s="104"/>
      <c r="C57" s="111"/>
      <c r="D57" s="111"/>
    </row>
    <row r="58" spans="1:4">
      <c r="A58" s="104"/>
      <c r="B58" s="104"/>
      <c r="C58" s="105"/>
      <c r="D58" s="105"/>
    </row>
    <row r="59" spans="1:4">
      <c r="A59" s="104"/>
      <c r="B59" s="104"/>
      <c r="C59" s="104"/>
      <c r="D59" s="104"/>
    </row>
    <row r="60" spans="1:4">
      <c r="A60" s="104"/>
      <c r="B60" s="104"/>
      <c r="C60" s="104"/>
      <c r="D60" s="104"/>
    </row>
    <row r="61" spans="1:4">
      <c r="A61" s="104"/>
      <c r="B61" s="104"/>
      <c r="C61" s="104"/>
      <c r="D61" s="104"/>
    </row>
    <row r="62" spans="1:4">
      <c r="A62" s="104"/>
      <c r="B62" s="104"/>
      <c r="C62" s="104"/>
      <c r="D62" s="104"/>
    </row>
    <row r="63" spans="1:4">
      <c r="A63" s="104"/>
      <c r="B63" s="104"/>
      <c r="C63" s="104"/>
      <c r="D63" s="104"/>
    </row>
    <row r="64" spans="1:4">
      <c r="A64" s="104"/>
      <c r="B64" s="104"/>
      <c r="C64" s="104"/>
      <c r="D64" s="104"/>
    </row>
    <row r="65" spans="1:4">
      <c r="A65" s="104"/>
      <c r="B65" s="104"/>
      <c r="C65" s="104"/>
      <c r="D65" s="104"/>
    </row>
    <row r="66" spans="1:4">
      <c r="A66" s="104"/>
      <c r="B66" s="104"/>
      <c r="C66" s="104"/>
      <c r="D66" s="104"/>
    </row>
    <row r="67" spans="1:4">
      <c r="A67" s="104"/>
      <c r="B67" s="104"/>
      <c r="C67" s="104"/>
      <c r="D67" s="104"/>
    </row>
    <row r="68" spans="1:4">
      <c r="A68" s="104"/>
      <c r="B68" s="104"/>
      <c r="C68" s="104"/>
      <c r="D68" s="104"/>
    </row>
    <row r="69" spans="1:4">
      <c r="A69" s="104"/>
      <c r="B69" s="104"/>
      <c r="C69" s="104"/>
      <c r="D69" s="104"/>
    </row>
    <row r="70" spans="1:4">
      <c r="A70" s="104"/>
      <c r="B70" s="104"/>
      <c r="C70" s="104"/>
      <c r="D70" s="104"/>
    </row>
    <row r="71" spans="1:4">
      <c r="A71" s="104"/>
      <c r="B71" s="104"/>
      <c r="C71" s="104"/>
      <c r="D71" s="104"/>
    </row>
    <row r="72" spans="1:4">
      <c r="A72" s="104"/>
      <c r="B72" s="104"/>
      <c r="C72" s="104"/>
      <c r="D72" s="104"/>
    </row>
    <row r="73" spans="1:4">
      <c r="A73" s="104"/>
      <c r="B73" s="104"/>
      <c r="C73" s="104"/>
      <c r="D73" s="104"/>
    </row>
    <row r="74" spans="1:4">
      <c r="A74" s="104"/>
      <c r="B74" s="104"/>
      <c r="C74" s="104"/>
      <c r="D74" s="104"/>
    </row>
    <row r="75" spans="1:4">
      <c r="A75" s="104"/>
      <c r="B75" s="104"/>
      <c r="C75" s="104"/>
      <c r="D75" s="104"/>
    </row>
    <row r="76" spans="1:4">
      <c r="A76" s="104"/>
      <c r="B76" s="104"/>
      <c r="C76" s="104"/>
      <c r="D76" s="104"/>
    </row>
    <row r="77" spans="1:4">
      <c r="A77" s="104"/>
      <c r="B77" s="104"/>
      <c r="C77" s="104"/>
      <c r="D77" s="104"/>
    </row>
    <row r="78" spans="1:4">
      <c r="A78" s="105"/>
      <c r="B78" s="105"/>
      <c r="C78" s="105"/>
      <c r="D78" s="105"/>
    </row>
    <row r="79" spans="1:4">
      <c r="A79" s="104"/>
      <c r="B79" s="104"/>
      <c r="C79" s="104"/>
      <c r="D79" s="104"/>
    </row>
    <row r="80" spans="1:4">
      <c r="A80" s="104"/>
      <c r="B80" s="104"/>
      <c r="C80" s="104"/>
      <c r="D80" s="104"/>
    </row>
    <row r="81" spans="1:4">
      <c r="A81" s="104"/>
      <c r="B81" s="104"/>
      <c r="C81" s="104"/>
      <c r="D81" s="104"/>
    </row>
    <row r="82" spans="1:4">
      <c r="A82" s="104"/>
      <c r="B82" s="104"/>
      <c r="C82" s="104"/>
      <c r="D82" s="104"/>
    </row>
    <row r="83" spans="1:4">
      <c r="A83" s="104"/>
      <c r="B83" s="104"/>
      <c r="C83" s="104"/>
      <c r="D83" s="104"/>
    </row>
    <row r="84" spans="1:4">
      <c r="A84" s="104"/>
      <c r="B84" s="104"/>
      <c r="C84" s="104"/>
      <c r="D84" s="104"/>
    </row>
    <row r="85" spans="1:4">
      <c r="A85" s="104"/>
      <c r="B85" s="104"/>
      <c r="C85" s="104"/>
      <c r="D85" s="104"/>
    </row>
    <row r="86" spans="1:4">
      <c r="A86" s="104"/>
      <c r="B86" s="104"/>
      <c r="C86" s="104"/>
      <c r="D86" s="104"/>
    </row>
    <row r="87" spans="1:4">
      <c r="A87" s="104"/>
      <c r="B87" s="104"/>
      <c r="C87" s="104"/>
      <c r="D87" s="104"/>
    </row>
    <row r="88" spans="1:4">
      <c r="A88" s="104"/>
      <c r="B88" s="104"/>
      <c r="C88" s="104"/>
      <c r="D88" s="104"/>
    </row>
    <row r="89" spans="1:4">
      <c r="A89" s="104"/>
      <c r="B89" s="104"/>
      <c r="C89" s="104"/>
      <c r="D89" s="104"/>
    </row>
    <row r="90" spans="1:4">
      <c r="A90" s="104"/>
      <c r="B90" s="104"/>
      <c r="C90" s="104"/>
      <c r="D90" s="104"/>
    </row>
    <row r="91" spans="1:4">
      <c r="A91" s="104"/>
      <c r="B91" s="104"/>
      <c r="C91" s="104"/>
      <c r="D91" s="104"/>
    </row>
    <row r="92" spans="1:4">
      <c r="A92" s="104"/>
      <c r="B92" s="104"/>
      <c r="C92" s="104"/>
      <c r="D92" s="104"/>
    </row>
    <row r="93" spans="1:4">
      <c r="A93" s="104"/>
      <c r="B93" s="104"/>
      <c r="C93" s="104"/>
      <c r="D93" s="104"/>
    </row>
    <row r="94" spans="1:4">
      <c r="A94" s="104"/>
      <c r="B94" s="104"/>
      <c r="C94" s="104"/>
      <c r="D94" s="104"/>
    </row>
    <row r="95" spans="1:4">
      <c r="A95" s="104"/>
      <c r="B95" s="104"/>
      <c r="C95" s="104"/>
      <c r="D95" s="104"/>
    </row>
    <row r="96" spans="1:4">
      <c r="A96" s="104"/>
      <c r="B96" s="104"/>
      <c r="C96" s="104"/>
      <c r="D96" s="104"/>
    </row>
    <row r="97" spans="1:4">
      <c r="A97" s="104"/>
      <c r="B97" s="104"/>
      <c r="C97" s="104"/>
      <c r="D97" s="104"/>
    </row>
    <row r="98" spans="1:4">
      <c r="A98" s="105"/>
      <c r="B98" s="105"/>
      <c r="C98" s="105"/>
      <c r="D98" s="105"/>
    </row>
    <row r="99" spans="1:4">
      <c r="A99" s="104"/>
      <c r="B99" s="104"/>
      <c r="C99" s="104"/>
      <c r="D99" s="104"/>
    </row>
    <row r="100" spans="1:4">
      <c r="A100" s="104"/>
      <c r="B100" s="104"/>
      <c r="C100" s="104"/>
      <c r="D100" s="104"/>
    </row>
    <row r="101" spans="1:4">
      <c r="A101" s="104"/>
      <c r="B101" s="104"/>
      <c r="C101" s="104"/>
      <c r="D101" s="104"/>
    </row>
    <row r="102" spans="1:4">
      <c r="A102" s="104"/>
      <c r="B102" s="104"/>
      <c r="C102" s="104"/>
      <c r="D102" s="104"/>
    </row>
    <row r="103" spans="1:4">
      <c r="A103" s="104"/>
      <c r="B103" s="104"/>
      <c r="C103" s="104"/>
      <c r="D103" s="104"/>
    </row>
    <row r="104" spans="1:4">
      <c r="A104" s="104"/>
      <c r="B104" s="104"/>
      <c r="C104" s="104"/>
      <c r="D104" s="104"/>
    </row>
    <row r="105" spans="1:4">
      <c r="A105" s="104"/>
      <c r="B105" s="104"/>
      <c r="C105" s="104"/>
      <c r="D105" s="104"/>
    </row>
    <row r="106" spans="1:4">
      <c r="A106" s="104"/>
      <c r="B106" s="104"/>
      <c r="C106" s="104"/>
      <c r="D106" s="104"/>
    </row>
    <row r="107" spans="1:4">
      <c r="A107" s="104"/>
      <c r="B107" s="104"/>
      <c r="C107" s="104"/>
      <c r="D107" s="104"/>
    </row>
    <row r="108" spans="1:4">
      <c r="A108" s="104"/>
      <c r="B108" s="104"/>
      <c r="C108" s="104"/>
      <c r="D108" s="104"/>
    </row>
    <row r="109" spans="1:4">
      <c r="A109" s="104"/>
      <c r="B109" s="104"/>
      <c r="C109" s="104"/>
      <c r="D109" s="104"/>
    </row>
    <row r="110" spans="1:4">
      <c r="A110" s="104"/>
      <c r="B110" s="104"/>
      <c r="C110" s="104"/>
      <c r="D110" s="104"/>
    </row>
    <row r="111" spans="1:4">
      <c r="A111" s="104"/>
      <c r="B111" s="104"/>
      <c r="C111" s="104"/>
      <c r="D111" s="104"/>
    </row>
    <row r="112" spans="1:4">
      <c r="A112" s="104"/>
      <c r="B112" s="104"/>
      <c r="C112" s="104"/>
      <c r="D112" s="104"/>
    </row>
    <row r="113" spans="1:4">
      <c r="A113" s="104"/>
      <c r="B113" s="104"/>
      <c r="C113" s="104"/>
      <c r="D113" s="104"/>
    </row>
    <row r="114" spans="1:4">
      <c r="A114" s="104"/>
      <c r="B114" s="104"/>
      <c r="C114" s="104"/>
      <c r="D114" s="104"/>
    </row>
    <row r="115" spans="1:4">
      <c r="A115" s="104"/>
      <c r="B115" s="104"/>
      <c r="C115" s="104"/>
      <c r="D115" s="104"/>
    </row>
    <row r="116" spans="1:4">
      <c r="A116" s="104"/>
      <c r="B116" s="104"/>
      <c r="C116" s="104"/>
      <c r="D116" s="104"/>
    </row>
    <row r="117" spans="1:4">
      <c r="A117" s="104"/>
      <c r="B117" s="104"/>
      <c r="C117" s="104"/>
      <c r="D117" s="104"/>
    </row>
    <row r="118" spans="1:4">
      <c r="A118" s="105"/>
      <c r="B118" s="105"/>
      <c r="C118" s="105"/>
      <c r="D118" s="105"/>
    </row>
    <row r="119" spans="1:4">
      <c r="A119" s="104"/>
      <c r="B119" s="104"/>
      <c r="C119" s="104"/>
      <c r="D119" s="104"/>
    </row>
    <row r="120" spans="1:4">
      <c r="A120" s="104"/>
      <c r="B120" s="104"/>
      <c r="C120" s="104"/>
      <c r="D120" s="104"/>
    </row>
    <row r="121" spans="1:4">
      <c r="A121" s="104"/>
      <c r="B121" s="104"/>
      <c r="C121" s="104"/>
      <c r="D121" s="104"/>
    </row>
    <row r="122" spans="1:4">
      <c r="A122" s="104"/>
      <c r="B122" s="104"/>
      <c r="C122" s="104"/>
      <c r="D122" s="104"/>
    </row>
    <row r="123" spans="1:4">
      <c r="A123" s="104"/>
      <c r="B123" s="104"/>
      <c r="C123" s="104"/>
      <c r="D123" s="104"/>
    </row>
    <row r="124" spans="1:4">
      <c r="A124" s="104"/>
      <c r="B124" s="104"/>
      <c r="C124" s="104"/>
      <c r="D124" s="104"/>
    </row>
    <row r="125" spans="1:4">
      <c r="A125" s="104"/>
      <c r="B125" s="104"/>
      <c r="C125" s="104"/>
      <c r="D125" s="104"/>
    </row>
    <row r="126" spans="1:4">
      <c r="A126" s="104"/>
      <c r="B126" s="104"/>
      <c r="C126" s="104"/>
      <c r="D126" s="104"/>
    </row>
    <row r="127" spans="1:4">
      <c r="A127" s="104"/>
      <c r="B127" s="104"/>
      <c r="C127" s="104"/>
      <c r="D127" s="104"/>
    </row>
    <row r="128" spans="1:4">
      <c r="A128" s="104"/>
      <c r="B128" s="104"/>
      <c r="C128" s="104"/>
      <c r="D128" s="104"/>
    </row>
    <row r="129" spans="1:4">
      <c r="A129" s="104"/>
      <c r="B129" s="104"/>
      <c r="C129" s="104"/>
      <c r="D129" s="104"/>
    </row>
    <row r="130" spans="1:4">
      <c r="A130" s="104"/>
      <c r="B130" s="104"/>
      <c r="C130" s="104"/>
      <c r="D130" s="104"/>
    </row>
    <row r="131" spans="1:4">
      <c r="A131" s="104"/>
      <c r="B131" s="104"/>
      <c r="C131" s="104"/>
      <c r="D131" s="104"/>
    </row>
    <row r="132" spans="1:4">
      <c r="A132" s="104"/>
      <c r="B132" s="104"/>
      <c r="C132" s="104"/>
      <c r="D132" s="104"/>
    </row>
    <row r="133" spans="1:4">
      <c r="A133" s="104"/>
      <c r="B133" s="104"/>
      <c r="C133" s="104"/>
      <c r="D133" s="104"/>
    </row>
    <row r="134" spans="1:4">
      <c r="A134" s="104"/>
      <c r="B134" s="104"/>
      <c r="C134" s="104"/>
      <c r="D134" s="104"/>
    </row>
    <row r="135" spans="1:4">
      <c r="A135" s="104"/>
      <c r="B135" s="104"/>
      <c r="C135" s="104"/>
      <c r="D135" s="104"/>
    </row>
    <row r="136" spans="1:4">
      <c r="A136" s="104"/>
      <c r="B136" s="104"/>
      <c r="C136" s="104"/>
      <c r="D136" s="104"/>
    </row>
    <row r="137" spans="1:4">
      <c r="A137" s="104"/>
      <c r="B137" s="104"/>
      <c r="C137" s="104"/>
      <c r="D137" s="104"/>
    </row>
    <row r="138" spans="1:4">
      <c r="A138" s="105"/>
      <c r="B138" s="105"/>
      <c r="C138" s="105"/>
      <c r="D138" s="105"/>
    </row>
    <row r="139" spans="1:4">
      <c r="A139" s="104"/>
      <c r="B139" s="104"/>
      <c r="C139" s="104"/>
      <c r="D139" s="104"/>
    </row>
    <row r="140" spans="1:4">
      <c r="A140" s="104"/>
      <c r="B140" s="104"/>
      <c r="C140" s="104"/>
      <c r="D140" s="104"/>
    </row>
    <row r="141" spans="1:4">
      <c r="A141" s="104"/>
      <c r="B141" s="104"/>
      <c r="C141" s="104"/>
      <c r="D141" s="104"/>
    </row>
    <row r="142" spans="1:4">
      <c r="A142" s="104"/>
      <c r="B142" s="104"/>
      <c r="C142" s="104"/>
      <c r="D142" s="104"/>
    </row>
    <row r="143" spans="1:4">
      <c r="A143" s="104"/>
      <c r="B143" s="104"/>
      <c r="C143" s="104"/>
      <c r="D143" s="104"/>
    </row>
    <row r="144" spans="1:4">
      <c r="A144" s="104"/>
      <c r="B144" s="104"/>
      <c r="C144" s="104"/>
      <c r="D144" s="104"/>
    </row>
    <row r="145" spans="1:4">
      <c r="A145" s="104"/>
      <c r="B145" s="104"/>
      <c r="C145" s="104"/>
      <c r="D145" s="104"/>
    </row>
    <row r="146" spans="1:4">
      <c r="A146" s="104"/>
      <c r="B146" s="104"/>
      <c r="C146" s="104"/>
      <c r="D146" s="104"/>
    </row>
    <row r="147" spans="1:4">
      <c r="A147" s="104"/>
      <c r="B147" s="104"/>
      <c r="C147" s="104"/>
      <c r="D147" s="104"/>
    </row>
    <row r="148" spans="1:4">
      <c r="A148" s="104"/>
      <c r="B148" s="104"/>
      <c r="C148" s="104"/>
      <c r="D148" s="104"/>
    </row>
    <row r="149" spans="1:4">
      <c r="A149" s="104"/>
      <c r="B149" s="104"/>
      <c r="C149" s="104"/>
      <c r="D149" s="104"/>
    </row>
    <row r="150" spans="1:4">
      <c r="A150" s="104"/>
      <c r="B150" s="104"/>
      <c r="C150" s="104"/>
      <c r="D150" s="104"/>
    </row>
    <row r="151" spans="1:4">
      <c r="A151" s="104"/>
      <c r="B151" s="104"/>
      <c r="C151" s="104"/>
      <c r="D151" s="104"/>
    </row>
    <row r="152" spans="1:4">
      <c r="A152" s="104"/>
      <c r="B152" s="104"/>
      <c r="C152" s="104"/>
      <c r="D152" s="104"/>
    </row>
    <row r="153" spans="1:4">
      <c r="A153" s="104"/>
      <c r="B153" s="104"/>
      <c r="C153" s="104"/>
      <c r="D153" s="104"/>
    </row>
    <row r="154" spans="1:4">
      <c r="A154" s="104"/>
      <c r="B154" s="104"/>
      <c r="C154" s="104"/>
      <c r="D154" s="104"/>
    </row>
    <row r="155" spans="1:4">
      <c r="A155" s="104"/>
      <c r="B155" s="104"/>
      <c r="C155" s="104"/>
      <c r="D155" s="104"/>
    </row>
    <row r="156" spans="1:4">
      <c r="A156" s="104"/>
      <c r="B156" s="104"/>
      <c r="C156" s="104"/>
      <c r="D156" s="104"/>
    </row>
    <row r="157" spans="1:4">
      <c r="A157" s="104"/>
      <c r="B157" s="104"/>
      <c r="C157" s="104"/>
      <c r="D157" s="104"/>
    </row>
    <row r="158" spans="1:4">
      <c r="A158" s="105"/>
      <c r="B158" s="105"/>
      <c r="C158" s="105"/>
      <c r="D158" s="105"/>
    </row>
    <row r="159" spans="1:4">
      <c r="A159" s="104"/>
      <c r="B159" s="104"/>
      <c r="C159" s="104"/>
      <c r="D159" s="104"/>
    </row>
    <row r="160" spans="1:4">
      <c r="A160" s="104"/>
      <c r="B160" s="104"/>
      <c r="C160" s="104"/>
      <c r="D160" s="104"/>
    </row>
    <row r="161" spans="1:4">
      <c r="A161" s="104"/>
      <c r="B161" s="104"/>
      <c r="C161" s="104"/>
      <c r="D161" s="104"/>
    </row>
    <row r="162" spans="1:4">
      <c r="A162" s="104"/>
      <c r="B162" s="104"/>
      <c r="C162" s="104"/>
      <c r="D162" s="104"/>
    </row>
    <row r="163" spans="1:4">
      <c r="A163" s="104"/>
      <c r="B163" s="104"/>
      <c r="C163" s="104"/>
      <c r="D163" s="104"/>
    </row>
    <row r="164" spans="1:4">
      <c r="A164" s="104"/>
      <c r="B164" s="104"/>
      <c r="C164" s="104"/>
      <c r="D164" s="104"/>
    </row>
    <row r="165" spans="1:4">
      <c r="A165" s="104"/>
      <c r="B165" s="104"/>
      <c r="C165" s="104"/>
      <c r="D165" s="104"/>
    </row>
    <row r="166" spans="1:4">
      <c r="A166" s="104"/>
      <c r="B166" s="104"/>
      <c r="C166" s="104"/>
      <c r="D166" s="104"/>
    </row>
    <row r="167" spans="1:4">
      <c r="A167" s="104"/>
      <c r="B167" s="104"/>
      <c r="C167" s="104"/>
      <c r="D167" s="104"/>
    </row>
    <row r="168" spans="1:4">
      <c r="A168" s="104"/>
      <c r="B168" s="104"/>
      <c r="C168" s="104"/>
      <c r="D168" s="104"/>
    </row>
    <row r="169" spans="1:4">
      <c r="A169" s="104"/>
      <c r="B169" s="104"/>
      <c r="C169" s="104"/>
      <c r="D169" s="104"/>
    </row>
    <row r="170" spans="1:4">
      <c r="A170" s="104"/>
      <c r="B170" s="104"/>
      <c r="C170" s="104"/>
      <c r="D170" s="104"/>
    </row>
    <row r="171" spans="1:4">
      <c r="A171" s="104"/>
      <c r="B171" s="104"/>
      <c r="C171" s="104"/>
      <c r="D171" s="104"/>
    </row>
    <row r="172" spans="1:4">
      <c r="A172" s="104"/>
      <c r="B172" s="104"/>
      <c r="C172" s="104"/>
      <c r="D172" s="104"/>
    </row>
    <row r="173" spans="1:4">
      <c r="A173" s="104"/>
      <c r="B173" s="104"/>
      <c r="C173" s="104"/>
      <c r="D173" s="104"/>
    </row>
    <row r="174" spans="1:4">
      <c r="A174" s="104"/>
      <c r="B174" s="104"/>
      <c r="C174" s="104"/>
      <c r="D174" s="104"/>
    </row>
    <row r="175" spans="1:4">
      <c r="A175" s="104"/>
      <c r="B175" s="104"/>
      <c r="C175" s="104"/>
      <c r="D175" s="104"/>
    </row>
    <row r="176" spans="1:4">
      <c r="A176" s="104"/>
      <c r="B176" s="104"/>
      <c r="C176" s="104"/>
      <c r="D176" s="104"/>
    </row>
    <row r="177" spans="1:4">
      <c r="A177" s="104"/>
      <c r="B177" s="104"/>
      <c r="C177" s="104"/>
      <c r="D177" s="104"/>
    </row>
    <row r="178" spans="1:4">
      <c r="A178" s="105"/>
      <c r="B178" s="105"/>
      <c r="C178" s="105"/>
      <c r="D178" s="105"/>
    </row>
    <row r="179" spans="1:4">
      <c r="A179" s="104"/>
      <c r="B179" s="104"/>
      <c r="C179" s="104"/>
      <c r="D179" s="104"/>
    </row>
    <row r="180" spans="1:4">
      <c r="A180" s="104"/>
      <c r="B180" s="104"/>
      <c r="C180" s="104"/>
      <c r="D180" s="104"/>
    </row>
    <row r="181" spans="1:4">
      <c r="A181" s="104"/>
      <c r="B181" s="104"/>
      <c r="C181" s="104"/>
      <c r="D181" s="104"/>
    </row>
    <row r="182" spans="1:4">
      <c r="A182" s="104"/>
      <c r="B182" s="104"/>
      <c r="C182" s="104"/>
      <c r="D182" s="104"/>
    </row>
    <row r="183" spans="1:4">
      <c r="A183" s="104"/>
      <c r="B183" s="104"/>
      <c r="C183" s="104"/>
      <c r="D183" s="104"/>
    </row>
    <row r="184" spans="1:4">
      <c r="A184" s="104"/>
      <c r="B184" s="104"/>
      <c r="C184" s="104"/>
      <c r="D184" s="104"/>
    </row>
    <row r="185" spans="1:4">
      <c r="A185" s="104"/>
      <c r="B185" s="104"/>
      <c r="C185" s="104"/>
      <c r="D185" s="104"/>
    </row>
    <row r="186" spans="1:4">
      <c r="A186" s="104"/>
      <c r="B186" s="104"/>
      <c r="C186" s="104"/>
      <c r="D186" s="104"/>
    </row>
    <row r="187" spans="1:4">
      <c r="A187" s="104"/>
      <c r="B187" s="104"/>
      <c r="C187" s="104"/>
      <c r="D187" s="104"/>
    </row>
    <row r="188" spans="1:4">
      <c r="A188" s="104"/>
      <c r="B188" s="104"/>
      <c r="C188" s="104"/>
      <c r="D188" s="104"/>
    </row>
    <row r="189" spans="1:4">
      <c r="A189" s="104"/>
      <c r="B189" s="104"/>
      <c r="C189" s="104"/>
      <c r="D189" s="104"/>
    </row>
    <row r="190" spans="1:4">
      <c r="A190" s="104"/>
      <c r="B190" s="104"/>
      <c r="C190" s="104"/>
      <c r="D190" s="104"/>
    </row>
    <row r="191" spans="1:4">
      <c r="A191" s="104"/>
      <c r="B191" s="104"/>
      <c r="C191" s="104"/>
      <c r="D191" s="104"/>
    </row>
    <row r="192" spans="1:4">
      <c r="A192" s="104"/>
      <c r="B192" s="104"/>
      <c r="C192" s="104"/>
      <c r="D192" s="104"/>
    </row>
    <row r="193" spans="1:4">
      <c r="A193" s="104"/>
      <c r="B193" s="104"/>
      <c r="C193" s="104"/>
      <c r="D193" s="104"/>
    </row>
    <row r="194" spans="1:4">
      <c r="A194" s="104"/>
      <c r="B194" s="104"/>
      <c r="C194" s="104"/>
      <c r="D194" s="104"/>
    </row>
    <row r="195" spans="1:4">
      <c r="A195" s="104"/>
      <c r="B195" s="104"/>
      <c r="C195" s="104"/>
      <c r="D195" s="104"/>
    </row>
    <row r="196" spans="1:4">
      <c r="A196" s="104"/>
      <c r="B196" s="104"/>
      <c r="C196" s="104"/>
      <c r="D196" s="104"/>
    </row>
    <row r="197" spans="1:4">
      <c r="A197" s="104"/>
      <c r="B197" s="104"/>
      <c r="C197" s="104"/>
      <c r="D197" s="104"/>
    </row>
    <row r="198" spans="1:4">
      <c r="A198" s="105"/>
      <c r="B198" s="105"/>
      <c r="C198" s="105"/>
      <c r="D198" s="105"/>
    </row>
    <row r="199" spans="1:4">
      <c r="A199" s="104"/>
      <c r="B199" s="104"/>
      <c r="C199" s="104"/>
      <c r="D199" s="104"/>
    </row>
    <row r="200" spans="1:4">
      <c r="A200" s="104"/>
      <c r="B200" s="104"/>
      <c r="C200" s="104"/>
      <c r="D200" s="104"/>
    </row>
    <row r="201" spans="1:4">
      <c r="A201" s="104"/>
      <c r="B201" s="104"/>
      <c r="C201" s="104"/>
      <c r="D201" s="104"/>
    </row>
    <row r="202" spans="1:4">
      <c r="A202" s="104"/>
      <c r="B202" s="104"/>
      <c r="C202" s="104"/>
      <c r="D202" s="104"/>
    </row>
    <row r="203" spans="1:4">
      <c r="A203" s="104"/>
      <c r="B203" s="104"/>
      <c r="C203" s="104"/>
      <c r="D203" s="104"/>
    </row>
    <row r="204" spans="1:4">
      <c r="A204" s="104"/>
      <c r="B204" s="104"/>
      <c r="C204" s="104"/>
      <c r="D204" s="104"/>
    </row>
    <row r="205" spans="1:4">
      <c r="A205" s="104"/>
      <c r="B205" s="104"/>
      <c r="C205" s="104"/>
      <c r="D205" s="104"/>
    </row>
    <row r="206" spans="1:4">
      <c r="A206" s="104"/>
      <c r="B206" s="104"/>
      <c r="C206" s="104"/>
      <c r="D206" s="104"/>
    </row>
    <row r="207" spans="1:4">
      <c r="A207" s="104"/>
      <c r="B207" s="104"/>
      <c r="C207" s="104"/>
      <c r="D207" s="104"/>
    </row>
    <row r="208" spans="1:4">
      <c r="A208" s="104"/>
      <c r="B208" s="104"/>
      <c r="C208" s="104"/>
      <c r="D208" s="104"/>
    </row>
    <row r="209" spans="1:4">
      <c r="A209" s="104"/>
      <c r="B209" s="104"/>
      <c r="C209" s="104"/>
      <c r="D209" s="104"/>
    </row>
    <row r="210" spans="1:4">
      <c r="A210" s="104"/>
      <c r="B210" s="104"/>
      <c r="C210" s="104"/>
      <c r="D210" s="104"/>
    </row>
    <row r="211" spans="1:4">
      <c r="A211" s="104"/>
      <c r="B211" s="104"/>
      <c r="C211" s="104"/>
      <c r="D211" s="104"/>
    </row>
    <row r="212" spans="1:4">
      <c r="A212" s="104"/>
      <c r="B212" s="104"/>
      <c r="C212" s="104"/>
      <c r="D212" s="104"/>
    </row>
    <row r="213" spans="1:4">
      <c r="A213" s="104"/>
      <c r="B213" s="104"/>
      <c r="C213" s="104"/>
      <c r="D213" s="104"/>
    </row>
    <row r="214" spans="1:4">
      <c r="A214" s="104"/>
      <c r="B214" s="104"/>
      <c r="C214" s="104"/>
      <c r="D214" s="104"/>
    </row>
    <row r="215" spans="1:4">
      <c r="A215" s="104"/>
      <c r="B215" s="104"/>
      <c r="C215" s="104"/>
      <c r="D215" s="104"/>
    </row>
    <row r="216" spans="1:4">
      <c r="A216" s="104"/>
      <c r="B216" s="104"/>
      <c r="C216" s="104"/>
      <c r="D216" s="104"/>
    </row>
    <row r="217" spans="1:4">
      <c r="A217" s="104"/>
      <c r="B217" s="104"/>
      <c r="C217" s="104"/>
      <c r="D217" s="104"/>
    </row>
    <row r="218" spans="1:4">
      <c r="A218" s="105"/>
      <c r="B218" s="105"/>
      <c r="C218" s="105"/>
      <c r="D218" s="105"/>
    </row>
    <row r="219" spans="1:4">
      <c r="A219" s="104"/>
      <c r="B219" s="104"/>
      <c r="C219" s="104"/>
      <c r="D219" s="104"/>
    </row>
    <row r="220" spans="1:4">
      <c r="A220" s="104"/>
      <c r="B220" s="104"/>
      <c r="C220" s="104"/>
      <c r="D220" s="104"/>
    </row>
    <row r="221" spans="1:4">
      <c r="A221" s="104"/>
      <c r="B221" s="104"/>
      <c r="C221" s="104"/>
      <c r="D221" s="104"/>
    </row>
    <row r="222" spans="1:4">
      <c r="A222" s="104"/>
      <c r="B222" s="104"/>
      <c r="C222" s="104"/>
      <c r="D222" s="104"/>
    </row>
    <row r="223" spans="1:4">
      <c r="A223" s="104"/>
      <c r="B223" s="104"/>
      <c r="C223" s="104"/>
      <c r="D223" s="104"/>
    </row>
    <row r="224" spans="1:4">
      <c r="A224" s="104"/>
      <c r="B224" s="104"/>
      <c r="C224" s="104"/>
      <c r="D224" s="104"/>
    </row>
    <row r="225" spans="1:4">
      <c r="A225" s="104"/>
      <c r="B225" s="104"/>
      <c r="C225" s="104"/>
      <c r="D225" s="104"/>
    </row>
    <row r="226" spans="1:4">
      <c r="A226" s="104"/>
      <c r="B226" s="104"/>
      <c r="C226" s="104"/>
      <c r="D226" s="104"/>
    </row>
    <row r="227" spans="1:4">
      <c r="A227" s="104"/>
      <c r="B227" s="104"/>
      <c r="C227" s="104"/>
      <c r="D227" s="104"/>
    </row>
    <row r="228" spans="1:4">
      <c r="A228" s="104"/>
      <c r="B228" s="104"/>
      <c r="C228" s="104"/>
      <c r="D228" s="104"/>
    </row>
    <row r="229" spans="1:4">
      <c r="A229" s="104"/>
      <c r="B229" s="104"/>
      <c r="C229" s="104"/>
      <c r="D229" s="104"/>
    </row>
    <row r="230" spans="1:4">
      <c r="A230" s="104"/>
      <c r="B230" s="104"/>
      <c r="C230" s="104"/>
      <c r="D230" s="104"/>
    </row>
    <row r="231" spans="1:4">
      <c r="A231" s="104"/>
      <c r="B231" s="104"/>
      <c r="C231" s="104"/>
      <c r="D231" s="104"/>
    </row>
    <row r="232" spans="1:4">
      <c r="A232" s="104"/>
      <c r="B232" s="104"/>
      <c r="C232" s="104"/>
      <c r="D232" s="104"/>
    </row>
    <row r="233" spans="1:4">
      <c r="A233" s="104"/>
      <c r="B233" s="104"/>
      <c r="C233" s="104"/>
      <c r="D233" s="104"/>
    </row>
    <row r="234" spans="1:4">
      <c r="A234" s="104"/>
      <c r="B234" s="104"/>
      <c r="C234" s="104"/>
      <c r="D234" s="104"/>
    </row>
    <row r="235" spans="1:4">
      <c r="A235" s="104"/>
      <c r="B235" s="104"/>
      <c r="C235" s="104"/>
      <c r="D235" s="104"/>
    </row>
    <row r="236" spans="1:4">
      <c r="A236" s="104"/>
      <c r="B236" s="104"/>
      <c r="C236" s="104"/>
      <c r="D236" s="104"/>
    </row>
    <row r="237" spans="1:4">
      <c r="A237" s="104"/>
      <c r="B237" s="104"/>
      <c r="C237" s="104"/>
      <c r="D237" s="104"/>
    </row>
    <row r="238" spans="1:4">
      <c r="A238" s="105"/>
      <c r="B238" s="105"/>
      <c r="C238" s="105"/>
      <c r="D238" s="105"/>
    </row>
    <row r="239" spans="1:4">
      <c r="A239" s="104"/>
      <c r="B239" s="104"/>
      <c r="C239" s="104"/>
      <c r="D239" s="104"/>
    </row>
    <row r="240" spans="1:4">
      <c r="A240" s="104"/>
      <c r="B240" s="104"/>
      <c r="C240" s="104"/>
      <c r="D240" s="104"/>
    </row>
    <row r="241" spans="1:4">
      <c r="A241" s="104"/>
      <c r="B241" s="104"/>
      <c r="C241" s="104"/>
      <c r="D241" s="104"/>
    </row>
    <row r="242" spans="1:4">
      <c r="A242" s="104"/>
      <c r="B242" s="104"/>
      <c r="C242" s="104"/>
      <c r="D242" s="104"/>
    </row>
    <row r="243" spans="1:4">
      <c r="A243" s="104"/>
      <c r="B243" s="104"/>
      <c r="C243" s="104"/>
      <c r="D243" s="104"/>
    </row>
    <row r="244" spans="1:4">
      <c r="A244" s="104"/>
      <c r="B244" s="104"/>
      <c r="C244" s="104"/>
      <c r="D244" s="104"/>
    </row>
    <row r="245" spans="1:4">
      <c r="A245" s="104"/>
      <c r="B245" s="104"/>
      <c r="C245" s="104"/>
      <c r="D245" s="104"/>
    </row>
    <row r="246" spans="1:4">
      <c r="A246" s="104"/>
      <c r="B246" s="104"/>
      <c r="C246" s="104"/>
      <c r="D246" s="104"/>
    </row>
    <row r="247" spans="1:4">
      <c r="A247" s="104"/>
      <c r="B247" s="104"/>
      <c r="C247" s="104"/>
      <c r="D247" s="104"/>
    </row>
    <row r="248" spans="1:4">
      <c r="A248" s="104"/>
      <c r="B248" s="104"/>
      <c r="C248" s="104"/>
      <c r="D248" s="104"/>
    </row>
    <row r="249" spans="1:4">
      <c r="A249" s="104"/>
      <c r="B249" s="104"/>
      <c r="C249" s="104"/>
      <c r="D249" s="104"/>
    </row>
    <row r="250" spans="1:4">
      <c r="A250" s="104"/>
      <c r="B250" s="104"/>
      <c r="C250" s="104"/>
      <c r="D250" s="104"/>
    </row>
    <row r="251" spans="1:4">
      <c r="A251" s="104"/>
      <c r="B251" s="104"/>
      <c r="C251" s="104"/>
      <c r="D251" s="104"/>
    </row>
    <row r="252" spans="1:4">
      <c r="A252" s="104"/>
      <c r="B252" s="104"/>
      <c r="C252" s="104"/>
      <c r="D252" s="104"/>
    </row>
    <row r="253" spans="1:4">
      <c r="A253" s="104"/>
      <c r="B253" s="104"/>
      <c r="C253" s="104"/>
      <c r="D253" s="104"/>
    </row>
    <row r="254" spans="1:4">
      <c r="A254" s="104"/>
      <c r="B254" s="104"/>
      <c r="C254" s="104"/>
      <c r="D254" s="104"/>
    </row>
    <row r="255" spans="1:4">
      <c r="A255" s="104"/>
      <c r="B255" s="104"/>
      <c r="C255" s="104"/>
      <c r="D255" s="104"/>
    </row>
    <row r="256" spans="1:4">
      <c r="A256" s="104"/>
      <c r="B256" s="104"/>
      <c r="C256" s="104"/>
      <c r="D256" s="104"/>
    </row>
    <row r="257" spans="1:4">
      <c r="A257" s="104"/>
      <c r="B257" s="104"/>
      <c r="C257" s="104"/>
      <c r="D257" s="104"/>
    </row>
    <row r="258" spans="1:4">
      <c r="A258" s="105"/>
      <c r="B258" s="105"/>
      <c r="C258" s="105"/>
      <c r="D258" s="105"/>
    </row>
    <row r="259" spans="1:4">
      <c r="A259" s="104"/>
      <c r="B259" s="104"/>
      <c r="C259" s="104"/>
      <c r="D259" s="104"/>
    </row>
    <row r="260" spans="1:4">
      <c r="A260" s="104"/>
      <c r="B260" s="104"/>
      <c r="C260" s="104"/>
      <c r="D260" s="104"/>
    </row>
    <row r="261" spans="1:4">
      <c r="A261" s="104"/>
      <c r="B261" s="104"/>
      <c r="C261" s="104"/>
      <c r="D261" s="104"/>
    </row>
    <row r="262" spans="1:4">
      <c r="A262" s="104"/>
      <c r="B262" s="104"/>
      <c r="C262" s="104"/>
      <c r="D262" s="104"/>
    </row>
    <row r="263" spans="1:4">
      <c r="A263" s="104"/>
      <c r="B263" s="104"/>
      <c r="C263" s="104"/>
      <c r="D263" s="104"/>
    </row>
    <row r="264" spans="1:4">
      <c r="A264" s="104"/>
      <c r="B264" s="104"/>
      <c r="C264" s="104"/>
      <c r="D264" s="104"/>
    </row>
    <row r="265" spans="1:4">
      <c r="A265" s="104"/>
      <c r="B265" s="104"/>
      <c r="C265" s="104"/>
      <c r="D265" s="104"/>
    </row>
    <row r="266" spans="1:4">
      <c r="A266" s="104"/>
      <c r="B266" s="104"/>
      <c r="C266" s="104"/>
      <c r="D266" s="104"/>
    </row>
    <row r="267" spans="1:4">
      <c r="A267" s="104"/>
      <c r="B267" s="104"/>
      <c r="C267" s="104"/>
      <c r="D267" s="104"/>
    </row>
    <row r="268" spans="1:4">
      <c r="A268" s="104"/>
      <c r="B268" s="104"/>
      <c r="C268" s="104"/>
      <c r="D268" s="104"/>
    </row>
    <row r="269" spans="1:4">
      <c r="A269" s="104"/>
      <c r="B269" s="104"/>
      <c r="C269" s="104"/>
      <c r="D269" s="104"/>
    </row>
    <row r="270" spans="1:4">
      <c r="A270" s="104"/>
      <c r="B270" s="104"/>
      <c r="C270" s="104"/>
      <c r="D270" s="104"/>
    </row>
    <row r="271" spans="1:4">
      <c r="A271" s="104"/>
      <c r="B271" s="104"/>
      <c r="C271" s="104"/>
      <c r="D271" s="104"/>
    </row>
    <row r="272" spans="1:4">
      <c r="A272" s="104"/>
      <c r="B272" s="104"/>
      <c r="C272" s="104"/>
      <c r="D272" s="104"/>
    </row>
    <row r="273" spans="1:4">
      <c r="A273" s="104"/>
      <c r="B273" s="104"/>
      <c r="C273" s="104"/>
      <c r="D273" s="104"/>
    </row>
    <row r="274" spans="1:4">
      <c r="A274" s="104"/>
      <c r="B274" s="104"/>
      <c r="C274" s="104"/>
      <c r="D274" s="104"/>
    </row>
    <row r="275" spans="1:4">
      <c r="A275" s="104"/>
      <c r="B275" s="104"/>
      <c r="C275" s="104"/>
      <c r="D275" s="104"/>
    </row>
    <row r="276" spans="1:4">
      <c r="A276" s="104"/>
      <c r="B276" s="104"/>
      <c r="C276" s="104"/>
      <c r="D276" s="104"/>
    </row>
    <row r="277" spans="1:4">
      <c r="A277" s="104"/>
      <c r="B277" s="104"/>
      <c r="C277" s="104"/>
      <c r="D277" s="104"/>
    </row>
    <row r="278" spans="1:4">
      <c r="A278" s="105"/>
      <c r="B278" s="105"/>
      <c r="C278" s="105"/>
      <c r="D278" s="105"/>
    </row>
    <row r="279" spans="1:4">
      <c r="A279" s="104"/>
      <c r="B279" s="104"/>
      <c r="C279" s="104"/>
      <c r="D279" s="104"/>
    </row>
    <row r="280" spans="1:4">
      <c r="A280" s="104"/>
      <c r="B280" s="104"/>
      <c r="C280" s="104"/>
      <c r="D280" s="104"/>
    </row>
    <row r="281" spans="1:4">
      <c r="A281" s="104"/>
      <c r="B281" s="104"/>
      <c r="C281" s="104"/>
      <c r="D281" s="104"/>
    </row>
    <row r="282" spans="1:4">
      <c r="A282" s="104"/>
      <c r="B282" s="104"/>
      <c r="C282" s="104"/>
      <c r="D282" s="104"/>
    </row>
    <row r="283" spans="1:4">
      <c r="A283" s="104"/>
      <c r="B283" s="104"/>
      <c r="C283" s="104"/>
      <c r="D283" s="104"/>
    </row>
    <row r="284" spans="1:4">
      <c r="A284" s="104"/>
      <c r="B284" s="104"/>
      <c r="C284" s="104"/>
      <c r="D284" s="104"/>
    </row>
    <row r="285" spans="1:4">
      <c r="A285" s="104"/>
      <c r="B285" s="104"/>
      <c r="C285" s="104"/>
      <c r="D285" s="104"/>
    </row>
    <row r="286" spans="1:4">
      <c r="A286" s="104"/>
      <c r="B286" s="104"/>
      <c r="C286" s="104"/>
      <c r="D286" s="104"/>
    </row>
    <row r="287" spans="1:4">
      <c r="A287" s="104"/>
      <c r="B287" s="104"/>
      <c r="C287" s="104"/>
      <c r="D287" s="104"/>
    </row>
    <row r="288" spans="1:4">
      <c r="A288" s="104"/>
      <c r="B288" s="104"/>
      <c r="C288" s="104"/>
      <c r="D288" s="104"/>
    </row>
    <row r="289" spans="1:4">
      <c r="A289" s="104"/>
      <c r="B289" s="104"/>
      <c r="C289" s="104"/>
      <c r="D289" s="104"/>
    </row>
    <row r="290" spans="1:4">
      <c r="A290" s="104"/>
      <c r="B290" s="104"/>
      <c r="C290" s="104"/>
      <c r="D290" s="104"/>
    </row>
    <row r="291" spans="1:4">
      <c r="A291" s="104"/>
      <c r="B291" s="104"/>
      <c r="C291" s="104"/>
      <c r="D291" s="104"/>
    </row>
    <row r="292" spans="1:4">
      <c r="A292" s="104"/>
      <c r="B292" s="104"/>
      <c r="C292" s="104"/>
      <c r="D292" s="104"/>
    </row>
    <row r="293" spans="1:4">
      <c r="A293" s="104"/>
      <c r="B293" s="104"/>
      <c r="C293" s="104"/>
      <c r="D293" s="104"/>
    </row>
    <row r="294" spans="1:4">
      <c r="A294" s="104"/>
      <c r="B294" s="104"/>
      <c r="C294" s="104"/>
      <c r="D294" s="104"/>
    </row>
    <row r="295" spans="1:4">
      <c r="A295" s="104"/>
      <c r="B295" s="104"/>
      <c r="C295" s="104"/>
      <c r="D295" s="104"/>
    </row>
    <row r="296" spans="1:4">
      <c r="A296" s="104"/>
      <c r="B296" s="104"/>
      <c r="C296" s="104"/>
      <c r="D296" s="104"/>
    </row>
    <row r="297" spans="1:4">
      <c r="A297" s="104"/>
      <c r="B297" s="104"/>
      <c r="C297" s="104"/>
      <c r="D297" s="104"/>
    </row>
    <row r="298" spans="1:4">
      <c r="A298" s="105"/>
      <c r="B298" s="105"/>
      <c r="C298" s="105"/>
      <c r="D298" s="105"/>
    </row>
    <row r="299" spans="1:4">
      <c r="A299" s="104"/>
      <c r="B299" s="104"/>
      <c r="C299" s="104"/>
      <c r="D299" s="104"/>
    </row>
    <row r="300" spans="1:4">
      <c r="A300" s="104"/>
      <c r="B300" s="104"/>
      <c r="C300" s="104"/>
      <c r="D300" s="104"/>
    </row>
    <row r="301" spans="1:4">
      <c r="A301" s="104"/>
      <c r="B301" s="104"/>
      <c r="C301" s="104"/>
      <c r="D301" s="104"/>
    </row>
    <row r="302" spans="1:4">
      <c r="A302" s="104"/>
      <c r="B302" s="104"/>
      <c r="C302" s="104"/>
      <c r="D302" s="104"/>
    </row>
    <row r="303" spans="1:4">
      <c r="A303" s="104"/>
      <c r="B303" s="104"/>
      <c r="C303" s="104"/>
      <c r="D303" s="104"/>
    </row>
    <row r="304" spans="1:4">
      <c r="A304" s="104"/>
      <c r="B304" s="104"/>
      <c r="C304" s="104"/>
      <c r="D304" s="104"/>
    </row>
    <row r="305" spans="1:4">
      <c r="A305" s="104"/>
      <c r="B305" s="104"/>
      <c r="C305" s="104"/>
      <c r="D305" s="104"/>
    </row>
    <row r="306" spans="1:4">
      <c r="A306" s="104"/>
      <c r="B306" s="104"/>
      <c r="C306" s="104"/>
      <c r="D306" s="104"/>
    </row>
    <row r="307" spans="1:4">
      <c r="A307" s="104"/>
      <c r="B307" s="104"/>
      <c r="C307" s="104"/>
      <c r="D307" s="104"/>
    </row>
    <row r="308" spans="1:4">
      <c r="A308" s="104"/>
      <c r="B308" s="104"/>
      <c r="C308" s="104"/>
      <c r="D308" s="104"/>
    </row>
    <row r="309" spans="1:4">
      <c r="A309" s="104"/>
      <c r="B309" s="104"/>
      <c r="C309" s="104"/>
      <c r="D309" s="104"/>
    </row>
    <row r="310" spans="1:4">
      <c r="A310" s="104"/>
      <c r="B310" s="104"/>
      <c r="C310" s="104"/>
      <c r="D310" s="104"/>
    </row>
    <row r="311" spans="1:4">
      <c r="A311" s="104"/>
      <c r="B311" s="104"/>
      <c r="C311" s="104"/>
      <c r="D311" s="104"/>
    </row>
    <row r="312" spans="1:4">
      <c r="A312" s="104"/>
      <c r="B312" s="104"/>
      <c r="C312" s="104"/>
      <c r="D312" s="104"/>
    </row>
    <row r="313" spans="1:4">
      <c r="A313" s="104"/>
      <c r="B313" s="104"/>
      <c r="C313" s="104"/>
      <c r="D313" s="104"/>
    </row>
    <row r="314" spans="1:4">
      <c r="A314" s="104"/>
      <c r="B314" s="104"/>
      <c r="C314" s="104"/>
      <c r="D314" s="104"/>
    </row>
    <row r="315" spans="1:4">
      <c r="A315" s="104"/>
      <c r="B315" s="104"/>
      <c r="C315" s="104"/>
      <c r="D315" s="104"/>
    </row>
    <row r="316" spans="1:4">
      <c r="A316" s="104"/>
      <c r="B316" s="104"/>
      <c r="C316" s="104"/>
      <c r="D316" s="104"/>
    </row>
    <row r="317" spans="1:4">
      <c r="A317" s="104"/>
      <c r="B317" s="104"/>
      <c r="C317" s="104"/>
      <c r="D317" s="104"/>
    </row>
    <row r="318" spans="1:4">
      <c r="A318" s="112"/>
      <c r="B318" s="112"/>
      <c r="C318" s="112"/>
      <c r="D318" s="112"/>
    </row>
    <row r="319" spans="1:4">
      <c r="A319" s="112"/>
      <c r="B319" s="112"/>
      <c r="C319" s="112"/>
      <c r="D319" s="112"/>
    </row>
    <row r="320" spans="1:4">
      <c r="A320" s="112"/>
      <c r="B320" s="112"/>
      <c r="C320" s="112"/>
      <c r="D320" s="112"/>
    </row>
    <row r="321" spans="1:4">
      <c r="A321" s="112"/>
      <c r="B321" s="112"/>
      <c r="C321" s="112"/>
      <c r="D321" s="112"/>
    </row>
    <row r="322" spans="1:4">
      <c r="A322" s="112"/>
      <c r="B322" s="112"/>
      <c r="C322" s="112"/>
      <c r="D322" s="112"/>
    </row>
    <row r="323" spans="1:4">
      <c r="A323" s="112"/>
      <c r="B323" s="112"/>
      <c r="C323" s="112"/>
      <c r="D323" s="112"/>
    </row>
    <row r="324" spans="1:4">
      <c r="A324" s="112"/>
      <c r="B324" s="112"/>
      <c r="C324" s="112"/>
      <c r="D324" s="112"/>
    </row>
    <row r="325" spans="1:4">
      <c r="A325" s="112"/>
      <c r="B325" s="112"/>
      <c r="C325" s="112"/>
      <c r="D325" s="112"/>
    </row>
    <row r="326" spans="1:4">
      <c r="A326" s="112"/>
      <c r="B326" s="112"/>
      <c r="C326" s="112"/>
      <c r="D326" s="112"/>
    </row>
    <row r="327" spans="1:4">
      <c r="A327" s="112"/>
      <c r="B327" s="112"/>
      <c r="C327" s="112"/>
      <c r="D327" s="112"/>
    </row>
    <row r="328" spans="1:4">
      <c r="A328" s="112"/>
      <c r="B328" s="112"/>
      <c r="C328" s="112"/>
      <c r="D328" s="112"/>
    </row>
    <row r="329" spans="1:4">
      <c r="A329" s="112"/>
      <c r="B329" s="112"/>
      <c r="C329" s="112"/>
      <c r="D329" s="112"/>
    </row>
    <row r="330" spans="1:4">
      <c r="A330" s="112"/>
      <c r="B330" s="112"/>
      <c r="C330" s="112"/>
      <c r="D330" s="112"/>
    </row>
    <row r="331" spans="1:4">
      <c r="A331" s="112"/>
      <c r="B331" s="112"/>
      <c r="C331" s="112"/>
      <c r="D331" s="112"/>
    </row>
    <row r="332" spans="1:4">
      <c r="A332" s="112"/>
      <c r="B332" s="112"/>
      <c r="C332" s="112"/>
      <c r="D332" s="112"/>
    </row>
    <row r="333" spans="1:4">
      <c r="A333" s="112"/>
      <c r="B333" s="112"/>
      <c r="C333" s="112"/>
      <c r="D333" s="112"/>
    </row>
    <row r="334" spans="1:4">
      <c r="A334" s="112"/>
      <c r="B334" s="112"/>
      <c r="C334" s="112"/>
      <c r="D334" s="112"/>
    </row>
    <row r="335" spans="1:4">
      <c r="A335" s="112"/>
      <c r="B335" s="112"/>
      <c r="C335" s="112"/>
      <c r="D335" s="112"/>
    </row>
    <row r="336" spans="1:4">
      <c r="A336" s="112"/>
      <c r="B336" s="112"/>
      <c r="C336" s="112"/>
      <c r="D336" s="112"/>
    </row>
    <row r="337" spans="1:4">
      <c r="A337" s="112"/>
      <c r="B337" s="112"/>
      <c r="C337" s="112"/>
      <c r="D337" s="112"/>
    </row>
    <row r="338" spans="1:4">
      <c r="A338" s="112"/>
      <c r="B338" s="112"/>
      <c r="C338" s="112"/>
      <c r="D338" s="112"/>
    </row>
    <row r="339" spans="1:4">
      <c r="A339" s="112"/>
      <c r="B339" s="112"/>
      <c r="C339" s="112"/>
      <c r="D339" s="112"/>
    </row>
    <row r="340" spans="1:4">
      <c r="A340" s="112"/>
      <c r="B340" s="112"/>
      <c r="C340" s="112"/>
      <c r="D340" s="112"/>
    </row>
    <row r="341" spans="1:4">
      <c r="A341" s="112"/>
      <c r="B341" s="112"/>
      <c r="C341" s="112"/>
      <c r="D341" s="112"/>
    </row>
    <row r="342" spans="1:4">
      <c r="A342" s="112"/>
      <c r="B342" s="112"/>
      <c r="C342" s="112"/>
      <c r="D342" s="112"/>
    </row>
    <row r="343" spans="1:4">
      <c r="A343" s="112"/>
      <c r="B343" s="112"/>
      <c r="C343" s="112"/>
      <c r="D343" s="112"/>
    </row>
    <row r="344" spans="1:4">
      <c r="A344" s="112"/>
      <c r="B344" s="112"/>
      <c r="C344" s="112"/>
      <c r="D344" s="112"/>
    </row>
    <row r="345" spans="1:4">
      <c r="A345" s="112"/>
      <c r="B345" s="112"/>
      <c r="C345" s="112"/>
      <c r="D345" s="112"/>
    </row>
    <row r="346" spans="1:4">
      <c r="A346" s="112"/>
      <c r="B346" s="112"/>
      <c r="C346" s="112"/>
      <c r="D346" s="112"/>
    </row>
    <row r="347" spans="1:4">
      <c r="A347" s="112"/>
      <c r="B347" s="112"/>
      <c r="C347" s="112"/>
      <c r="D347" s="112"/>
    </row>
    <row r="348" spans="1:4">
      <c r="A348" s="112"/>
      <c r="B348" s="112"/>
      <c r="C348" s="112"/>
      <c r="D348" s="112"/>
    </row>
    <row r="349" spans="1:4">
      <c r="A349" s="112"/>
      <c r="B349" s="112"/>
      <c r="C349" s="112"/>
      <c r="D349" s="112"/>
    </row>
    <row r="350" spans="1:4">
      <c r="A350" s="112"/>
      <c r="B350" s="112"/>
      <c r="C350" s="112"/>
      <c r="D350" s="112"/>
    </row>
    <row r="351" spans="1:4">
      <c r="A351" s="112"/>
      <c r="B351" s="112"/>
      <c r="C351" s="112"/>
      <c r="D351" s="112"/>
    </row>
    <row r="352" spans="1:4">
      <c r="A352" s="112"/>
      <c r="B352" s="112"/>
      <c r="C352" s="112"/>
      <c r="D352" s="112"/>
    </row>
    <row r="353" spans="1:4">
      <c r="A353" s="112"/>
      <c r="B353" s="112"/>
      <c r="C353" s="112"/>
      <c r="D353" s="112"/>
    </row>
    <row r="354" spans="1:4">
      <c r="A354" s="112"/>
      <c r="B354" s="112"/>
      <c r="C354" s="112"/>
      <c r="D354" s="112"/>
    </row>
    <row r="355" spans="1:4">
      <c r="A355" s="112"/>
      <c r="B355" s="112"/>
      <c r="C355" s="112"/>
      <c r="D355" s="112"/>
    </row>
    <row r="356" spans="1:4">
      <c r="A356" s="112"/>
      <c r="B356" s="112"/>
      <c r="C356" s="112"/>
      <c r="D356" s="112"/>
    </row>
    <row r="357" spans="1:4">
      <c r="A357" s="112"/>
      <c r="B357" s="112"/>
      <c r="C357" s="112"/>
      <c r="D357" s="112"/>
    </row>
    <row r="358" spans="1:4">
      <c r="A358" s="112"/>
      <c r="B358" s="112"/>
      <c r="C358" s="112"/>
      <c r="D358" s="112"/>
    </row>
    <row r="359" spans="1:4">
      <c r="A359" s="112"/>
      <c r="B359" s="112"/>
      <c r="C359" s="112"/>
      <c r="D359" s="112"/>
    </row>
    <row r="360" spans="1:4">
      <c r="A360" s="112"/>
      <c r="B360" s="112"/>
      <c r="C360" s="112"/>
      <c r="D360" s="112"/>
    </row>
    <row r="361" spans="1:4">
      <c r="A361" s="112"/>
      <c r="B361" s="112"/>
      <c r="C361" s="112"/>
      <c r="D361" s="112"/>
    </row>
    <row r="362" spans="1:4">
      <c r="A362" s="112"/>
      <c r="B362" s="112"/>
      <c r="C362" s="112"/>
      <c r="D362" s="112"/>
    </row>
    <row r="363" spans="1:4">
      <c r="A363" s="112"/>
      <c r="B363" s="112"/>
      <c r="C363" s="112"/>
      <c r="D363" s="112"/>
    </row>
    <row r="364" spans="1:4">
      <c r="A364" s="112"/>
      <c r="B364" s="112"/>
      <c r="C364" s="112"/>
      <c r="D364" s="112"/>
    </row>
    <row r="365" spans="1:4">
      <c r="A365" s="112"/>
      <c r="B365" s="112"/>
      <c r="C365" s="112"/>
      <c r="D365" s="112"/>
    </row>
    <row r="366" spans="1:4">
      <c r="A366" s="112"/>
      <c r="B366" s="112"/>
      <c r="C366" s="112"/>
      <c r="D366" s="112"/>
    </row>
    <row r="367" spans="1:4">
      <c r="A367" s="112"/>
      <c r="B367" s="112"/>
      <c r="C367" s="112"/>
      <c r="D367" s="112"/>
    </row>
    <row r="368" spans="1:4">
      <c r="A368" s="112"/>
      <c r="B368" s="112"/>
      <c r="C368" s="112"/>
      <c r="D368" s="112"/>
    </row>
    <row r="369" spans="1:4">
      <c r="A369" s="112"/>
      <c r="B369" s="112"/>
      <c r="C369" s="112"/>
      <c r="D369" s="112"/>
    </row>
    <row r="370" spans="1:4">
      <c r="A370" s="112"/>
      <c r="B370" s="112"/>
      <c r="C370" s="112"/>
      <c r="D370" s="112"/>
    </row>
    <row r="371" spans="1:4">
      <c r="A371" s="112"/>
      <c r="B371" s="112"/>
      <c r="C371" s="112"/>
      <c r="D371" s="112"/>
    </row>
    <row r="372" spans="1:4">
      <c r="A372" s="112"/>
      <c r="B372" s="112"/>
      <c r="C372" s="112"/>
      <c r="D372" s="112"/>
    </row>
    <row r="373" spans="1:4">
      <c r="A373" s="112"/>
      <c r="B373" s="112"/>
      <c r="C373" s="112"/>
      <c r="D373" s="112"/>
    </row>
    <row r="374" spans="1:4">
      <c r="A374" s="112"/>
      <c r="B374" s="112"/>
      <c r="C374" s="112"/>
      <c r="D374" s="112"/>
    </row>
    <row r="375" spans="1:4">
      <c r="A375" s="112"/>
      <c r="B375" s="112"/>
      <c r="C375" s="112"/>
      <c r="D375" s="112"/>
    </row>
    <row r="376" spans="1:4">
      <c r="A376" s="112"/>
      <c r="B376" s="112"/>
      <c r="C376" s="112"/>
      <c r="D376" s="112"/>
    </row>
    <row r="377" spans="1:4">
      <c r="A377" s="112"/>
      <c r="B377" s="112"/>
      <c r="C377" s="112"/>
      <c r="D377" s="112"/>
    </row>
    <row r="378" spans="1:4">
      <c r="A378" s="112"/>
      <c r="B378" s="112"/>
      <c r="C378" s="112"/>
      <c r="D378" s="112"/>
    </row>
    <row r="379" spans="1:4">
      <c r="A379" s="112"/>
      <c r="B379" s="112"/>
      <c r="C379" s="112"/>
      <c r="D379" s="112"/>
    </row>
    <row r="380" spans="1:4">
      <c r="A380" s="112"/>
      <c r="B380" s="112"/>
      <c r="C380" s="112"/>
      <c r="D380" s="112"/>
    </row>
    <row r="381" spans="1:4">
      <c r="A381" s="112"/>
      <c r="B381" s="112"/>
      <c r="C381" s="112"/>
      <c r="D381" s="112"/>
    </row>
    <row r="382" spans="1:4">
      <c r="A382" s="112"/>
      <c r="B382" s="112"/>
      <c r="C382" s="112"/>
      <c r="D382" s="112"/>
    </row>
    <row r="383" spans="1:4">
      <c r="A383" s="112"/>
      <c r="B383" s="112"/>
      <c r="C383" s="112"/>
      <c r="D383" s="112"/>
    </row>
    <row r="384" spans="1:4">
      <c r="A384" s="112"/>
      <c r="B384" s="112"/>
      <c r="C384" s="112"/>
      <c r="D384" s="112"/>
    </row>
    <row r="385" spans="1:4">
      <c r="A385" s="112"/>
      <c r="B385" s="112"/>
      <c r="C385" s="112"/>
      <c r="D385" s="112"/>
    </row>
    <row r="386" spans="1:4">
      <c r="A386" s="112"/>
      <c r="B386" s="112"/>
      <c r="C386" s="112"/>
      <c r="D386" s="112"/>
    </row>
    <row r="387" spans="1:4">
      <c r="A387" s="112"/>
      <c r="B387" s="112"/>
      <c r="C387" s="112"/>
      <c r="D387" s="112"/>
    </row>
    <row r="388" spans="1:4">
      <c r="A388" s="112"/>
      <c r="B388" s="112"/>
      <c r="C388" s="112"/>
      <c r="D388" s="112"/>
    </row>
    <row r="389" spans="1:4">
      <c r="A389" s="112"/>
      <c r="B389" s="112"/>
      <c r="C389" s="112"/>
      <c r="D389" s="112"/>
    </row>
    <row r="390" spans="1:4">
      <c r="A390" s="112"/>
      <c r="B390" s="112"/>
      <c r="C390" s="112"/>
      <c r="D390" s="112"/>
    </row>
    <row r="391" spans="1:4">
      <c r="A391" s="112"/>
      <c r="B391" s="112"/>
      <c r="C391" s="112"/>
      <c r="D391" s="112"/>
    </row>
    <row r="392" spans="1:4">
      <c r="A392" s="112"/>
      <c r="B392" s="112"/>
      <c r="C392" s="112"/>
      <c r="D392" s="112"/>
    </row>
    <row r="393" spans="1:4">
      <c r="A393" s="112"/>
      <c r="B393" s="112"/>
      <c r="C393" s="112"/>
      <c r="D393" s="112"/>
    </row>
    <row r="394" spans="1:4">
      <c r="A394" s="112"/>
      <c r="B394" s="112"/>
      <c r="C394" s="112"/>
      <c r="D394" s="112"/>
    </row>
    <row r="395" spans="1:4">
      <c r="A395" s="112"/>
      <c r="B395" s="112"/>
      <c r="C395" s="112"/>
      <c r="D395" s="112"/>
    </row>
    <row r="396" spans="1:4">
      <c r="A396" s="112"/>
      <c r="B396" s="112"/>
      <c r="C396" s="112"/>
      <c r="D396" s="112"/>
    </row>
    <row r="397" spans="1:4">
      <c r="A397" s="112"/>
      <c r="B397" s="112"/>
      <c r="C397" s="112"/>
      <c r="D397" s="112"/>
    </row>
    <row r="398" spans="1:4">
      <c r="A398" s="112"/>
      <c r="B398" s="112"/>
      <c r="C398" s="112"/>
      <c r="D398" s="112"/>
    </row>
    <row r="399" spans="1:4">
      <c r="A399" s="112"/>
      <c r="B399" s="112"/>
      <c r="C399" s="112"/>
      <c r="D399" s="112"/>
    </row>
    <row r="400" spans="1:4">
      <c r="A400" s="112"/>
      <c r="B400" s="112"/>
      <c r="C400" s="112"/>
      <c r="D400" s="112"/>
    </row>
    <row r="401" spans="1:4">
      <c r="A401" s="112"/>
      <c r="B401" s="112"/>
      <c r="C401" s="112"/>
      <c r="D401" s="112"/>
    </row>
    <row r="402" spans="1:4">
      <c r="A402" s="112"/>
      <c r="B402" s="112"/>
      <c r="C402" s="112"/>
      <c r="D402" s="112"/>
    </row>
    <row r="403" spans="1:4">
      <c r="A403" s="112"/>
      <c r="B403" s="112"/>
      <c r="C403" s="112"/>
      <c r="D403" s="112"/>
    </row>
    <row r="404" spans="1:4">
      <c r="A404" s="112"/>
      <c r="B404" s="112"/>
      <c r="C404" s="112"/>
      <c r="D404" s="112"/>
    </row>
    <row r="405" spans="1:4">
      <c r="A405" s="112"/>
      <c r="B405" s="112"/>
      <c r="C405" s="112"/>
      <c r="D405" s="112"/>
    </row>
    <row r="406" spans="1:4">
      <c r="A406" s="112"/>
      <c r="B406" s="112"/>
      <c r="C406" s="112"/>
      <c r="D406" s="112"/>
    </row>
    <row r="407" spans="1:4">
      <c r="A407" s="112"/>
      <c r="B407" s="112"/>
      <c r="C407" s="112"/>
      <c r="D407" s="112"/>
    </row>
    <row r="408" spans="1:4">
      <c r="A408" s="112"/>
      <c r="B408" s="112"/>
      <c r="C408" s="112"/>
      <c r="D408" s="112"/>
    </row>
    <row r="409" spans="1:4">
      <c r="A409" s="112"/>
      <c r="B409" s="112"/>
      <c r="C409" s="112"/>
      <c r="D409" s="112"/>
    </row>
    <row r="410" spans="1:4">
      <c r="A410" s="112"/>
      <c r="B410" s="112"/>
      <c r="C410" s="112"/>
      <c r="D410" s="112"/>
    </row>
    <row r="411" spans="1:4">
      <c r="A411" s="112"/>
      <c r="B411" s="112"/>
      <c r="C411" s="112"/>
      <c r="D411" s="112"/>
    </row>
    <row r="412" spans="1:4">
      <c r="A412" s="112"/>
      <c r="B412" s="112"/>
      <c r="C412" s="112"/>
      <c r="D412" s="112"/>
    </row>
    <row r="413" spans="1:4">
      <c r="A413" s="112"/>
      <c r="B413" s="112"/>
      <c r="C413" s="112"/>
      <c r="D413" s="112"/>
    </row>
    <row r="414" spans="1:4">
      <c r="A414" s="112"/>
      <c r="B414" s="112"/>
      <c r="C414" s="112"/>
      <c r="D414" s="112"/>
    </row>
    <row r="415" spans="1:4">
      <c r="A415" s="112"/>
      <c r="B415" s="112"/>
      <c r="C415" s="112"/>
      <c r="D415" s="112"/>
    </row>
    <row r="416" spans="1:4">
      <c r="A416" s="112"/>
      <c r="B416" s="112"/>
      <c r="C416" s="112"/>
      <c r="D416" s="112"/>
    </row>
    <row r="417" spans="1:4">
      <c r="A417" s="112"/>
      <c r="B417" s="112"/>
      <c r="C417" s="112"/>
      <c r="D417" s="112"/>
    </row>
    <row r="418" spans="1:4">
      <c r="A418" s="112"/>
      <c r="B418" s="112"/>
      <c r="C418" s="112"/>
      <c r="D418" s="112"/>
    </row>
    <row r="419" spans="1:4">
      <c r="A419" s="112"/>
      <c r="B419" s="112"/>
      <c r="C419" s="112"/>
      <c r="D419" s="112"/>
    </row>
    <row r="420" spans="1:4">
      <c r="A420" s="112"/>
      <c r="B420" s="112"/>
      <c r="C420" s="112"/>
      <c r="D420" s="112"/>
    </row>
    <row r="421" spans="1:4">
      <c r="A421" s="112"/>
      <c r="B421" s="112"/>
      <c r="C421" s="112"/>
      <c r="D421" s="112"/>
    </row>
    <row r="422" spans="1:4">
      <c r="A422" s="112"/>
      <c r="B422" s="112"/>
      <c r="C422" s="112"/>
      <c r="D422" s="112"/>
    </row>
    <row r="423" spans="1:4">
      <c r="A423" s="112"/>
      <c r="B423" s="112"/>
      <c r="C423" s="112"/>
      <c r="D423" s="112"/>
    </row>
    <row r="424" spans="1:4">
      <c r="A424" s="112"/>
      <c r="B424" s="112"/>
      <c r="C424" s="112"/>
      <c r="D424" s="112"/>
    </row>
    <row r="425" spans="1:4">
      <c r="A425" s="112"/>
      <c r="B425" s="112"/>
      <c r="C425" s="112"/>
      <c r="D425" s="112"/>
    </row>
    <row r="426" spans="1:4">
      <c r="A426" s="112"/>
      <c r="B426" s="112"/>
      <c r="C426" s="112"/>
      <c r="D426" s="112"/>
    </row>
    <row r="427" spans="1:4">
      <c r="A427" s="112"/>
      <c r="B427" s="112"/>
      <c r="C427" s="112"/>
      <c r="D427" s="112"/>
    </row>
    <row r="428" spans="1:4">
      <c r="A428" s="112"/>
      <c r="B428" s="112"/>
      <c r="C428" s="112"/>
      <c r="D428" s="112"/>
    </row>
    <row r="429" spans="1:4">
      <c r="A429" s="112"/>
      <c r="B429" s="112"/>
      <c r="C429" s="112"/>
      <c r="D429" s="112"/>
    </row>
    <row r="430" spans="1:4">
      <c r="A430" s="112"/>
      <c r="B430" s="112"/>
      <c r="C430" s="112"/>
      <c r="D430" s="112"/>
    </row>
    <row r="431" spans="1:4">
      <c r="A431" s="112"/>
      <c r="B431" s="112"/>
      <c r="C431" s="112"/>
      <c r="D431" s="112"/>
    </row>
    <row r="432" spans="1:4">
      <c r="A432" s="112"/>
      <c r="B432" s="112"/>
      <c r="C432" s="112"/>
      <c r="D432" s="112"/>
    </row>
    <row r="433" spans="1:4">
      <c r="A433" s="112"/>
      <c r="B433" s="112"/>
      <c r="C433" s="112"/>
      <c r="D433" s="112"/>
    </row>
    <row r="434" spans="1:4">
      <c r="A434" s="112"/>
      <c r="B434" s="112"/>
      <c r="C434" s="112"/>
      <c r="D434" s="112"/>
    </row>
    <row r="435" spans="1:4">
      <c r="A435" s="112"/>
      <c r="B435" s="112"/>
      <c r="C435" s="112"/>
      <c r="D435" s="112"/>
    </row>
    <row r="436" spans="1:4">
      <c r="A436" s="112"/>
      <c r="B436" s="112"/>
      <c r="C436" s="112"/>
      <c r="D436" s="112"/>
    </row>
    <row r="437" spans="1:4">
      <c r="A437" s="112"/>
      <c r="B437" s="112"/>
      <c r="C437" s="112"/>
      <c r="D437" s="112"/>
    </row>
    <row r="438" spans="1:4">
      <c r="A438" s="112"/>
      <c r="B438" s="112"/>
      <c r="C438" s="112"/>
      <c r="D438" s="112"/>
    </row>
    <row r="439" spans="1:4">
      <c r="A439" s="112"/>
      <c r="B439" s="112"/>
      <c r="C439" s="112"/>
      <c r="D439" s="112"/>
    </row>
    <row r="440" spans="1:4">
      <c r="A440" s="112"/>
      <c r="B440" s="112"/>
      <c r="C440" s="112"/>
      <c r="D440" s="112"/>
    </row>
    <row r="441" spans="1:4">
      <c r="A441" s="112"/>
      <c r="B441" s="112"/>
      <c r="C441" s="112"/>
      <c r="D441" s="112"/>
    </row>
    <row r="442" spans="1:4">
      <c r="A442" s="112"/>
      <c r="B442" s="112"/>
      <c r="C442" s="112"/>
      <c r="D442" s="112"/>
    </row>
    <row r="443" spans="1:4">
      <c r="A443" s="112"/>
      <c r="B443" s="112"/>
      <c r="C443" s="112"/>
      <c r="D443" s="112"/>
    </row>
    <row r="444" spans="1:4">
      <c r="A444" s="112"/>
      <c r="B444" s="112"/>
      <c r="C444" s="112"/>
      <c r="D444" s="112"/>
    </row>
    <row r="445" spans="1:4">
      <c r="A445" s="112"/>
      <c r="B445" s="112"/>
      <c r="C445" s="112"/>
      <c r="D445" s="112"/>
    </row>
    <row r="446" spans="1:4">
      <c r="A446" s="112"/>
      <c r="B446" s="112"/>
      <c r="C446" s="112"/>
      <c r="D446" s="112"/>
    </row>
    <row r="447" spans="1:4">
      <c r="A447" s="112"/>
      <c r="B447" s="112"/>
      <c r="C447" s="112"/>
      <c r="D447" s="112"/>
    </row>
    <row r="448" spans="1:4">
      <c r="A448" s="112"/>
      <c r="B448" s="112"/>
      <c r="C448" s="112"/>
      <c r="D448" s="112"/>
    </row>
    <row r="449" spans="1:4">
      <c r="A449" s="112"/>
      <c r="B449" s="112"/>
      <c r="C449" s="112"/>
      <c r="D449" s="112"/>
    </row>
    <row r="450" spans="1:4">
      <c r="A450" s="112"/>
      <c r="B450" s="112"/>
      <c r="C450" s="112"/>
      <c r="D450" s="112"/>
    </row>
    <row r="451" spans="1:4">
      <c r="A451" s="112"/>
      <c r="B451" s="112"/>
      <c r="C451" s="112"/>
      <c r="D451" s="112"/>
    </row>
    <row r="452" spans="1:4">
      <c r="A452" s="112"/>
      <c r="B452" s="112"/>
      <c r="C452" s="112"/>
      <c r="D452" s="112"/>
    </row>
    <row r="453" spans="1:4">
      <c r="A453" s="112"/>
      <c r="B453" s="112"/>
      <c r="C453" s="112"/>
      <c r="D453" s="112"/>
    </row>
    <row r="454" spans="1:4">
      <c r="A454" s="112"/>
      <c r="B454" s="112"/>
      <c r="C454" s="112"/>
      <c r="D454" s="112"/>
    </row>
    <row r="455" spans="1:4">
      <c r="A455" s="112"/>
      <c r="B455" s="112"/>
      <c r="C455" s="112"/>
      <c r="D455" s="112"/>
    </row>
    <row r="456" spans="1:4">
      <c r="A456" s="112"/>
      <c r="B456" s="112"/>
      <c r="C456" s="112"/>
      <c r="D456" s="112"/>
    </row>
    <row r="457" spans="1:4">
      <c r="A457" s="112"/>
      <c r="B457" s="112"/>
      <c r="C457" s="112"/>
      <c r="D457" s="112"/>
    </row>
    <row r="458" spans="1:4">
      <c r="A458" s="112"/>
      <c r="B458" s="112"/>
      <c r="C458" s="112"/>
      <c r="D458" s="112"/>
    </row>
    <row r="459" spans="1:4">
      <c r="A459" s="112"/>
      <c r="B459" s="112"/>
      <c r="C459" s="112"/>
      <c r="D459" s="112"/>
    </row>
    <row r="460" spans="1:4">
      <c r="A460" s="112"/>
      <c r="B460" s="112"/>
      <c r="C460" s="112"/>
      <c r="D460" s="112"/>
    </row>
    <row r="461" spans="1:4">
      <c r="A461" s="112"/>
      <c r="B461" s="112"/>
      <c r="C461" s="112"/>
      <c r="D461" s="112"/>
    </row>
    <row r="462" spans="1:4">
      <c r="A462" s="112"/>
      <c r="B462" s="112"/>
      <c r="C462" s="112"/>
      <c r="D462" s="112"/>
    </row>
    <row r="463" spans="1:4">
      <c r="A463" s="112"/>
      <c r="B463" s="112"/>
      <c r="C463" s="112"/>
      <c r="D463" s="112"/>
    </row>
    <row r="464" spans="1:4">
      <c r="A464" s="112"/>
      <c r="B464" s="112"/>
      <c r="C464" s="112"/>
      <c r="D464" s="112"/>
    </row>
    <row r="465" spans="1:4">
      <c r="A465" s="112"/>
      <c r="B465" s="112"/>
      <c r="C465" s="112"/>
      <c r="D465" s="112"/>
    </row>
    <row r="466" spans="1:4">
      <c r="A466" s="112"/>
      <c r="B466" s="112"/>
      <c r="C466" s="112"/>
      <c r="D466" s="112"/>
    </row>
    <row r="467" spans="1:4">
      <c r="A467" s="112"/>
      <c r="B467" s="112"/>
      <c r="C467" s="112"/>
      <c r="D467" s="112"/>
    </row>
    <row r="468" spans="1:4">
      <c r="A468" s="112"/>
      <c r="B468" s="112"/>
      <c r="C468" s="112"/>
      <c r="D468" s="112"/>
    </row>
    <row r="469" spans="1:4">
      <c r="A469" s="112"/>
      <c r="B469" s="112"/>
      <c r="C469" s="112"/>
      <c r="D469" s="112"/>
    </row>
    <row r="470" spans="1:4">
      <c r="A470" s="112"/>
      <c r="B470" s="112"/>
      <c r="C470" s="112"/>
      <c r="D470" s="112"/>
    </row>
    <row r="471" spans="1:4">
      <c r="A471" s="112"/>
      <c r="B471" s="112"/>
      <c r="C471" s="112"/>
      <c r="D471" s="112"/>
    </row>
    <row r="472" spans="1:4">
      <c r="A472" s="112"/>
      <c r="B472" s="112"/>
      <c r="C472" s="112"/>
      <c r="D472" s="112"/>
    </row>
    <row r="473" spans="1:4">
      <c r="A473" s="112"/>
      <c r="B473" s="112"/>
      <c r="C473" s="112"/>
      <c r="D473" s="112"/>
    </row>
    <row r="474" spans="1:4">
      <c r="A474" s="112"/>
      <c r="B474" s="112"/>
      <c r="C474" s="112"/>
      <c r="D474" s="112"/>
    </row>
    <row r="475" spans="1:4">
      <c r="A475" s="112"/>
      <c r="B475" s="112"/>
      <c r="C475" s="112"/>
      <c r="D475" s="112"/>
    </row>
    <row r="476" spans="1:4">
      <c r="A476" s="112"/>
      <c r="B476" s="112"/>
      <c r="C476" s="112"/>
      <c r="D476" s="112"/>
    </row>
    <row r="477" spans="1:4">
      <c r="A477" s="112"/>
      <c r="B477" s="112"/>
      <c r="C477" s="112"/>
      <c r="D477" s="112"/>
    </row>
    <row r="478" spans="1:4">
      <c r="A478" s="112"/>
      <c r="B478" s="112"/>
      <c r="C478" s="112"/>
      <c r="D478" s="112"/>
    </row>
    <row r="479" spans="1:4">
      <c r="A479" s="112"/>
      <c r="B479" s="112"/>
      <c r="C479" s="112"/>
      <c r="D479" s="112"/>
    </row>
    <row r="480" spans="1:4">
      <c r="A480" s="112"/>
      <c r="B480" s="112"/>
      <c r="C480" s="112"/>
      <c r="D480" s="112"/>
    </row>
    <row r="481" spans="1:4">
      <c r="A481" s="112"/>
      <c r="B481" s="112"/>
      <c r="C481" s="112"/>
      <c r="D481" s="112"/>
    </row>
    <row r="482" spans="1:4">
      <c r="A482" s="112"/>
      <c r="B482" s="112"/>
      <c r="C482" s="112"/>
      <c r="D482" s="112"/>
    </row>
    <row r="483" spans="1:4">
      <c r="A483" s="112"/>
      <c r="B483" s="112"/>
      <c r="C483" s="112"/>
      <c r="D483" s="112"/>
    </row>
    <row r="484" spans="1:4">
      <c r="A484" s="112"/>
      <c r="B484" s="112"/>
      <c r="C484" s="112"/>
      <c r="D484" s="112"/>
    </row>
    <row r="485" spans="1:4">
      <c r="A485" s="112"/>
      <c r="B485" s="112"/>
      <c r="C485" s="112"/>
      <c r="D485" s="112"/>
    </row>
    <row r="486" spans="1:4">
      <c r="A486" s="112"/>
      <c r="B486" s="112"/>
      <c r="C486" s="112"/>
      <c r="D486" s="112"/>
    </row>
    <row r="487" spans="1:4">
      <c r="A487" s="112"/>
      <c r="B487" s="112"/>
      <c r="C487" s="112"/>
      <c r="D487" s="112"/>
    </row>
    <row r="488" spans="1:4">
      <c r="A488" s="112"/>
      <c r="B488" s="112"/>
      <c r="C488" s="112"/>
      <c r="D488" s="112"/>
    </row>
    <row r="489" spans="1:4">
      <c r="A489" s="112"/>
      <c r="B489" s="112"/>
      <c r="C489" s="112"/>
      <c r="D489" s="112"/>
    </row>
    <row r="490" spans="1:4">
      <c r="A490" s="112"/>
      <c r="B490" s="112"/>
      <c r="C490" s="112"/>
      <c r="D490" s="112"/>
    </row>
    <row r="491" spans="1:4">
      <c r="A491" s="112"/>
      <c r="B491" s="112"/>
      <c r="C491" s="112"/>
      <c r="D491" s="112"/>
    </row>
    <row r="492" spans="1:4">
      <c r="A492" s="112"/>
      <c r="B492" s="112"/>
      <c r="C492" s="112"/>
      <c r="D492" s="112"/>
    </row>
    <row r="493" spans="1:4">
      <c r="A493" s="112"/>
      <c r="B493" s="112"/>
      <c r="C493" s="112"/>
      <c r="D493" s="112"/>
    </row>
    <row r="494" spans="1:4">
      <c r="A494" s="112"/>
      <c r="B494" s="112"/>
      <c r="C494" s="112"/>
      <c r="D494" s="112"/>
    </row>
    <row r="495" spans="1:4">
      <c r="A495" s="112"/>
      <c r="B495" s="112"/>
      <c r="C495" s="112"/>
      <c r="D495" s="112"/>
    </row>
    <row r="496" spans="1:4">
      <c r="A496" s="112"/>
      <c r="B496" s="112"/>
      <c r="C496" s="112"/>
      <c r="D496" s="112"/>
    </row>
    <row r="497" spans="1:4">
      <c r="A497" s="112"/>
      <c r="B497" s="112"/>
      <c r="C497" s="112"/>
      <c r="D497" s="112"/>
    </row>
    <row r="498" spans="1:4">
      <c r="A498" s="112"/>
      <c r="B498" s="112"/>
      <c r="C498" s="112"/>
      <c r="D498" s="112"/>
    </row>
    <row r="499" spans="1:4">
      <c r="A499" s="112"/>
      <c r="B499" s="112"/>
      <c r="C499" s="112"/>
      <c r="D499" s="112"/>
    </row>
    <row r="500" spans="1:4">
      <c r="A500" s="112"/>
      <c r="B500" s="112"/>
      <c r="C500" s="112"/>
      <c r="D500" s="112"/>
    </row>
    <row r="501" spans="1:4">
      <c r="A501" s="112"/>
      <c r="B501" s="112"/>
      <c r="C501" s="112"/>
      <c r="D501" s="112"/>
    </row>
    <row r="502" spans="1:4">
      <c r="A502" s="112"/>
      <c r="B502" s="112"/>
      <c r="C502" s="112"/>
      <c r="D502" s="112"/>
    </row>
    <row r="503" spans="1:4">
      <c r="A503" s="112"/>
      <c r="B503" s="112"/>
      <c r="C503" s="112"/>
      <c r="D503" s="112"/>
    </row>
    <row r="504" spans="1:4">
      <c r="A504" s="112"/>
      <c r="B504" s="112"/>
      <c r="C504" s="112"/>
      <c r="D504" s="112"/>
    </row>
    <row r="505" spans="1:4">
      <c r="A505" s="112"/>
      <c r="B505" s="112"/>
      <c r="C505" s="112"/>
      <c r="D505" s="112"/>
    </row>
    <row r="506" spans="1:4">
      <c r="A506" s="112"/>
      <c r="B506" s="112"/>
      <c r="C506" s="112"/>
      <c r="D506" s="112"/>
    </row>
    <row r="507" spans="1:4">
      <c r="A507" s="112"/>
      <c r="B507" s="112"/>
      <c r="C507" s="112"/>
      <c r="D507" s="112"/>
    </row>
    <row r="508" spans="1:4">
      <c r="A508" s="112"/>
      <c r="B508" s="112"/>
      <c r="C508" s="112"/>
      <c r="D508" s="112"/>
    </row>
    <row r="509" spans="1:4">
      <c r="A509" s="112"/>
      <c r="B509" s="112"/>
      <c r="C509" s="112"/>
      <c r="D509" s="112"/>
    </row>
    <row r="510" spans="1:4">
      <c r="A510" s="112"/>
      <c r="B510" s="112"/>
      <c r="C510" s="112"/>
      <c r="D510" s="112"/>
    </row>
    <row r="511" spans="1:4">
      <c r="A511" s="112"/>
      <c r="B511" s="112"/>
      <c r="C511" s="112"/>
      <c r="D511" s="112"/>
    </row>
    <row r="512" spans="1:4">
      <c r="A512" s="112"/>
      <c r="B512" s="112"/>
      <c r="C512" s="112"/>
      <c r="D512" s="112"/>
    </row>
    <row r="513" spans="1:4">
      <c r="A513" s="112"/>
      <c r="B513" s="112"/>
      <c r="C513" s="112"/>
      <c r="D513" s="112"/>
    </row>
    <row r="514" spans="1:4">
      <c r="A514" s="112"/>
      <c r="B514" s="112"/>
      <c r="C514" s="112"/>
      <c r="D514" s="112"/>
    </row>
    <row r="515" spans="1:4">
      <c r="A515" s="112"/>
      <c r="B515" s="112"/>
      <c r="C515" s="112"/>
      <c r="D515" s="112"/>
    </row>
    <row r="516" spans="1:4">
      <c r="A516" s="112"/>
      <c r="B516" s="112"/>
      <c r="C516" s="112"/>
      <c r="D516" s="112"/>
    </row>
    <row r="517" spans="1:4">
      <c r="A517" s="112"/>
      <c r="B517" s="112"/>
      <c r="C517" s="112"/>
      <c r="D517" s="112"/>
    </row>
    <row r="518" spans="1:4">
      <c r="A518" s="112"/>
      <c r="B518" s="112"/>
      <c r="C518" s="112"/>
      <c r="D518" s="112"/>
    </row>
    <row r="519" spans="1:4">
      <c r="A519" s="112"/>
      <c r="B519" s="112"/>
      <c r="C519" s="112"/>
      <c r="D519" s="112"/>
    </row>
    <row r="520" spans="1:4">
      <c r="A520" s="112"/>
      <c r="B520" s="112"/>
      <c r="C520" s="112"/>
      <c r="D520" s="112"/>
    </row>
    <row r="521" spans="1:4">
      <c r="A521" s="112"/>
      <c r="B521" s="112"/>
      <c r="C521" s="112"/>
      <c r="D521" s="112"/>
    </row>
    <row r="522" spans="1:4">
      <c r="A522" s="112"/>
      <c r="B522" s="112"/>
      <c r="C522" s="112"/>
      <c r="D522" s="112"/>
    </row>
    <row r="523" spans="1:4">
      <c r="A523" s="112"/>
      <c r="B523" s="112"/>
      <c r="C523" s="112"/>
      <c r="D523" s="112"/>
    </row>
    <row r="524" spans="1:4">
      <c r="A524" s="112"/>
      <c r="B524" s="112"/>
      <c r="C524" s="112"/>
      <c r="D524" s="112"/>
    </row>
    <row r="525" spans="1:4">
      <c r="A525" s="112"/>
      <c r="B525" s="112"/>
      <c r="C525" s="112"/>
      <c r="D525" s="112"/>
    </row>
    <row r="526" spans="1:4">
      <c r="A526" s="112"/>
      <c r="B526" s="112"/>
      <c r="C526" s="112"/>
      <c r="D526" s="112"/>
    </row>
    <row r="527" spans="1:4">
      <c r="A527" s="112"/>
      <c r="B527" s="112"/>
      <c r="C527" s="112"/>
      <c r="D527" s="112"/>
    </row>
    <row r="528" spans="1:4">
      <c r="A528" s="112"/>
      <c r="B528" s="112"/>
      <c r="C528" s="112"/>
      <c r="D528" s="112"/>
    </row>
    <row r="529" spans="1:4">
      <c r="A529" s="112"/>
      <c r="B529" s="112"/>
      <c r="C529" s="112"/>
      <c r="D529" s="112"/>
    </row>
    <row r="530" spans="1:4">
      <c r="A530" s="112"/>
      <c r="B530" s="112"/>
      <c r="C530" s="112"/>
      <c r="D530" s="112"/>
    </row>
    <row r="531" spans="1:4">
      <c r="A531" s="112"/>
      <c r="B531" s="112"/>
      <c r="C531" s="112"/>
      <c r="D531" s="112"/>
    </row>
    <row r="532" spans="1:4">
      <c r="A532" s="112"/>
      <c r="B532" s="112"/>
      <c r="C532" s="112"/>
      <c r="D532" s="112"/>
    </row>
    <row r="533" spans="1:4">
      <c r="A533" s="112"/>
      <c r="B533" s="112"/>
      <c r="C533" s="112"/>
      <c r="D533" s="112"/>
    </row>
    <row r="534" spans="1:4">
      <c r="A534" s="112"/>
      <c r="B534" s="112"/>
      <c r="C534" s="112"/>
      <c r="D534" s="112"/>
    </row>
    <row r="535" spans="1:4">
      <c r="A535" s="112"/>
      <c r="B535" s="112"/>
      <c r="C535" s="112"/>
      <c r="D535" s="112"/>
    </row>
    <row r="536" spans="1:4">
      <c r="A536" s="112"/>
      <c r="B536" s="112"/>
      <c r="C536" s="112"/>
      <c r="D536" s="112"/>
    </row>
    <row r="537" spans="1:4">
      <c r="A537" s="112"/>
      <c r="B537" s="112"/>
      <c r="C537" s="112"/>
      <c r="D537" s="112"/>
    </row>
    <row r="538" spans="1:4">
      <c r="A538" s="112"/>
      <c r="B538" s="112"/>
      <c r="C538" s="112"/>
      <c r="D538" s="112"/>
    </row>
    <row r="539" spans="1:4">
      <c r="A539" s="112"/>
      <c r="B539" s="112"/>
      <c r="C539" s="112"/>
      <c r="D539" s="112"/>
    </row>
    <row r="540" spans="1:4">
      <c r="A540" s="112"/>
      <c r="B540" s="112"/>
      <c r="C540" s="112"/>
      <c r="D540" s="112"/>
    </row>
    <row r="541" spans="1:4">
      <c r="A541" s="112"/>
      <c r="B541" s="112"/>
      <c r="C541" s="112"/>
      <c r="D541" s="112"/>
    </row>
    <row r="542" spans="1:4">
      <c r="A542" s="112"/>
      <c r="B542" s="112"/>
      <c r="C542" s="112"/>
      <c r="D542" s="112"/>
    </row>
    <row r="543" spans="1:4">
      <c r="A543" s="112"/>
      <c r="B543" s="112"/>
      <c r="C543" s="112"/>
      <c r="D543" s="112"/>
    </row>
    <row r="544" spans="1:4">
      <c r="A544" s="112"/>
      <c r="B544" s="112"/>
      <c r="C544" s="112"/>
      <c r="D544" s="112"/>
    </row>
    <row r="545" spans="1:4">
      <c r="A545" s="112"/>
      <c r="B545" s="112"/>
      <c r="C545" s="112"/>
      <c r="D545" s="112"/>
    </row>
    <row r="546" spans="1:4">
      <c r="A546" s="112"/>
      <c r="B546" s="112"/>
      <c r="C546" s="112"/>
      <c r="D546" s="112"/>
    </row>
    <row r="547" spans="1:4">
      <c r="A547" s="112"/>
      <c r="B547" s="112"/>
      <c r="C547" s="112"/>
      <c r="D547" s="112"/>
    </row>
    <row r="548" spans="1:4">
      <c r="A548" s="112"/>
      <c r="B548" s="112"/>
      <c r="C548" s="112"/>
      <c r="D548" s="112"/>
    </row>
    <row r="549" spans="1:4">
      <c r="A549" s="112"/>
      <c r="B549" s="112"/>
      <c r="C549" s="112"/>
      <c r="D549" s="112"/>
    </row>
    <row r="550" spans="1:4">
      <c r="A550" s="112"/>
      <c r="B550" s="112"/>
      <c r="C550" s="112"/>
      <c r="D550" s="112"/>
    </row>
    <row r="551" spans="1:4">
      <c r="A551" s="112"/>
      <c r="B551" s="112"/>
      <c r="C551" s="112"/>
      <c r="D551" s="112"/>
    </row>
    <row r="552" spans="1:4">
      <c r="A552" s="112"/>
      <c r="B552" s="112"/>
      <c r="C552" s="112"/>
      <c r="D552" s="112"/>
    </row>
    <row r="553" spans="1:4">
      <c r="A553" s="112"/>
      <c r="B553" s="112"/>
      <c r="C553" s="112"/>
      <c r="D553" s="112"/>
    </row>
    <row r="554" spans="1:4">
      <c r="A554" s="112"/>
      <c r="B554" s="112"/>
      <c r="C554" s="112"/>
      <c r="D554" s="112"/>
    </row>
    <row r="555" spans="1:4">
      <c r="A555" s="112"/>
      <c r="B555" s="112"/>
      <c r="C555" s="112"/>
      <c r="D555" s="112"/>
    </row>
    <row r="556" spans="1:4">
      <c r="A556" s="112"/>
      <c r="B556" s="112"/>
      <c r="C556" s="112"/>
      <c r="D556" s="112"/>
    </row>
    <row r="557" spans="1:4">
      <c r="A557" s="112"/>
      <c r="B557" s="112"/>
      <c r="C557" s="112"/>
      <c r="D557" s="112"/>
    </row>
    <row r="558" spans="1:4">
      <c r="A558" s="112"/>
      <c r="B558" s="112"/>
      <c r="C558" s="112"/>
      <c r="D558" s="112"/>
    </row>
    <row r="559" spans="1:4">
      <c r="A559" s="112"/>
      <c r="B559" s="112"/>
      <c r="C559" s="112"/>
      <c r="D559" s="112"/>
    </row>
    <row r="560" spans="1:4">
      <c r="A560" s="112"/>
      <c r="B560" s="112"/>
      <c r="C560" s="112"/>
      <c r="D560" s="112"/>
    </row>
    <row r="561" spans="1:4">
      <c r="A561" s="112"/>
      <c r="B561" s="112"/>
      <c r="C561" s="112"/>
      <c r="D561" s="112"/>
    </row>
    <row r="562" spans="1:4">
      <c r="A562" s="112"/>
      <c r="B562" s="112"/>
      <c r="C562" s="112"/>
      <c r="D562" s="112"/>
    </row>
    <row r="563" spans="1:4">
      <c r="A563" s="112"/>
      <c r="B563" s="112"/>
      <c r="C563" s="112"/>
      <c r="D563" s="112"/>
    </row>
    <row r="564" spans="1:4">
      <c r="A564" s="112"/>
      <c r="B564" s="112"/>
      <c r="C564" s="112"/>
      <c r="D564" s="112"/>
    </row>
    <row r="565" spans="1:4">
      <c r="A565" s="112"/>
      <c r="B565" s="112"/>
      <c r="C565" s="112"/>
      <c r="D565" s="112"/>
    </row>
    <row r="566" spans="1:4">
      <c r="A566" s="112"/>
      <c r="B566" s="112"/>
      <c r="C566" s="112"/>
      <c r="D566" s="112"/>
    </row>
    <row r="567" spans="1:4">
      <c r="A567" s="112"/>
      <c r="B567" s="112"/>
      <c r="C567" s="112"/>
      <c r="D567" s="112"/>
    </row>
    <row r="568" spans="1:4">
      <c r="A568" s="112"/>
      <c r="B568" s="112"/>
      <c r="C568" s="112"/>
      <c r="D568" s="112"/>
    </row>
    <row r="569" spans="1:4">
      <c r="A569" s="112"/>
      <c r="B569" s="112"/>
      <c r="C569" s="112"/>
      <c r="D569" s="112"/>
    </row>
    <row r="570" spans="1:4">
      <c r="A570" s="112"/>
      <c r="B570" s="112"/>
      <c r="C570" s="112"/>
      <c r="D570" s="112"/>
    </row>
    <row r="571" spans="1:4">
      <c r="A571" s="112"/>
      <c r="B571" s="112"/>
      <c r="C571" s="112"/>
      <c r="D571" s="112"/>
    </row>
    <row r="572" spans="1:4">
      <c r="A572" s="112"/>
      <c r="B572" s="112"/>
      <c r="C572" s="112"/>
      <c r="D572" s="112"/>
    </row>
    <row r="573" spans="1:4">
      <c r="A573" s="112"/>
      <c r="B573" s="112"/>
      <c r="C573" s="112"/>
      <c r="D573" s="112"/>
    </row>
    <row r="574" spans="1:4">
      <c r="A574" s="112"/>
      <c r="B574" s="112"/>
      <c r="C574" s="112"/>
      <c r="D574" s="112"/>
    </row>
    <row r="575" spans="1:4">
      <c r="A575" s="112"/>
      <c r="B575" s="112"/>
      <c r="C575" s="112"/>
      <c r="D575" s="112"/>
    </row>
    <row r="576" spans="1:4">
      <c r="A576" s="112"/>
      <c r="B576" s="112"/>
      <c r="C576" s="112"/>
      <c r="D576" s="112"/>
    </row>
    <row r="577" spans="1:4">
      <c r="A577" s="112"/>
      <c r="B577" s="112"/>
      <c r="C577" s="112"/>
      <c r="D577" s="112"/>
    </row>
    <row r="578" spans="1:4">
      <c r="A578" s="112"/>
      <c r="B578" s="112"/>
      <c r="C578" s="112"/>
      <c r="D578" s="112"/>
    </row>
    <row r="579" spans="1:4">
      <c r="A579" s="112"/>
      <c r="B579" s="112"/>
      <c r="C579" s="112"/>
      <c r="D579" s="112"/>
    </row>
    <row r="580" spans="1:4">
      <c r="A580" s="112"/>
      <c r="B580" s="112"/>
      <c r="C580" s="112"/>
      <c r="D580" s="112"/>
    </row>
    <row r="581" spans="1:4">
      <c r="A581" s="112"/>
      <c r="B581" s="112"/>
      <c r="C581" s="112"/>
      <c r="D581" s="112"/>
    </row>
    <row r="582" spans="1:4">
      <c r="A582" s="112"/>
      <c r="B582" s="112"/>
      <c r="C582" s="112"/>
      <c r="D582" s="112"/>
    </row>
    <row r="583" spans="1:4">
      <c r="A583" s="112"/>
      <c r="B583" s="112"/>
      <c r="C583" s="112"/>
      <c r="D583" s="112"/>
    </row>
    <row r="584" spans="1:4">
      <c r="A584" s="112"/>
      <c r="B584" s="112"/>
      <c r="C584" s="112"/>
      <c r="D584" s="112"/>
    </row>
    <row r="585" spans="1:4">
      <c r="A585" s="112"/>
      <c r="B585" s="112"/>
      <c r="C585" s="112"/>
      <c r="D585" s="112"/>
    </row>
    <row r="586" spans="1:4">
      <c r="A586" s="112"/>
      <c r="B586" s="112"/>
      <c r="C586" s="112"/>
      <c r="D586" s="112"/>
    </row>
    <row r="587" spans="1:4">
      <c r="A587" s="112"/>
      <c r="B587" s="112"/>
      <c r="C587" s="112"/>
      <c r="D587" s="112"/>
    </row>
    <row r="588" spans="1:4">
      <c r="A588" s="112"/>
      <c r="B588" s="112"/>
      <c r="C588" s="112"/>
      <c r="D588" s="112"/>
    </row>
    <row r="589" spans="1:4">
      <c r="A589" s="112"/>
      <c r="B589" s="112"/>
      <c r="C589" s="112"/>
      <c r="D589" s="112"/>
    </row>
    <row r="590" spans="1:4">
      <c r="A590" s="112"/>
      <c r="B590" s="112"/>
      <c r="C590" s="112"/>
      <c r="D590" s="112"/>
    </row>
    <row r="591" spans="1:4">
      <c r="A591" s="112"/>
      <c r="B591" s="112"/>
      <c r="C591" s="112"/>
      <c r="D591" s="112"/>
    </row>
    <row r="592" spans="1:4">
      <c r="A592" s="112"/>
      <c r="B592" s="112"/>
      <c r="C592" s="112"/>
      <c r="D592" s="112"/>
    </row>
    <row r="593" spans="1:4">
      <c r="A593" s="112"/>
      <c r="B593" s="112"/>
      <c r="C593" s="112"/>
      <c r="D593" s="112"/>
    </row>
    <row r="594" spans="1:4">
      <c r="A594" s="112"/>
      <c r="B594" s="112"/>
      <c r="C594" s="112"/>
      <c r="D594" s="112"/>
    </row>
    <row r="595" spans="1:4">
      <c r="A595" s="112"/>
      <c r="B595" s="112"/>
      <c r="C595" s="112"/>
      <c r="D595" s="112"/>
    </row>
    <row r="596" spans="1:4">
      <c r="A596" s="112"/>
      <c r="B596" s="112"/>
      <c r="C596" s="112"/>
      <c r="D596" s="112"/>
    </row>
    <row r="597" spans="1:4">
      <c r="A597" s="112"/>
      <c r="B597" s="112"/>
      <c r="C597" s="112"/>
      <c r="D597" s="112"/>
    </row>
    <row r="598" spans="1:4">
      <c r="A598" s="112"/>
      <c r="B598" s="112"/>
      <c r="C598" s="112"/>
      <c r="D598" s="112"/>
    </row>
    <row r="599" spans="1:4">
      <c r="A599" s="112"/>
      <c r="B599" s="112"/>
      <c r="C599" s="112"/>
      <c r="D599" s="112"/>
    </row>
    <row r="600" spans="1:4">
      <c r="A600" s="112"/>
      <c r="B600" s="112"/>
      <c r="C600" s="112"/>
      <c r="D600" s="112"/>
    </row>
    <row r="601" spans="1:4">
      <c r="A601" s="112"/>
      <c r="B601" s="112"/>
      <c r="C601" s="112"/>
      <c r="D601" s="112"/>
    </row>
    <row r="602" spans="1:4">
      <c r="A602" s="112"/>
      <c r="B602" s="112"/>
      <c r="C602" s="112"/>
      <c r="D602" s="112"/>
    </row>
    <row r="603" spans="1:4">
      <c r="A603" s="112"/>
      <c r="B603" s="112"/>
      <c r="C603" s="112"/>
      <c r="D603" s="112"/>
    </row>
    <row r="604" spans="1:4">
      <c r="A604" s="112"/>
      <c r="B604" s="112"/>
      <c r="C604" s="112"/>
      <c r="D604" s="112"/>
    </row>
    <row r="605" spans="1:4">
      <c r="A605" s="112"/>
      <c r="B605" s="112"/>
      <c r="C605" s="112"/>
      <c r="D605" s="112"/>
    </row>
    <row r="606" spans="1:4">
      <c r="A606" s="112"/>
      <c r="B606" s="112"/>
      <c r="C606" s="112"/>
      <c r="D606" s="112"/>
    </row>
    <row r="607" spans="1:4">
      <c r="A607" s="112"/>
      <c r="B607" s="112"/>
      <c r="C607" s="112"/>
      <c r="D607" s="112"/>
    </row>
    <row r="608" spans="1:4">
      <c r="A608" s="112"/>
      <c r="B608" s="112"/>
      <c r="C608" s="112"/>
      <c r="D608" s="112"/>
    </row>
    <row r="609" spans="1:4">
      <c r="A609" s="112"/>
      <c r="B609" s="112"/>
      <c r="C609" s="112"/>
      <c r="D609" s="112"/>
    </row>
    <row r="610" spans="1:4">
      <c r="A610" s="112"/>
      <c r="B610" s="112"/>
      <c r="C610" s="112"/>
      <c r="D610" s="112"/>
    </row>
    <row r="611" spans="1:4">
      <c r="A611" s="112"/>
      <c r="B611" s="112"/>
      <c r="C611" s="112"/>
      <c r="D611" s="112"/>
    </row>
    <row r="612" spans="1:4">
      <c r="A612" s="112"/>
      <c r="B612" s="112"/>
      <c r="C612" s="112"/>
      <c r="D612" s="112"/>
    </row>
    <row r="613" spans="1:4">
      <c r="A613" s="112"/>
      <c r="B613" s="112"/>
      <c r="C613" s="112"/>
      <c r="D613" s="112"/>
    </row>
    <row r="614" spans="1:4">
      <c r="A614" s="112"/>
      <c r="B614" s="112"/>
      <c r="C614" s="112"/>
      <c r="D614" s="112"/>
    </row>
    <row r="615" spans="1:4">
      <c r="A615" s="112"/>
      <c r="B615" s="112"/>
      <c r="C615" s="112"/>
      <c r="D615" s="112"/>
    </row>
    <row r="616" spans="1:4">
      <c r="A616" s="112"/>
      <c r="B616" s="112"/>
      <c r="C616" s="112"/>
      <c r="D616" s="112"/>
    </row>
    <row r="617" spans="1:4">
      <c r="A617" s="112"/>
      <c r="B617" s="112"/>
      <c r="C617" s="112"/>
      <c r="D617" s="112"/>
    </row>
    <row r="618" spans="1:4">
      <c r="A618" s="112"/>
      <c r="B618" s="112"/>
      <c r="C618" s="112"/>
      <c r="D618" s="112"/>
    </row>
    <row r="619" spans="1:4">
      <c r="A619" s="112"/>
      <c r="B619" s="112"/>
      <c r="C619" s="112"/>
      <c r="D619" s="112"/>
    </row>
    <row r="620" spans="1:4">
      <c r="A620" s="112"/>
      <c r="B620" s="112"/>
      <c r="C620" s="112"/>
      <c r="D620" s="112"/>
    </row>
    <row r="621" spans="1:4">
      <c r="A621" s="112"/>
      <c r="B621" s="112"/>
      <c r="C621" s="112"/>
      <c r="D621" s="112"/>
    </row>
    <row r="622" spans="1:4">
      <c r="A622" s="112"/>
      <c r="B622" s="112"/>
      <c r="C622" s="112"/>
      <c r="D622" s="112"/>
    </row>
    <row r="623" spans="1:4">
      <c r="A623" s="112"/>
      <c r="B623" s="112"/>
      <c r="C623" s="112"/>
      <c r="D623" s="112"/>
    </row>
    <row r="624" spans="1:4">
      <c r="A624" s="112"/>
      <c r="B624" s="112"/>
      <c r="C624" s="112"/>
      <c r="D624" s="112"/>
    </row>
    <row r="625" spans="1:4">
      <c r="A625" s="112"/>
      <c r="B625" s="112"/>
      <c r="C625" s="112"/>
      <c r="D625" s="112"/>
    </row>
    <row r="626" spans="1:4">
      <c r="A626" s="112"/>
      <c r="B626" s="112"/>
      <c r="C626" s="112"/>
      <c r="D626" s="112"/>
    </row>
    <row r="627" spans="1:4">
      <c r="A627" s="112"/>
      <c r="B627" s="112"/>
      <c r="C627" s="112"/>
      <c r="D627" s="112"/>
    </row>
    <row r="628" spans="1:4">
      <c r="A628" s="112"/>
      <c r="B628" s="112"/>
      <c r="C628" s="112"/>
      <c r="D628" s="112"/>
    </row>
    <row r="629" spans="1:4">
      <c r="A629" s="112"/>
      <c r="B629" s="112"/>
      <c r="C629" s="112"/>
      <c r="D629" s="112"/>
    </row>
    <row r="630" spans="1:4">
      <c r="A630" s="112"/>
      <c r="B630" s="112"/>
      <c r="C630" s="112"/>
      <c r="D630" s="112"/>
    </row>
    <row r="631" spans="1:4">
      <c r="A631" s="112"/>
      <c r="B631" s="112"/>
      <c r="C631" s="112"/>
      <c r="D631" s="112"/>
    </row>
    <row r="632" spans="1:4">
      <c r="A632" s="112"/>
      <c r="B632" s="112"/>
      <c r="C632" s="112"/>
      <c r="D632" s="112"/>
    </row>
    <row r="633" spans="1:4">
      <c r="A633" s="112"/>
      <c r="B633" s="112"/>
      <c r="C633" s="112"/>
      <c r="D633" s="112"/>
    </row>
    <row r="634" spans="1:4">
      <c r="A634" s="112"/>
      <c r="B634" s="112"/>
      <c r="C634" s="112"/>
      <c r="D634" s="112"/>
    </row>
    <row r="635" spans="1:4">
      <c r="A635" s="112"/>
      <c r="B635" s="112"/>
      <c r="C635" s="112"/>
      <c r="D635" s="112"/>
    </row>
    <row r="636" spans="1:4">
      <c r="A636" s="112"/>
      <c r="B636" s="112"/>
      <c r="C636" s="112"/>
      <c r="D636" s="112"/>
    </row>
    <row r="637" spans="1:4">
      <c r="A637" s="112"/>
      <c r="B637" s="112"/>
      <c r="C637" s="112"/>
      <c r="D637" s="112"/>
    </row>
    <row r="638" spans="1:4">
      <c r="A638" s="112"/>
      <c r="B638" s="112"/>
      <c r="C638" s="112"/>
      <c r="D638" s="112"/>
    </row>
    <row r="639" spans="1:4">
      <c r="A639" s="112"/>
      <c r="B639" s="112"/>
      <c r="C639" s="112"/>
      <c r="D639" s="112"/>
    </row>
    <row r="640" spans="1:4">
      <c r="A640" s="112"/>
      <c r="B640" s="112"/>
      <c r="C640" s="112"/>
      <c r="D640" s="112"/>
    </row>
    <row r="641" spans="1:4">
      <c r="A641" s="112"/>
      <c r="B641" s="112"/>
      <c r="C641" s="112"/>
      <c r="D641" s="112"/>
    </row>
    <row r="642" spans="1:4">
      <c r="A642" s="112"/>
      <c r="B642" s="112"/>
      <c r="C642" s="112"/>
      <c r="D642" s="112"/>
    </row>
    <row r="643" spans="1:4">
      <c r="A643" s="112"/>
      <c r="B643" s="112"/>
      <c r="C643" s="112"/>
      <c r="D643" s="112"/>
    </row>
    <row r="644" spans="1:4">
      <c r="A644" s="112"/>
      <c r="B644" s="112"/>
      <c r="C644" s="112"/>
      <c r="D644" s="112"/>
    </row>
    <row r="645" spans="1:4">
      <c r="A645" s="112"/>
      <c r="B645" s="112"/>
      <c r="C645" s="112"/>
      <c r="D645" s="112"/>
    </row>
    <row r="646" spans="1:4">
      <c r="A646" s="112"/>
      <c r="B646" s="112"/>
      <c r="C646" s="112"/>
      <c r="D646" s="112"/>
    </row>
    <row r="647" spans="1:4">
      <c r="A647" s="112"/>
      <c r="B647" s="112"/>
      <c r="C647" s="112"/>
      <c r="D647" s="112"/>
    </row>
    <row r="648" spans="1:4">
      <c r="A648" s="112"/>
      <c r="B648" s="112"/>
      <c r="C648" s="112"/>
      <c r="D648" s="112"/>
    </row>
    <row r="649" spans="1:4">
      <c r="A649" s="112"/>
      <c r="B649" s="112"/>
      <c r="C649" s="112"/>
      <c r="D649" s="112"/>
    </row>
    <row r="650" spans="1:4">
      <c r="A650" s="112"/>
      <c r="B650" s="112"/>
      <c r="C650" s="112"/>
      <c r="D650" s="112"/>
    </row>
    <row r="651" spans="1:4">
      <c r="A651" s="112"/>
      <c r="B651" s="112"/>
      <c r="C651" s="112"/>
      <c r="D651" s="112"/>
    </row>
    <row r="652" spans="1:4">
      <c r="A652" s="112"/>
      <c r="B652" s="112"/>
      <c r="C652" s="112"/>
      <c r="D652" s="112"/>
    </row>
    <row r="653" spans="1:4">
      <c r="A653" s="112"/>
      <c r="B653" s="112"/>
      <c r="C653" s="112"/>
      <c r="D653" s="112"/>
    </row>
    <row r="654" spans="1:4">
      <c r="A654" s="112"/>
      <c r="B654" s="112"/>
      <c r="C654" s="112"/>
      <c r="D654" s="112"/>
    </row>
    <row r="655" spans="1:4">
      <c r="A655" s="112"/>
      <c r="B655" s="112"/>
      <c r="C655" s="112"/>
      <c r="D655" s="112"/>
    </row>
    <row r="656" spans="1:4">
      <c r="A656" s="112"/>
      <c r="B656" s="112"/>
      <c r="C656" s="112"/>
      <c r="D656" s="112"/>
    </row>
    <row r="657" spans="1:4">
      <c r="A657" s="112"/>
      <c r="B657" s="112"/>
      <c r="C657" s="112"/>
      <c r="D657" s="112"/>
    </row>
    <row r="658" spans="1:4">
      <c r="A658" s="112"/>
      <c r="B658" s="112"/>
      <c r="C658" s="112"/>
      <c r="D658" s="112"/>
    </row>
    <row r="659" spans="1:4">
      <c r="A659" s="112"/>
      <c r="B659" s="112"/>
      <c r="C659" s="112"/>
      <c r="D659" s="112"/>
    </row>
    <row r="660" spans="1:4">
      <c r="A660" s="112"/>
      <c r="B660" s="112"/>
      <c r="C660" s="112"/>
      <c r="D660" s="112"/>
    </row>
    <row r="661" spans="1:4">
      <c r="A661" s="112"/>
      <c r="B661" s="112"/>
      <c r="C661" s="112"/>
      <c r="D661" s="112"/>
    </row>
    <row r="662" spans="1:4">
      <c r="A662" s="112"/>
      <c r="B662" s="112"/>
      <c r="C662" s="112"/>
      <c r="D662" s="112"/>
    </row>
    <row r="663" spans="1:4">
      <c r="A663" s="112"/>
      <c r="B663" s="112"/>
      <c r="C663" s="112"/>
      <c r="D663" s="112"/>
    </row>
    <row r="664" spans="1:4">
      <c r="A664" s="112"/>
      <c r="B664" s="112"/>
      <c r="C664" s="112"/>
      <c r="D664" s="112"/>
    </row>
    <row r="665" spans="1:4">
      <c r="A665" s="112"/>
      <c r="B665" s="112"/>
      <c r="C665" s="112"/>
      <c r="D665" s="112"/>
    </row>
    <row r="666" spans="1:4">
      <c r="A666" s="112"/>
      <c r="B666" s="112"/>
      <c r="C666" s="112"/>
      <c r="D666" s="112"/>
    </row>
    <row r="667" spans="1:4">
      <c r="A667" s="112"/>
      <c r="B667" s="112"/>
      <c r="C667" s="112"/>
      <c r="D667" s="112"/>
    </row>
    <row r="668" spans="1:4">
      <c r="A668" s="112"/>
      <c r="B668" s="112"/>
      <c r="C668" s="112"/>
      <c r="D668" s="112"/>
    </row>
    <row r="669" spans="1:4">
      <c r="A669" s="112"/>
      <c r="B669" s="112"/>
      <c r="C669" s="112"/>
      <c r="D669" s="112"/>
    </row>
    <row r="670" spans="1:4">
      <c r="A670" s="112"/>
      <c r="B670" s="112"/>
      <c r="C670" s="112"/>
      <c r="D670" s="112"/>
    </row>
    <row r="671" spans="1:4">
      <c r="A671" s="112"/>
      <c r="B671" s="112"/>
      <c r="C671" s="112"/>
      <c r="D671" s="112"/>
    </row>
    <row r="672" spans="1:4">
      <c r="A672" s="112"/>
      <c r="B672" s="112"/>
      <c r="C672" s="112"/>
      <c r="D672" s="112"/>
    </row>
    <row r="673" spans="1:4">
      <c r="A673" s="112"/>
      <c r="B673" s="112"/>
      <c r="C673" s="112"/>
      <c r="D673" s="112"/>
    </row>
    <row r="674" spans="1:4">
      <c r="A674" s="112"/>
      <c r="B674" s="112"/>
      <c r="C674" s="112"/>
      <c r="D674" s="112"/>
    </row>
    <row r="675" spans="1:4">
      <c r="A675" s="112"/>
      <c r="B675" s="112"/>
      <c r="C675" s="112"/>
      <c r="D675" s="112"/>
    </row>
    <row r="676" spans="1:4">
      <c r="A676" s="112"/>
      <c r="B676" s="112"/>
      <c r="C676" s="112"/>
      <c r="D676" s="112"/>
    </row>
    <row r="677" spans="1:4">
      <c r="A677" s="112"/>
      <c r="B677" s="112"/>
      <c r="C677" s="112"/>
      <c r="D677" s="112"/>
    </row>
    <row r="678" spans="1:4">
      <c r="A678" s="112"/>
      <c r="B678" s="112"/>
      <c r="C678" s="112"/>
      <c r="D678" s="112"/>
    </row>
    <row r="679" spans="1:4">
      <c r="A679" s="112"/>
      <c r="B679" s="112"/>
      <c r="C679" s="112"/>
      <c r="D679" s="112"/>
    </row>
    <row r="680" spans="1:4">
      <c r="A680" s="112"/>
      <c r="B680" s="112"/>
      <c r="C680" s="112"/>
      <c r="D680" s="112"/>
    </row>
    <row r="681" spans="1:4">
      <c r="A681" s="112"/>
      <c r="B681" s="112"/>
      <c r="C681" s="112"/>
      <c r="D681" s="112"/>
    </row>
    <row r="682" spans="1:4">
      <c r="A682" s="112"/>
      <c r="B682" s="112"/>
      <c r="C682" s="112"/>
      <c r="D682" s="112"/>
    </row>
    <row r="683" spans="1:4">
      <c r="A683" s="112"/>
      <c r="B683" s="112"/>
      <c r="C683" s="112"/>
      <c r="D683" s="112"/>
    </row>
    <row r="684" spans="1:4">
      <c r="A684" s="112"/>
      <c r="B684" s="112"/>
      <c r="C684" s="112"/>
      <c r="D684" s="112"/>
    </row>
    <row r="685" spans="1:4">
      <c r="A685" s="112"/>
      <c r="B685" s="112"/>
      <c r="C685" s="112"/>
      <c r="D685" s="112"/>
    </row>
    <row r="686" spans="1:4">
      <c r="A686" s="112"/>
      <c r="B686" s="112"/>
      <c r="C686" s="112"/>
      <c r="D686" s="112"/>
    </row>
    <row r="687" spans="1:4">
      <c r="A687" s="112"/>
      <c r="B687" s="112"/>
      <c r="C687" s="112"/>
      <c r="D687" s="112"/>
    </row>
    <row r="688" spans="1:4">
      <c r="A688" s="112"/>
      <c r="B688" s="112"/>
      <c r="C688" s="112"/>
      <c r="D688" s="112"/>
    </row>
    <row r="689" spans="1:4">
      <c r="A689" s="112"/>
      <c r="B689" s="112"/>
      <c r="C689" s="112"/>
      <c r="D689" s="112"/>
    </row>
    <row r="690" spans="1:4">
      <c r="A690" s="112"/>
      <c r="B690" s="112"/>
      <c r="C690" s="112"/>
      <c r="D690" s="112"/>
    </row>
    <row r="691" spans="1:4">
      <c r="A691" s="112"/>
      <c r="B691" s="112"/>
      <c r="C691" s="112"/>
      <c r="D691" s="112"/>
    </row>
    <row r="692" spans="1:4">
      <c r="A692" s="112"/>
      <c r="B692" s="112"/>
      <c r="C692" s="112"/>
      <c r="D692" s="112"/>
    </row>
    <row r="693" spans="1:4">
      <c r="A693" s="112"/>
      <c r="B693" s="112"/>
      <c r="C693" s="112"/>
      <c r="D693" s="112"/>
    </row>
    <row r="694" spans="1:4">
      <c r="A694" s="112"/>
      <c r="B694" s="112"/>
      <c r="C694" s="112"/>
      <c r="D694" s="112"/>
    </row>
    <row r="695" spans="1:4">
      <c r="A695" s="112"/>
      <c r="B695" s="112"/>
      <c r="C695" s="112"/>
      <c r="D695" s="112"/>
    </row>
    <row r="696" spans="1:4">
      <c r="A696" s="112"/>
      <c r="B696" s="112"/>
      <c r="C696" s="112"/>
      <c r="D696" s="112"/>
    </row>
    <row r="697" spans="1:4">
      <c r="A697" s="112"/>
      <c r="B697" s="112"/>
      <c r="C697" s="112"/>
      <c r="D697" s="112"/>
    </row>
    <row r="698" spans="1:4">
      <c r="A698" s="112"/>
      <c r="B698" s="112"/>
      <c r="C698" s="112"/>
      <c r="D698" s="112"/>
    </row>
    <row r="699" spans="1:4">
      <c r="A699" s="112"/>
      <c r="B699" s="112"/>
      <c r="C699" s="112"/>
      <c r="D699" s="112"/>
    </row>
    <row r="700" spans="1:4">
      <c r="A700" s="112"/>
      <c r="B700" s="112"/>
      <c r="C700" s="112"/>
      <c r="D700" s="112"/>
    </row>
    <row r="701" spans="1:4">
      <c r="A701" s="112"/>
      <c r="B701" s="112"/>
      <c r="C701" s="112"/>
      <c r="D701" s="112"/>
    </row>
    <row r="702" spans="1:4">
      <c r="A702" s="112"/>
      <c r="B702" s="112"/>
      <c r="C702" s="112"/>
      <c r="D702" s="112"/>
    </row>
    <row r="703" spans="1:4">
      <c r="A703" s="112"/>
      <c r="B703" s="112"/>
      <c r="C703" s="112"/>
      <c r="D703" s="112"/>
    </row>
    <row r="704" spans="1:4">
      <c r="A704" s="112"/>
      <c r="B704" s="112"/>
      <c r="C704" s="112"/>
      <c r="D704" s="112"/>
    </row>
    <row r="705" spans="1:4">
      <c r="A705" s="112"/>
      <c r="B705" s="112"/>
      <c r="C705" s="112"/>
      <c r="D705" s="112"/>
    </row>
    <row r="706" spans="1:4">
      <c r="A706" s="112"/>
      <c r="B706" s="112"/>
      <c r="C706" s="112"/>
      <c r="D706" s="112"/>
    </row>
    <row r="707" spans="1:4">
      <c r="A707" s="112"/>
      <c r="B707" s="112"/>
      <c r="C707" s="112"/>
      <c r="D707" s="112"/>
    </row>
    <row r="708" spans="1:4">
      <c r="A708" s="112"/>
      <c r="B708" s="112"/>
      <c r="C708" s="112"/>
      <c r="D708" s="112"/>
    </row>
    <row r="709" spans="1:4">
      <c r="A709" s="112"/>
      <c r="B709" s="112"/>
      <c r="C709" s="112"/>
      <c r="D709" s="112"/>
    </row>
    <row r="710" spans="1:4">
      <c r="A710" s="112"/>
      <c r="B710" s="112"/>
      <c r="C710" s="112"/>
      <c r="D710" s="112"/>
    </row>
    <row r="711" spans="1:4">
      <c r="A711" s="112"/>
      <c r="B711" s="112"/>
      <c r="C711" s="112"/>
      <c r="D711" s="112"/>
    </row>
    <row r="712" spans="1:4">
      <c r="A712" s="112"/>
      <c r="B712" s="112"/>
      <c r="C712" s="112"/>
      <c r="D712" s="112"/>
    </row>
    <row r="713" spans="1:4">
      <c r="A713" s="112"/>
      <c r="B713" s="112"/>
      <c r="C713" s="112"/>
      <c r="D713" s="112"/>
    </row>
    <row r="714" spans="1:4">
      <c r="A714" s="112"/>
      <c r="B714" s="112"/>
      <c r="C714" s="112"/>
      <c r="D714" s="112"/>
    </row>
    <row r="715" spans="1:4">
      <c r="A715" s="112"/>
      <c r="B715" s="112"/>
      <c r="C715" s="112"/>
      <c r="D715" s="112"/>
    </row>
    <row r="716" spans="1:4">
      <c r="A716" s="112"/>
      <c r="B716" s="112"/>
      <c r="C716" s="112"/>
      <c r="D716" s="112"/>
    </row>
    <row r="717" spans="1:4">
      <c r="A717" s="112"/>
      <c r="B717" s="112"/>
      <c r="C717" s="112"/>
      <c r="D717" s="112"/>
    </row>
    <row r="718" spans="1:4">
      <c r="A718" s="112"/>
      <c r="B718" s="112"/>
      <c r="C718" s="112"/>
      <c r="D718" s="112"/>
    </row>
    <row r="719" spans="1:4">
      <c r="A719" s="112"/>
      <c r="B719" s="112"/>
      <c r="C719" s="112"/>
      <c r="D719" s="112"/>
    </row>
    <row r="720" spans="1:4">
      <c r="A720" s="112"/>
      <c r="B720" s="112"/>
      <c r="C720" s="112"/>
      <c r="D720" s="112"/>
    </row>
    <row r="721" spans="1:4">
      <c r="A721" s="112"/>
      <c r="B721" s="112"/>
      <c r="C721" s="112"/>
      <c r="D721" s="112"/>
    </row>
    <row r="722" spans="1:4">
      <c r="A722" s="112"/>
      <c r="B722" s="112"/>
      <c r="C722" s="112"/>
      <c r="D722" s="112"/>
    </row>
    <row r="723" spans="1:4">
      <c r="A723" s="112"/>
      <c r="B723" s="112"/>
      <c r="C723" s="112"/>
      <c r="D723" s="112"/>
    </row>
    <row r="724" spans="1:4">
      <c r="A724" s="112"/>
      <c r="B724" s="112"/>
      <c r="C724" s="112"/>
      <c r="D724" s="112"/>
    </row>
    <row r="725" spans="1:4">
      <c r="A725" s="112"/>
      <c r="B725" s="112"/>
      <c r="C725" s="112"/>
      <c r="D725" s="112"/>
    </row>
    <row r="726" spans="1:4">
      <c r="A726" s="112"/>
      <c r="B726" s="112"/>
      <c r="C726" s="112"/>
      <c r="D726" s="112"/>
    </row>
    <row r="727" spans="1:4">
      <c r="A727" s="112"/>
      <c r="B727" s="112"/>
      <c r="C727" s="112"/>
      <c r="D727" s="112"/>
    </row>
    <row r="728" spans="1:4">
      <c r="A728" s="112"/>
      <c r="B728" s="112"/>
      <c r="C728" s="112"/>
      <c r="D728" s="112"/>
    </row>
    <row r="729" spans="1:4">
      <c r="A729" s="112"/>
      <c r="B729" s="112"/>
      <c r="C729" s="112"/>
      <c r="D729" s="112"/>
    </row>
    <row r="730" spans="1:4">
      <c r="A730" s="112"/>
      <c r="B730" s="112"/>
      <c r="C730" s="112"/>
      <c r="D730" s="112"/>
    </row>
    <row r="731" spans="1:4">
      <c r="A731" s="112"/>
      <c r="B731" s="112"/>
      <c r="C731" s="112"/>
      <c r="D731" s="112"/>
    </row>
    <row r="732" spans="1:4">
      <c r="A732" s="112"/>
      <c r="B732" s="112"/>
      <c r="C732" s="112"/>
      <c r="D732" s="112"/>
    </row>
    <row r="733" spans="1:4">
      <c r="A733" s="112"/>
      <c r="B733" s="112"/>
      <c r="C733" s="112"/>
      <c r="D733" s="112"/>
    </row>
    <row r="734" spans="1:4">
      <c r="A734" s="112"/>
      <c r="B734" s="112"/>
      <c r="C734" s="112"/>
      <c r="D734" s="112"/>
    </row>
    <row r="735" spans="1:4">
      <c r="A735" s="112"/>
      <c r="B735" s="112"/>
      <c r="C735" s="112"/>
      <c r="D735" s="112"/>
    </row>
    <row r="736" spans="1:4">
      <c r="A736" s="112"/>
      <c r="B736" s="112"/>
      <c r="C736" s="112"/>
      <c r="D736" s="112"/>
    </row>
    <row r="737" spans="1:4">
      <c r="A737" s="112"/>
      <c r="B737" s="112"/>
      <c r="C737" s="112"/>
      <c r="D737" s="112"/>
    </row>
    <row r="738" spans="1:4">
      <c r="A738" s="112"/>
      <c r="B738" s="112"/>
      <c r="C738" s="112"/>
      <c r="D738" s="112"/>
    </row>
    <row r="739" spans="1:4">
      <c r="A739" s="112"/>
      <c r="B739" s="112"/>
      <c r="C739" s="112"/>
      <c r="D739" s="112"/>
    </row>
    <row r="740" spans="1:4">
      <c r="A740" s="112"/>
      <c r="B740" s="112"/>
      <c r="C740" s="112"/>
      <c r="D740" s="112"/>
    </row>
    <row r="741" spans="1:4">
      <c r="A741" s="112"/>
      <c r="B741" s="112"/>
      <c r="C741" s="112"/>
      <c r="D741" s="112"/>
    </row>
    <row r="742" spans="1:4">
      <c r="A742" s="112"/>
      <c r="B742" s="112"/>
      <c r="C742" s="112"/>
      <c r="D742" s="112"/>
    </row>
    <row r="743" spans="1:4">
      <c r="A743" s="112"/>
      <c r="B743" s="112"/>
      <c r="C743" s="112"/>
      <c r="D743" s="112"/>
    </row>
    <row r="744" spans="1:4">
      <c r="A744" s="112"/>
      <c r="B744" s="112"/>
      <c r="C744" s="112"/>
      <c r="D744" s="112"/>
    </row>
    <row r="745" spans="1:4">
      <c r="A745" s="112"/>
      <c r="B745" s="112"/>
      <c r="C745" s="112"/>
      <c r="D745" s="112"/>
    </row>
    <row r="746" spans="1:4">
      <c r="A746" s="112"/>
      <c r="B746" s="112"/>
      <c r="C746" s="112"/>
      <c r="D746" s="112"/>
    </row>
    <row r="747" spans="1:4">
      <c r="A747" s="112"/>
      <c r="B747" s="112"/>
      <c r="C747" s="112"/>
      <c r="D747" s="112"/>
    </row>
  </sheetData>
  <protectedRanges>
    <protectedRange password="CC3D" sqref="A15:C317 B3:B14" name="Range1"/>
    <protectedRange password="CC3D" sqref="D3:D317" name="Range1_1"/>
  </protectedRanges>
  <mergeCells count="4">
    <mergeCell ref="C1:C2"/>
    <mergeCell ref="D1:D2"/>
    <mergeCell ref="A1:A2"/>
    <mergeCell ref="B1:B2"/>
  </mergeCells>
  <conditionalFormatting sqref="A3:B317 C15:C317">
    <cfRule type="cellIs" dxfId="30" priority="16" operator="equal">
      <formula>0</formula>
    </cfRule>
  </conditionalFormatting>
  <conditionalFormatting sqref="D3:D57">
    <cfRule type="cellIs" dxfId="29" priority="15" operator="equal">
      <formula>0</formula>
    </cfRule>
  </conditionalFormatting>
  <conditionalFormatting sqref="D58:D77">
    <cfRule type="cellIs" dxfId="28" priority="14" operator="equal">
      <formula>0</formula>
    </cfRule>
  </conditionalFormatting>
  <conditionalFormatting sqref="D78:D97">
    <cfRule type="cellIs" dxfId="27" priority="13" operator="equal">
      <formula>0</formula>
    </cfRule>
  </conditionalFormatting>
  <conditionalFormatting sqref="D98:D117">
    <cfRule type="cellIs" dxfId="26" priority="12" operator="equal">
      <formula>0</formula>
    </cfRule>
  </conditionalFormatting>
  <conditionalFormatting sqref="D118:D137">
    <cfRule type="cellIs" dxfId="25" priority="11" operator="equal">
      <formula>0</formula>
    </cfRule>
  </conditionalFormatting>
  <conditionalFormatting sqref="D138:D157">
    <cfRule type="cellIs" dxfId="24" priority="10" operator="equal">
      <formula>0</formula>
    </cfRule>
  </conditionalFormatting>
  <conditionalFormatting sqref="D158:D177">
    <cfRule type="cellIs" dxfId="23" priority="9" operator="equal">
      <formula>0</formula>
    </cfRule>
  </conditionalFormatting>
  <conditionalFormatting sqref="D178:D197">
    <cfRule type="cellIs" dxfId="22" priority="8" operator="equal">
      <formula>0</formula>
    </cfRule>
  </conditionalFormatting>
  <conditionalFormatting sqref="D198:D217">
    <cfRule type="cellIs" dxfId="21" priority="7" operator="equal">
      <formula>0</formula>
    </cfRule>
  </conditionalFormatting>
  <conditionalFormatting sqref="D218:D237">
    <cfRule type="cellIs" dxfId="20" priority="6" operator="equal">
      <formula>0</formula>
    </cfRule>
  </conditionalFormatting>
  <conditionalFormatting sqref="D238:D257">
    <cfRule type="cellIs" dxfId="19" priority="5" operator="equal">
      <formula>0</formula>
    </cfRule>
  </conditionalFormatting>
  <conditionalFormatting sqref="D258:D277">
    <cfRule type="cellIs" dxfId="18" priority="4" operator="equal">
      <formula>0</formula>
    </cfRule>
  </conditionalFormatting>
  <conditionalFormatting sqref="D278:D297">
    <cfRule type="cellIs" dxfId="17" priority="3" operator="equal">
      <formula>0</formula>
    </cfRule>
  </conditionalFormatting>
  <conditionalFormatting sqref="D298:D317">
    <cfRule type="cellIs" dxfId="16" priority="2" operator="equal">
      <formula>0</formula>
    </cfRule>
  </conditionalFormatting>
  <conditionalFormatting sqref="A3:A14">
    <cfRule type="cellIs" dxfId="15" priority="1" operator="equal">
      <formula>0</formula>
    </cfRule>
  </conditionalFormatting>
  <dataValidations count="1">
    <dataValidation type="list" allowBlank="1" showInputMessage="1" showErrorMessage="1" sqref="C15:C1048576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3"/>
  <sheetViews>
    <sheetView rightToLeft="1" workbookViewId="0">
      <selection activeCell="C15" sqref="C15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100"/>
    <col min="4" max="4" width="23.85546875" bestFit="1" customWidth="1"/>
  </cols>
  <sheetData>
    <row r="1" spans="1:3">
      <c r="A1" s="178" t="s">
        <v>90</v>
      </c>
      <c r="B1" s="178"/>
      <c r="C1" s="98" t="s">
        <v>844</v>
      </c>
    </row>
    <row r="2" spans="1:3">
      <c r="A2" s="10" t="s">
        <v>71</v>
      </c>
      <c r="B2" s="11">
        <v>8</v>
      </c>
      <c r="C2" s="62"/>
    </row>
    <row r="3" spans="1:3">
      <c r="A3" s="10" t="s">
        <v>72</v>
      </c>
      <c r="B3" s="11">
        <v>1400</v>
      </c>
      <c r="C3" s="62"/>
    </row>
    <row r="4" spans="1:3">
      <c r="A4" s="10" t="s">
        <v>88</v>
      </c>
      <c r="B4" s="11">
        <v>5000</v>
      </c>
      <c r="C4" s="62"/>
    </row>
    <row r="5" spans="1:3">
      <c r="A5" s="10" t="s">
        <v>89</v>
      </c>
      <c r="B5" s="11">
        <v>3940</v>
      </c>
      <c r="C5" s="62"/>
    </row>
    <row r="6" spans="1:3">
      <c r="A6" s="178" t="s">
        <v>76</v>
      </c>
      <c r="B6" s="178"/>
      <c r="C6" s="62">
        <f>B8/B7</f>
        <v>0.6</v>
      </c>
    </row>
    <row r="7" spans="1:3">
      <c r="A7" s="10" t="s">
        <v>73</v>
      </c>
      <c r="B7" s="99">
        <v>30</v>
      </c>
      <c r="C7" s="62"/>
    </row>
    <row r="8" spans="1:3">
      <c r="A8" s="10" t="s">
        <v>74</v>
      </c>
      <c r="B8" s="99">
        <v>18</v>
      </c>
      <c r="C8" s="62"/>
    </row>
    <row r="9" spans="1:3">
      <c r="A9" s="10" t="s">
        <v>70</v>
      </c>
      <c r="B9" s="99">
        <v>12</v>
      </c>
      <c r="C9" s="62"/>
    </row>
    <row r="10" spans="1:3">
      <c r="A10" s="10" t="s">
        <v>75</v>
      </c>
      <c r="B10" s="11"/>
      <c r="C10" s="62"/>
    </row>
    <row r="11" spans="1:3">
      <c r="A11" s="10" t="s">
        <v>845</v>
      </c>
      <c r="B11" s="11"/>
      <c r="C11" s="62">
        <v>0.4</v>
      </c>
    </row>
    <row r="12" spans="1:3">
      <c r="A12" s="178" t="s">
        <v>77</v>
      </c>
      <c r="B12" s="178"/>
      <c r="C12" s="62">
        <f>B14/B2</f>
        <v>0.875</v>
      </c>
    </row>
    <row r="13" spans="1:3">
      <c r="A13" s="10" t="s">
        <v>78</v>
      </c>
      <c r="B13" s="11">
        <v>420</v>
      </c>
      <c r="C13" s="62"/>
    </row>
    <row r="14" spans="1:3">
      <c r="A14" s="10" t="s">
        <v>79</v>
      </c>
      <c r="B14" s="11">
        <v>7</v>
      </c>
      <c r="C14" s="62"/>
    </row>
    <row r="15" spans="1:3">
      <c r="A15" s="10" t="s">
        <v>80</v>
      </c>
      <c r="B15" s="11"/>
      <c r="C15" s="62">
        <f>B15/B3</f>
        <v>0</v>
      </c>
    </row>
    <row r="16" spans="1:3">
      <c r="A16" s="178" t="s">
        <v>81</v>
      </c>
      <c r="B16" s="178"/>
      <c r="C16" s="62">
        <f>B18/B3</f>
        <v>0.8571428571428571</v>
      </c>
    </row>
    <row r="17" spans="1:3">
      <c r="A17" s="10" t="s">
        <v>83</v>
      </c>
      <c r="B17" s="11">
        <v>8</v>
      </c>
      <c r="C17" s="62"/>
    </row>
    <row r="18" spans="1:3">
      <c r="A18" s="10" t="s">
        <v>82</v>
      </c>
      <c r="B18" s="11">
        <f>B3-200</f>
        <v>1200</v>
      </c>
      <c r="C18" s="62"/>
    </row>
    <row r="19" spans="1:3">
      <c r="A19" s="178" t="s">
        <v>84</v>
      </c>
      <c r="B19" s="178"/>
      <c r="C19" s="62">
        <f>B21/B3</f>
        <v>0</v>
      </c>
    </row>
    <row r="20" spans="1:3">
      <c r="A20" s="10" t="s">
        <v>85</v>
      </c>
      <c r="B20" s="11"/>
      <c r="C20" s="62"/>
    </row>
    <row r="21" spans="1:3">
      <c r="A21" s="10" t="s">
        <v>86</v>
      </c>
      <c r="B21" s="11"/>
      <c r="C21" s="62"/>
    </row>
    <row r="22" spans="1:3">
      <c r="A22" s="10" t="s">
        <v>87</v>
      </c>
      <c r="C22" s="62"/>
    </row>
    <row r="23" spans="1:3">
      <c r="A23" s="178" t="s">
        <v>846</v>
      </c>
      <c r="B23" s="178"/>
      <c r="C23" s="62">
        <v>0.8</v>
      </c>
    </row>
  </sheetData>
  <mergeCells count="6">
    <mergeCell ref="A1:B1"/>
    <mergeCell ref="A23:B23"/>
    <mergeCell ref="A6:B6"/>
    <mergeCell ref="A12:B12"/>
    <mergeCell ref="A16:B16"/>
    <mergeCell ref="A19:B19"/>
  </mergeCells>
  <conditionalFormatting sqref="A23:C23 A22 C22 A2:C21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7"/>
  <sheetViews>
    <sheetView rightToLeft="1" workbookViewId="0">
      <selection activeCell="H24" sqref="H24"/>
    </sheetView>
  </sheetViews>
  <sheetFormatPr baseColWidth="10" defaultColWidth="9.140625" defaultRowHeight="15"/>
  <cols>
    <col min="1" max="1" width="22.28515625" bestFit="1" customWidth="1"/>
    <col min="2" max="2" width="37.140625" bestFit="1" customWidth="1"/>
  </cols>
  <sheetData>
    <row r="1" spans="1:2">
      <c r="A1" s="179" t="s">
        <v>91</v>
      </c>
      <c r="B1" s="179"/>
    </row>
    <row r="2" spans="1:2">
      <c r="A2" s="10" t="s">
        <v>92</v>
      </c>
      <c r="B2" s="12">
        <v>40729</v>
      </c>
    </row>
    <row r="3" spans="1:2">
      <c r="A3" s="10" t="s">
        <v>840</v>
      </c>
      <c r="B3" s="12" t="s">
        <v>842</v>
      </c>
    </row>
    <row r="4" spans="1:2">
      <c r="A4" s="10" t="s">
        <v>841</v>
      </c>
      <c r="B4" s="12"/>
    </row>
    <row r="5" spans="1:2">
      <c r="A5" s="178" t="s">
        <v>93</v>
      </c>
      <c r="B5" s="180"/>
    </row>
    <row r="6" spans="1:2" ht="16.5">
      <c r="A6" s="130" t="s">
        <v>106</v>
      </c>
      <c r="B6" s="118" t="s">
        <v>707</v>
      </c>
    </row>
    <row r="7" spans="1:2" ht="16.5">
      <c r="A7" s="130" t="s">
        <v>94</v>
      </c>
      <c r="B7" s="118" t="s">
        <v>847</v>
      </c>
    </row>
    <row r="8" spans="1:2" ht="16.5">
      <c r="A8" s="130" t="s">
        <v>94</v>
      </c>
      <c r="B8" s="118" t="s">
        <v>709</v>
      </c>
    </row>
    <row r="9" spans="1:2" ht="16.5">
      <c r="A9" s="130" t="s">
        <v>94</v>
      </c>
      <c r="B9" s="118" t="s">
        <v>710</v>
      </c>
    </row>
    <row r="10" spans="1:2" ht="16.5">
      <c r="A10" s="130" t="s">
        <v>94</v>
      </c>
      <c r="B10" s="118" t="s">
        <v>711</v>
      </c>
    </row>
    <row r="11" spans="1:2" ht="16.5">
      <c r="A11" s="130" t="s">
        <v>94</v>
      </c>
      <c r="B11" s="118" t="s">
        <v>712</v>
      </c>
    </row>
    <row r="12" spans="1:2" ht="16.5">
      <c r="A12" s="130" t="s">
        <v>94</v>
      </c>
      <c r="B12" s="118" t="s">
        <v>713</v>
      </c>
    </row>
    <row r="13" spans="1:2" ht="16.5">
      <c r="A13" s="130" t="s">
        <v>94</v>
      </c>
      <c r="B13" s="118" t="s">
        <v>714</v>
      </c>
    </row>
    <row r="14" spans="1:2">
      <c r="A14" s="178" t="s">
        <v>103</v>
      </c>
      <c r="B14" s="181"/>
    </row>
    <row r="15" spans="1:2" ht="16.5">
      <c r="A15" s="130" t="s">
        <v>99</v>
      </c>
      <c r="B15" s="118" t="s">
        <v>707</v>
      </c>
    </row>
    <row r="16" spans="1:2" ht="16.5">
      <c r="A16" s="130" t="s">
        <v>95</v>
      </c>
      <c r="B16" s="118" t="s">
        <v>711</v>
      </c>
    </row>
    <row r="17" spans="1:2" ht="16.5">
      <c r="A17" s="130" t="s">
        <v>96</v>
      </c>
      <c r="B17" s="118" t="s">
        <v>712</v>
      </c>
    </row>
    <row r="18" spans="1:2" ht="16.5">
      <c r="A18" s="130" t="s">
        <v>97</v>
      </c>
      <c r="B18" s="118" t="s">
        <v>709</v>
      </c>
    </row>
    <row r="19" spans="1:2" ht="16.5">
      <c r="A19" s="130" t="s">
        <v>98</v>
      </c>
      <c r="B19" s="118" t="s">
        <v>710</v>
      </c>
    </row>
    <row r="20" spans="1:2" ht="16.5">
      <c r="A20" s="130" t="s">
        <v>100</v>
      </c>
      <c r="B20" s="118" t="s">
        <v>714</v>
      </c>
    </row>
    <row r="21" spans="1:2" ht="16.5">
      <c r="A21" s="130" t="s">
        <v>101</v>
      </c>
      <c r="B21" s="118" t="s">
        <v>708</v>
      </c>
    </row>
    <row r="22" spans="1:2" ht="16.5">
      <c r="A22" s="130" t="s">
        <v>102</v>
      </c>
      <c r="B22" s="118" t="s">
        <v>713</v>
      </c>
    </row>
    <row r="23" spans="1:2">
      <c r="A23" s="178" t="s">
        <v>104</v>
      </c>
      <c r="B23" s="182"/>
    </row>
    <row r="24" spans="1:2">
      <c r="A24" s="10" t="s">
        <v>105</v>
      </c>
      <c r="B24" s="10" t="s">
        <v>707</v>
      </c>
    </row>
    <row r="25" spans="1:2">
      <c r="A25" s="65" t="s">
        <v>832</v>
      </c>
      <c r="B25" s="10" t="s">
        <v>707</v>
      </c>
    </row>
    <row r="26" spans="1:2">
      <c r="A26" s="65" t="s">
        <v>833</v>
      </c>
      <c r="B26" s="10" t="s">
        <v>707</v>
      </c>
    </row>
    <row r="27" spans="1:2">
      <c r="A27" s="65" t="s">
        <v>834</v>
      </c>
      <c r="B27" s="10" t="s">
        <v>707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7"/>
  <sheetViews>
    <sheetView rightToLeft="1" workbookViewId="0">
      <selection activeCell="D23" sqref="D23"/>
    </sheetView>
  </sheetViews>
  <sheetFormatPr baseColWidth="10" defaultColWidth="9.140625" defaultRowHeight="15"/>
  <cols>
    <col min="1" max="1" width="40.5703125" bestFit="1" customWidth="1"/>
    <col min="2" max="2" width="10.7109375" bestFit="1" customWidth="1"/>
    <col min="3" max="3" width="5.7109375" style="101" bestFit="1" customWidth="1"/>
    <col min="4" max="4" width="39.7109375" bestFit="1" customWidth="1"/>
  </cols>
  <sheetData>
    <row r="1" spans="1:2">
      <c r="A1" s="178" t="s">
        <v>107</v>
      </c>
      <c r="B1" s="178"/>
    </row>
    <row r="2" spans="1:2">
      <c r="A2" s="10" t="s">
        <v>108</v>
      </c>
      <c r="B2" s="12"/>
    </row>
    <row r="3" spans="1:2">
      <c r="A3" s="10" t="s">
        <v>109</v>
      </c>
      <c r="B3" s="12"/>
    </row>
    <row r="4" spans="1:2">
      <c r="A4" s="10" t="s">
        <v>110</v>
      </c>
      <c r="B4" s="12">
        <v>41843</v>
      </c>
    </row>
    <row r="5" spans="1:2">
      <c r="A5" s="10" t="s">
        <v>111</v>
      </c>
      <c r="B5" s="10"/>
    </row>
    <row r="6" spans="1:2">
      <c r="A6" s="178" t="s">
        <v>112</v>
      </c>
      <c r="B6" s="178"/>
    </row>
    <row r="7" spans="1:2">
      <c r="A7" s="10" t="s">
        <v>108</v>
      </c>
      <c r="B7" s="12">
        <v>41668</v>
      </c>
    </row>
    <row r="8" spans="1:2">
      <c r="A8" s="10" t="s">
        <v>113</v>
      </c>
      <c r="B8" s="12"/>
    </row>
    <row r="9" spans="1:2">
      <c r="A9" s="10" t="s">
        <v>110</v>
      </c>
      <c r="B9" s="12">
        <v>41815</v>
      </c>
    </row>
    <row r="10" spans="1:2">
      <c r="A10" s="10" t="s">
        <v>111</v>
      </c>
      <c r="B10" s="10"/>
    </row>
    <row r="11" spans="1:2">
      <c r="A11" s="178" t="s">
        <v>114</v>
      </c>
      <c r="B11" s="178"/>
    </row>
    <row r="12" spans="1:2">
      <c r="A12" s="10"/>
      <c r="B12" s="12"/>
    </row>
    <row r="13" spans="1:2">
      <c r="A13" s="10"/>
      <c r="B13" s="12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ميزانية 2012</vt:lpstr>
      <vt:lpstr>ميزانية 2013</vt:lpstr>
      <vt:lpstr>ميزانية 2014</vt:lpstr>
      <vt:lpstr>ميزانية 2015</vt:lpstr>
      <vt:lpstr>قائمة في الأعوان</vt:lpstr>
      <vt:lpstr>قائمة في العملة</vt:lpstr>
      <vt:lpstr>مرافق البلدية</vt:lpstr>
      <vt:lpstr>المجلس البلدي</vt:lpstr>
      <vt:lpstr>النشاط البلدي2014 </vt:lpstr>
      <vt:lpstr>النشاط البلدي 2015</vt:lpstr>
      <vt:lpstr>المرافق الخدماتية</vt:lpstr>
      <vt:lpstr>الملك البلدي</vt:lpstr>
      <vt:lpstr>التنظيم الهيكلي</vt:lpstr>
      <vt:lpstr>الأحياء</vt:lpstr>
      <vt:lpstr>المشاريع</vt:lpstr>
      <vt:lpstr>وسائل النقل</vt:lpstr>
      <vt:lpstr>قانون الإطار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2014-03-26T10:00:42Z</cp:lastPrinted>
  <dcterms:created xsi:type="dcterms:W3CDTF">2014-03-25T08:27:56Z</dcterms:created>
  <dcterms:modified xsi:type="dcterms:W3CDTF">2016-09-05T15:12:09Z</dcterms:modified>
</cp:coreProperties>
</file>