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2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43" r:id="rId6"/>
    <sheet name="ميزانية2017" sheetId="42" r:id="rId7"/>
    <sheet name="PIA 2017" sheetId="44" r:id="rId8"/>
    <sheet name="التنظيم الهيكلي" sheetId="20" r:id="rId9"/>
    <sheet name="الجباية المحلية" sheetId="41" r:id="rId10"/>
    <sheet name="الديون البلدية" sheetId="4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38" r:id="rId19"/>
    <sheet name="النشاط البلدي 2017" sheetId="39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/>
</workbook>
</file>

<file path=xl/calcChain.xml><?xml version="1.0" encoding="utf-8"?>
<calcChain xmlns="http://schemas.openxmlformats.org/spreadsheetml/2006/main">
  <c r="I77" i="44" l="1"/>
  <c r="H77" i="44"/>
  <c r="G77" i="44"/>
  <c r="G81" i="44" s="1"/>
  <c r="F77" i="44"/>
  <c r="E77" i="44"/>
  <c r="D77" i="44"/>
  <c r="C77" i="44"/>
  <c r="I74" i="44"/>
  <c r="H74" i="44"/>
  <c r="H70" i="44" s="1"/>
  <c r="G74" i="44"/>
  <c r="F74" i="44"/>
  <c r="E74" i="44"/>
  <c r="D74" i="44"/>
  <c r="D70" i="44" s="1"/>
  <c r="C74" i="44"/>
  <c r="I71" i="44"/>
  <c r="H71" i="44"/>
  <c r="G71" i="44"/>
  <c r="G70" i="44" s="1"/>
  <c r="F71" i="44"/>
  <c r="E71" i="44"/>
  <c r="D71" i="44"/>
  <c r="C71" i="44"/>
  <c r="C70" i="44" s="1"/>
  <c r="I70" i="44"/>
  <c r="F70" i="44"/>
  <c r="F81" i="44" s="1"/>
  <c r="E70" i="44"/>
  <c r="H67" i="44"/>
  <c r="G67" i="44"/>
  <c r="F67" i="44"/>
  <c r="E67" i="44"/>
  <c r="D67" i="44"/>
  <c r="C67" i="44"/>
  <c r="I64" i="44"/>
  <c r="H64" i="44"/>
  <c r="G64" i="44"/>
  <c r="F64" i="44"/>
  <c r="E64" i="44"/>
  <c r="D64" i="44"/>
  <c r="C64" i="44"/>
  <c r="I61" i="44"/>
  <c r="H61" i="44"/>
  <c r="G61" i="44"/>
  <c r="F61" i="44"/>
  <c r="E61" i="44"/>
  <c r="D61" i="44"/>
  <c r="C61" i="44"/>
  <c r="I58" i="44"/>
  <c r="H58" i="44"/>
  <c r="G58" i="44"/>
  <c r="F58" i="44"/>
  <c r="E58" i="44"/>
  <c r="D58" i="44"/>
  <c r="C58" i="44"/>
  <c r="I55" i="44"/>
  <c r="H55" i="44"/>
  <c r="G55" i="44"/>
  <c r="F55" i="44"/>
  <c r="E55" i="44"/>
  <c r="D55" i="44"/>
  <c r="C55" i="44"/>
  <c r="I40" i="44"/>
  <c r="H40" i="44"/>
  <c r="G40" i="44"/>
  <c r="G39" i="44" s="1"/>
  <c r="F40" i="44"/>
  <c r="E40" i="44"/>
  <c r="D40" i="44"/>
  <c r="C40" i="44"/>
  <c r="C39" i="44" s="1"/>
  <c r="F39" i="44"/>
  <c r="I36" i="44"/>
  <c r="I32" i="44" s="1"/>
  <c r="H36" i="44"/>
  <c r="G36" i="44"/>
  <c r="F36" i="44"/>
  <c r="E36" i="44"/>
  <c r="E32" i="44" s="1"/>
  <c r="D36" i="44"/>
  <c r="C36" i="44"/>
  <c r="I33" i="44"/>
  <c r="H33" i="44"/>
  <c r="H32" i="44" s="1"/>
  <c r="H4" i="44" s="1"/>
  <c r="G33" i="44"/>
  <c r="F33" i="44"/>
  <c r="E33" i="44"/>
  <c r="D33" i="44"/>
  <c r="D32" i="44" s="1"/>
  <c r="C33" i="44"/>
  <c r="G32" i="44"/>
  <c r="F32" i="44"/>
  <c r="C32" i="44"/>
  <c r="I29" i="44"/>
  <c r="H29" i="44"/>
  <c r="G29" i="44"/>
  <c r="F29" i="44"/>
  <c r="E29" i="44"/>
  <c r="D29" i="44"/>
  <c r="C29" i="44"/>
  <c r="I26" i="44"/>
  <c r="H26" i="44"/>
  <c r="G26" i="44"/>
  <c r="F26" i="44"/>
  <c r="E26" i="44"/>
  <c r="D26" i="44"/>
  <c r="C26" i="44"/>
  <c r="I23" i="44"/>
  <c r="H23" i="44"/>
  <c r="G23" i="44"/>
  <c r="F23" i="44"/>
  <c r="E23" i="44"/>
  <c r="D23" i="44"/>
  <c r="C23" i="44"/>
  <c r="I20" i="44"/>
  <c r="H20" i="44"/>
  <c r="G20" i="44"/>
  <c r="F20" i="44"/>
  <c r="E20" i="44"/>
  <c r="D20" i="44"/>
  <c r="C20" i="44"/>
  <c r="I17" i="44"/>
  <c r="H17" i="44"/>
  <c r="G17" i="44"/>
  <c r="F17" i="44"/>
  <c r="F4" i="44" s="1"/>
  <c r="E17" i="44"/>
  <c r="D17" i="44"/>
  <c r="C17" i="44"/>
  <c r="I5" i="44"/>
  <c r="I4" i="44" s="1"/>
  <c r="H5" i="44"/>
  <c r="G5" i="44"/>
  <c r="G4" i="44" s="1"/>
  <c r="F5" i="44"/>
  <c r="E5" i="44"/>
  <c r="E4" i="44" s="1"/>
  <c r="D5" i="44"/>
  <c r="C5" i="44"/>
  <c r="C4" i="44" s="1"/>
  <c r="E559" i="43"/>
  <c r="E257" i="43"/>
  <c r="E114" i="43"/>
  <c r="E2" i="43"/>
  <c r="E778" i="43"/>
  <c r="E777" i="43" s="1"/>
  <c r="D778" i="43"/>
  <c r="D777" i="43" s="1"/>
  <c r="C777" i="43"/>
  <c r="D776" i="43"/>
  <c r="E776" i="43" s="1"/>
  <c r="D775" i="43"/>
  <c r="E775" i="43" s="1"/>
  <c r="D774" i="43"/>
  <c r="E774" i="43" s="1"/>
  <c r="D773" i="43"/>
  <c r="E773" i="43" s="1"/>
  <c r="D772" i="43"/>
  <c r="D771" i="43" s="1"/>
  <c r="C772" i="43"/>
  <c r="C771" i="43"/>
  <c r="D770" i="43"/>
  <c r="E770" i="43" s="1"/>
  <c r="D769" i="43"/>
  <c r="D768" i="43" s="1"/>
  <c r="D767" i="43" s="1"/>
  <c r="C768" i="43"/>
  <c r="C767" i="43"/>
  <c r="D766" i="43"/>
  <c r="E766" i="43" s="1"/>
  <c r="E765" i="43" s="1"/>
  <c r="D765" i="43"/>
  <c r="C765" i="43"/>
  <c r="E764" i="43"/>
  <c r="D764" i="43"/>
  <c r="E763" i="43"/>
  <c r="D763" i="43"/>
  <c r="E762" i="43"/>
  <c r="D762" i="43"/>
  <c r="D761" i="43" s="1"/>
  <c r="D760" i="43" s="1"/>
  <c r="E761" i="43"/>
  <c r="E760" i="43" s="1"/>
  <c r="C761" i="43"/>
  <c r="C760" i="43" s="1"/>
  <c r="E759" i="43"/>
  <c r="D759" i="43"/>
  <c r="E758" i="43"/>
  <c r="D758" i="43"/>
  <c r="E757" i="43"/>
  <c r="D757" i="43"/>
  <c r="D756" i="43" s="1"/>
  <c r="D755" i="43" s="1"/>
  <c r="E756" i="43"/>
  <c r="E755" i="43" s="1"/>
  <c r="C756" i="43"/>
  <c r="C755" i="43" s="1"/>
  <c r="E754" i="43"/>
  <c r="E750" i="43" s="1"/>
  <c r="D754" i="43"/>
  <c r="E753" i="43"/>
  <c r="D753" i="43"/>
  <c r="E752" i="43"/>
  <c r="D752" i="43"/>
  <c r="D751" i="43" s="1"/>
  <c r="D750" i="43" s="1"/>
  <c r="E751" i="43"/>
  <c r="C751" i="43"/>
  <c r="C750" i="43" s="1"/>
  <c r="E749" i="43"/>
  <c r="D749" i="43"/>
  <c r="E748" i="43"/>
  <c r="D748" i="43"/>
  <c r="E747" i="43"/>
  <c r="D747" i="43"/>
  <c r="E746" i="43"/>
  <c r="D746" i="43"/>
  <c r="C746" i="43"/>
  <c r="D745" i="43"/>
  <c r="D744" i="43" s="1"/>
  <c r="D743" i="43" s="1"/>
  <c r="C744" i="43"/>
  <c r="C743" i="43"/>
  <c r="D742" i="43"/>
  <c r="E742" i="43" s="1"/>
  <c r="E741" i="43" s="1"/>
  <c r="D741" i="43"/>
  <c r="C741" i="43"/>
  <c r="E740" i="43"/>
  <c r="D740" i="43"/>
  <c r="D739" i="43" s="1"/>
  <c r="E739" i="43"/>
  <c r="C739" i="43"/>
  <c r="D738" i="43"/>
  <c r="E738" i="43" s="1"/>
  <c r="D737" i="43"/>
  <c r="E737" i="43" s="1"/>
  <c r="D736" i="43"/>
  <c r="E736" i="43" s="1"/>
  <c r="D735" i="43"/>
  <c r="E735" i="43" s="1"/>
  <c r="D734" i="43"/>
  <c r="D733" i="43" s="1"/>
  <c r="C734" i="43"/>
  <c r="C733" i="43"/>
  <c r="D732" i="43"/>
  <c r="E732" i="43" s="1"/>
  <c r="E731" i="43" s="1"/>
  <c r="E730" i="43" s="1"/>
  <c r="D731" i="43"/>
  <c r="D730" i="43" s="1"/>
  <c r="C731" i="43"/>
  <c r="C730" i="43"/>
  <c r="D729" i="43"/>
  <c r="E729" i="43" s="1"/>
  <c r="D728" i="43"/>
  <c r="D727" i="43" s="1"/>
  <c r="D726" i="43" s="1"/>
  <c r="D725" i="43" s="1"/>
  <c r="C727" i="43"/>
  <c r="J726" i="43"/>
  <c r="J725" i="43"/>
  <c r="E724" i="43"/>
  <c r="D724" i="43"/>
  <c r="E723" i="43"/>
  <c r="D723" i="43"/>
  <c r="E722" i="43"/>
  <c r="D722" i="43"/>
  <c r="C722" i="43"/>
  <c r="C717" i="43" s="1"/>
  <c r="C716" i="43" s="1"/>
  <c r="D721" i="43"/>
  <c r="E721" i="43" s="1"/>
  <c r="D720" i="43"/>
  <c r="E720" i="43" s="1"/>
  <c r="D719" i="43"/>
  <c r="D718" i="43" s="1"/>
  <c r="D717" i="43" s="1"/>
  <c r="D716" i="43" s="1"/>
  <c r="C718" i="43"/>
  <c r="J717" i="43"/>
  <c r="J716" i="43"/>
  <c r="E715" i="43"/>
  <c r="D715" i="43"/>
  <c r="E714" i="43"/>
  <c r="D714" i="43"/>
  <c r="E713" i="43"/>
  <c r="D713" i="43"/>
  <c r="E712" i="43"/>
  <c r="D712" i="43"/>
  <c r="E711" i="43"/>
  <c r="D711" i="43"/>
  <c r="E710" i="43"/>
  <c r="D710" i="43"/>
  <c r="E709" i="43"/>
  <c r="D709" i="43"/>
  <c r="E708" i="43"/>
  <c r="D708" i="43"/>
  <c r="E707" i="43"/>
  <c r="D707" i="43"/>
  <c r="E706" i="43"/>
  <c r="D706" i="43"/>
  <c r="E705" i="43"/>
  <c r="D705" i="43"/>
  <c r="E704" i="43"/>
  <c r="D704" i="43"/>
  <c r="E703" i="43"/>
  <c r="D703" i="43"/>
  <c r="E702" i="43"/>
  <c r="D702" i="43"/>
  <c r="E701" i="43"/>
  <c r="E700" i="43" s="1"/>
  <c r="D701" i="43"/>
  <c r="D700" i="43"/>
  <c r="C700" i="43"/>
  <c r="D699" i="43"/>
  <c r="E699" i="43" s="1"/>
  <c r="D698" i="43"/>
  <c r="E698" i="43" s="1"/>
  <c r="D697" i="43"/>
  <c r="E697" i="43" s="1"/>
  <c r="D696" i="43"/>
  <c r="E696" i="43" s="1"/>
  <c r="D695" i="43"/>
  <c r="E695" i="43" s="1"/>
  <c r="D694" i="43"/>
  <c r="C694" i="43"/>
  <c r="E693" i="43"/>
  <c r="D693" i="43"/>
  <c r="E692" i="43"/>
  <c r="D692" i="43"/>
  <c r="E691" i="43"/>
  <c r="D691" i="43"/>
  <c r="E690" i="43"/>
  <c r="D690" i="43"/>
  <c r="E689" i="43"/>
  <c r="D689" i="43"/>
  <c r="E688" i="43"/>
  <c r="E687" i="43" s="1"/>
  <c r="D688" i="43"/>
  <c r="D687" i="43"/>
  <c r="C687" i="43"/>
  <c r="D686" i="43"/>
  <c r="E686" i="43" s="1"/>
  <c r="D685" i="43"/>
  <c r="E685" i="43" s="1"/>
  <c r="D684" i="43"/>
  <c r="E684" i="43" s="1"/>
  <c r="E683" i="43" s="1"/>
  <c r="D683" i="43"/>
  <c r="C683" i="43"/>
  <c r="E682" i="43"/>
  <c r="D682" i="43"/>
  <c r="E681" i="43"/>
  <c r="D681" i="43"/>
  <c r="E680" i="43"/>
  <c r="D680" i="43"/>
  <c r="D679" i="43" s="1"/>
  <c r="E679" i="43"/>
  <c r="C679" i="43"/>
  <c r="D678" i="43"/>
  <c r="E678" i="43" s="1"/>
  <c r="D677" i="43"/>
  <c r="E677" i="43" s="1"/>
  <c r="E676" i="43" s="1"/>
  <c r="D676" i="43"/>
  <c r="C676" i="43"/>
  <c r="E675" i="43"/>
  <c r="D675" i="43"/>
  <c r="E674" i="43"/>
  <c r="D674" i="43"/>
  <c r="E673" i="43"/>
  <c r="D673" i="43"/>
  <c r="E672" i="43"/>
  <c r="E671" i="43" s="1"/>
  <c r="D672" i="43"/>
  <c r="D671" i="43"/>
  <c r="C671" i="43"/>
  <c r="D670" i="43"/>
  <c r="E670" i="43" s="1"/>
  <c r="D669" i="43"/>
  <c r="E669" i="43" s="1"/>
  <c r="D668" i="43"/>
  <c r="E668" i="43" s="1"/>
  <c r="D667" i="43"/>
  <c r="E667" i="43" s="1"/>
  <c r="D666" i="43"/>
  <c r="E666" i="43" s="1"/>
  <c r="D665" i="43"/>
  <c r="C665" i="43"/>
  <c r="E664" i="43"/>
  <c r="D664" i="43"/>
  <c r="E663" i="43"/>
  <c r="D663" i="43"/>
  <c r="E662" i="43"/>
  <c r="D662" i="43"/>
  <c r="D661" i="43" s="1"/>
  <c r="E661" i="43"/>
  <c r="C661" i="43"/>
  <c r="D660" i="43"/>
  <c r="E660" i="43" s="1"/>
  <c r="D659" i="43"/>
  <c r="E659" i="43" s="1"/>
  <c r="D658" i="43"/>
  <c r="E658" i="43" s="1"/>
  <c r="D657" i="43"/>
  <c r="E657" i="43" s="1"/>
  <c r="D656" i="43"/>
  <c r="E656" i="43" s="1"/>
  <c r="D655" i="43"/>
  <c r="E655" i="43" s="1"/>
  <c r="D654" i="43"/>
  <c r="D653" i="43" s="1"/>
  <c r="C653" i="43"/>
  <c r="E652" i="43"/>
  <c r="D652" i="43"/>
  <c r="E651" i="43"/>
  <c r="D651" i="43"/>
  <c r="E650" i="43"/>
  <c r="D650" i="43"/>
  <c r="E649" i="43"/>
  <c r="D649" i="43"/>
  <c r="E648" i="43"/>
  <c r="D648" i="43"/>
  <c r="E647" i="43"/>
  <c r="D647" i="43"/>
  <c r="D646" i="43" s="1"/>
  <c r="E646" i="43"/>
  <c r="C646" i="43"/>
  <c r="J645" i="43"/>
  <c r="C645" i="43"/>
  <c r="D644" i="43"/>
  <c r="E644" i="43" s="1"/>
  <c r="D643" i="43"/>
  <c r="E643" i="43" s="1"/>
  <c r="E642" i="43" s="1"/>
  <c r="J642" i="43"/>
  <c r="C642" i="43"/>
  <c r="D641" i="43"/>
  <c r="E641" i="43" s="1"/>
  <c r="D640" i="43"/>
  <c r="E640" i="43" s="1"/>
  <c r="D639" i="43"/>
  <c r="E639" i="43" s="1"/>
  <c r="J638" i="43"/>
  <c r="C638" i="43"/>
  <c r="D637" i="43"/>
  <c r="E637" i="43" s="1"/>
  <c r="D636" i="43"/>
  <c r="E636" i="43" s="1"/>
  <c r="D635" i="43"/>
  <c r="E635" i="43" s="1"/>
  <c r="D634" i="43"/>
  <c r="E634" i="43" s="1"/>
  <c r="D633" i="43"/>
  <c r="E633" i="43" s="1"/>
  <c r="D632" i="43"/>
  <c r="E632" i="43" s="1"/>
  <c r="D631" i="43"/>
  <c r="E631" i="43" s="1"/>
  <c r="D630" i="43"/>
  <c r="E630" i="43" s="1"/>
  <c r="D629" i="43"/>
  <c r="E629" i="43" s="1"/>
  <c r="E628" i="43" s="1"/>
  <c r="D628" i="43"/>
  <c r="C628" i="43"/>
  <c r="E627" i="43"/>
  <c r="D627" i="43"/>
  <c r="E626" i="43"/>
  <c r="D626" i="43"/>
  <c r="E625" i="43"/>
  <c r="D625" i="43"/>
  <c r="E624" i="43"/>
  <c r="D624" i="43"/>
  <c r="E623" i="43"/>
  <c r="D623" i="43"/>
  <c r="E622" i="43"/>
  <c r="D622" i="43"/>
  <c r="E621" i="43"/>
  <c r="D621" i="43"/>
  <c r="E620" i="43"/>
  <c r="D620" i="43"/>
  <c r="E619" i="43"/>
  <c r="D619" i="43"/>
  <c r="E618" i="43"/>
  <c r="D618" i="43"/>
  <c r="E617" i="43"/>
  <c r="D617" i="43"/>
  <c r="D616" i="43" s="1"/>
  <c r="E616" i="43"/>
  <c r="C616" i="43"/>
  <c r="D615" i="43"/>
  <c r="E615" i="43" s="1"/>
  <c r="D614" i="43"/>
  <c r="E614" i="43" s="1"/>
  <c r="D613" i="43"/>
  <c r="E613" i="43" s="1"/>
  <c r="D612" i="43"/>
  <c r="E612" i="43" s="1"/>
  <c r="D611" i="43"/>
  <c r="D610" i="43" s="1"/>
  <c r="C610" i="43"/>
  <c r="E609" i="43"/>
  <c r="D609" i="43"/>
  <c r="E608" i="43"/>
  <c r="D608" i="43"/>
  <c r="E607" i="43"/>
  <c r="D607" i="43"/>
  <c r="E606" i="43"/>
  <c r="D606" i="43"/>
  <c r="E605" i="43"/>
  <c r="D605" i="43"/>
  <c r="E604" i="43"/>
  <c r="D604" i="43"/>
  <c r="D603" i="43" s="1"/>
  <c r="E603" i="43"/>
  <c r="C603" i="43"/>
  <c r="D602" i="43"/>
  <c r="E602" i="43" s="1"/>
  <c r="D601" i="43"/>
  <c r="E601" i="43" s="1"/>
  <c r="D600" i="43"/>
  <c r="D599" i="43" s="1"/>
  <c r="C599" i="43"/>
  <c r="E598" i="43"/>
  <c r="D598" i="43"/>
  <c r="E597" i="43"/>
  <c r="D597" i="43"/>
  <c r="E596" i="43"/>
  <c r="E595" i="43" s="1"/>
  <c r="D596" i="43"/>
  <c r="D595" i="43"/>
  <c r="C595" i="43"/>
  <c r="D594" i="43"/>
  <c r="E594" i="43" s="1"/>
  <c r="D593" i="43"/>
  <c r="D592" i="43" s="1"/>
  <c r="C592" i="43"/>
  <c r="E591" i="43"/>
  <c r="D591" i="43"/>
  <c r="E590" i="43"/>
  <c r="D590" i="43"/>
  <c r="E589" i="43"/>
  <c r="D589" i="43"/>
  <c r="E588" i="43"/>
  <c r="D588" i="43"/>
  <c r="D587" i="43" s="1"/>
  <c r="E587" i="43"/>
  <c r="C587" i="43"/>
  <c r="D586" i="43"/>
  <c r="E586" i="43" s="1"/>
  <c r="D585" i="43"/>
  <c r="E585" i="43" s="1"/>
  <c r="D584" i="43"/>
  <c r="E584" i="43" s="1"/>
  <c r="D583" i="43"/>
  <c r="E583" i="43" s="1"/>
  <c r="D582" i="43"/>
  <c r="D581" i="43" s="1"/>
  <c r="C581" i="43"/>
  <c r="E580" i="43"/>
  <c r="D580" i="43"/>
  <c r="E579" i="43"/>
  <c r="D579" i="43"/>
  <c r="E578" i="43"/>
  <c r="E577" i="43" s="1"/>
  <c r="D578" i="43"/>
  <c r="D577" i="43"/>
  <c r="C577" i="43"/>
  <c r="D576" i="43"/>
  <c r="E576" i="43" s="1"/>
  <c r="D575" i="43"/>
  <c r="E575" i="43" s="1"/>
  <c r="D574" i="43"/>
  <c r="E574" i="43" s="1"/>
  <c r="D573" i="43"/>
  <c r="E573" i="43" s="1"/>
  <c r="D572" i="43"/>
  <c r="E572" i="43" s="1"/>
  <c r="D571" i="43"/>
  <c r="E571" i="43" s="1"/>
  <c r="D570" i="43"/>
  <c r="E570" i="43" s="1"/>
  <c r="E569" i="43" s="1"/>
  <c r="D569" i="43"/>
  <c r="C569" i="43"/>
  <c r="E568" i="43"/>
  <c r="D568" i="43"/>
  <c r="E567" i="43"/>
  <c r="D567" i="43"/>
  <c r="E566" i="43"/>
  <c r="D566" i="43"/>
  <c r="E565" i="43"/>
  <c r="D565" i="43"/>
  <c r="E564" i="43"/>
  <c r="D564" i="43"/>
  <c r="E563" i="43"/>
  <c r="E562" i="43" s="1"/>
  <c r="D563" i="43"/>
  <c r="D562" i="43"/>
  <c r="C562" i="43"/>
  <c r="C561" i="43" s="1"/>
  <c r="C560" i="43" s="1"/>
  <c r="J561" i="43"/>
  <c r="J560" i="43"/>
  <c r="J559" i="43"/>
  <c r="D558" i="43"/>
  <c r="E558" i="43" s="1"/>
  <c r="D557" i="43"/>
  <c r="E557" i="43" s="1"/>
  <c r="D556" i="43"/>
  <c r="D551" i="43" s="1"/>
  <c r="D550" i="43" s="1"/>
  <c r="C556" i="43"/>
  <c r="E555" i="43"/>
  <c r="D555" i="43"/>
  <c r="E554" i="43"/>
  <c r="D554" i="43"/>
  <c r="E553" i="43"/>
  <c r="D553" i="43"/>
  <c r="E552" i="43"/>
  <c r="D552" i="43"/>
  <c r="C552" i="43"/>
  <c r="J551" i="43"/>
  <c r="C551" i="43"/>
  <c r="C550" i="43" s="1"/>
  <c r="J550" i="43"/>
  <c r="D549" i="43"/>
  <c r="E549" i="43" s="1"/>
  <c r="D548" i="43"/>
  <c r="J547" i="43"/>
  <c r="C547" i="43"/>
  <c r="D546" i="43"/>
  <c r="E546" i="43" s="1"/>
  <c r="D545" i="43"/>
  <c r="E545" i="43" s="1"/>
  <c r="D544" i="43"/>
  <c r="D538" i="43" s="1"/>
  <c r="C544" i="43"/>
  <c r="E543" i="43"/>
  <c r="D543" i="43"/>
  <c r="E542" i="43"/>
  <c r="D542" i="43"/>
  <c r="E541" i="43"/>
  <c r="D541" i="43"/>
  <c r="E540" i="43"/>
  <c r="D540" i="43"/>
  <c r="E539" i="43"/>
  <c r="D539" i="43"/>
  <c r="C538" i="43"/>
  <c r="D537" i="43"/>
  <c r="E537" i="43" s="1"/>
  <c r="D536" i="43"/>
  <c r="E536" i="43" s="1"/>
  <c r="D535" i="43"/>
  <c r="E535" i="43" s="1"/>
  <c r="D534" i="43"/>
  <c r="E534" i="43" s="1"/>
  <c r="D533" i="43"/>
  <c r="E533" i="43" s="1"/>
  <c r="D532" i="43"/>
  <c r="E532" i="43" s="1"/>
  <c r="D531" i="43"/>
  <c r="D528" i="43" s="1"/>
  <c r="C531" i="43"/>
  <c r="E530" i="43"/>
  <c r="D530" i="43"/>
  <c r="E529" i="43"/>
  <c r="D529" i="43"/>
  <c r="C529" i="43"/>
  <c r="C528" i="43" s="1"/>
  <c r="E527" i="43"/>
  <c r="D527" i="43"/>
  <c r="E526" i="43"/>
  <c r="D526" i="43"/>
  <c r="E525" i="43"/>
  <c r="D525" i="43"/>
  <c r="E524" i="43"/>
  <c r="D524" i="43"/>
  <c r="E523" i="43"/>
  <c r="E522" i="43" s="1"/>
  <c r="D523" i="43"/>
  <c r="D522" i="43"/>
  <c r="C522" i="43"/>
  <c r="D521" i="43"/>
  <c r="E521" i="43" s="1"/>
  <c r="D520" i="43"/>
  <c r="E520" i="43" s="1"/>
  <c r="D519" i="43"/>
  <c r="E519" i="43" s="1"/>
  <c r="D518" i="43"/>
  <c r="E518" i="43" s="1"/>
  <c r="D517" i="43"/>
  <c r="E517" i="43" s="1"/>
  <c r="D516" i="43"/>
  <c r="E516" i="43" s="1"/>
  <c r="D515" i="43"/>
  <c r="E515" i="43" s="1"/>
  <c r="D514" i="43"/>
  <c r="E514" i="43" s="1"/>
  <c r="E513" i="43" s="1"/>
  <c r="E509" i="43" s="1"/>
  <c r="C513" i="43"/>
  <c r="E512" i="43"/>
  <c r="D512" i="43"/>
  <c r="E511" i="43"/>
  <c r="D511" i="43"/>
  <c r="E510" i="43"/>
  <c r="D510" i="43"/>
  <c r="C509" i="43"/>
  <c r="D508" i="43"/>
  <c r="E508" i="43" s="1"/>
  <c r="D507" i="43"/>
  <c r="E507" i="43" s="1"/>
  <c r="D506" i="43"/>
  <c r="E506" i="43" s="1"/>
  <c r="D505" i="43"/>
  <c r="E505" i="43" s="1"/>
  <c r="C504" i="43"/>
  <c r="E503" i="43"/>
  <c r="D503" i="43"/>
  <c r="D502" i="43"/>
  <c r="E502" i="43" s="1"/>
  <c r="E501" i="43"/>
  <c r="D501" i="43"/>
  <c r="D500" i="43"/>
  <c r="E500" i="43" s="1"/>
  <c r="E499" i="43"/>
  <c r="D499" i="43"/>
  <c r="D498" i="43"/>
  <c r="D497" i="43" s="1"/>
  <c r="C497" i="43"/>
  <c r="E496" i="43"/>
  <c r="D496" i="43"/>
  <c r="E495" i="43"/>
  <c r="D495" i="43"/>
  <c r="E494" i="43"/>
  <c r="D494" i="43"/>
  <c r="C494" i="43"/>
  <c r="D493" i="43"/>
  <c r="E493" i="43" s="1"/>
  <c r="E492" i="43"/>
  <c r="E491" i="43" s="1"/>
  <c r="D492" i="43"/>
  <c r="D491" i="43"/>
  <c r="C491" i="43"/>
  <c r="E490" i="43"/>
  <c r="D490" i="43"/>
  <c r="E489" i="43"/>
  <c r="D489" i="43"/>
  <c r="E488" i="43"/>
  <c r="D488" i="43"/>
  <c r="E487" i="43"/>
  <c r="E486" i="43" s="1"/>
  <c r="D487" i="43"/>
  <c r="D486" i="43" s="1"/>
  <c r="D484" i="43" s="1"/>
  <c r="C486" i="43"/>
  <c r="C484" i="43" s="1"/>
  <c r="C483" i="43" s="1"/>
  <c r="E485" i="43"/>
  <c r="D485" i="43"/>
  <c r="J483" i="43"/>
  <c r="E481" i="43"/>
  <c r="D481" i="43"/>
  <c r="E480" i="43"/>
  <c r="D480" i="43"/>
  <c r="E479" i="43"/>
  <c r="D479" i="43"/>
  <c r="E478" i="43"/>
  <c r="E477" i="43" s="1"/>
  <c r="D478" i="43"/>
  <c r="D477" i="43" s="1"/>
  <c r="C477" i="43"/>
  <c r="E476" i="43"/>
  <c r="D476" i="43"/>
  <c r="D475" i="43"/>
  <c r="D474" i="43" s="1"/>
  <c r="C474" i="43"/>
  <c r="E473" i="43"/>
  <c r="D473" i="43"/>
  <c r="E472" i="43"/>
  <c r="D472" i="43"/>
  <c r="E471" i="43"/>
  <c r="D471" i="43"/>
  <c r="E470" i="43"/>
  <c r="D470" i="43"/>
  <c r="E469" i="43"/>
  <c r="E468" i="43" s="1"/>
  <c r="D469" i="43"/>
  <c r="D468" i="43" s="1"/>
  <c r="C468" i="43"/>
  <c r="E467" i="43"/>
  <c r="D467" i="43"/>
  <c r="D466" i="43"/>
  <c r="E466" i="43" s="1"/>
  <c r="E465" i="43"/>
  <c r="D465" i="43"/>
  <c r="D464" i="43"/>
  <c r="D463" i="43" s="1"/>
  <c r="C463" i="43"/>
  <c r="E462" i="43"/>
  <c r="D462" i="43"/>
  <c r="E461" i="43"/>
  <c r="D461" i="43"/>
  <c r="E460" i="43"/>
  <c r="E459" i="43" s="1"/>
  <c r="D460" i="43"/>
  <c r="D459" i="43" s="1"/>
  <c r="C459" i="43"/>
  <c r="E458" i="43"/>
  <c r="D458" i="43"/>
  <c r="D457" i="43"/>
  <c r="E457" i="43" s="1"/>
  <c r="E456" i="43"/>
  <c r="D456" i="43"/>
  <c r="D455" i="43"/>
  <c r="C455" i="43"/>
  <c r="C444" i="43" s="1"/>
  <c r="E454" i="43"/>
  <c r="D454" i="43"/>
  <c r="E453" i="43"/>
  <c r="D453" i="43"/>
  <c r="E452" i="43"/>
  <c r="D452" i="43"/>
  <c r="E451" i="43"/>
  <c r="E450" i="43" s="1"/>
  <c r="D451" i="43"/>
  <c r="D450" i="43" s="1"/>
  <c r="C450" i="43"/>
  <c r="E449" i="43"/>
  <c r="D449" i="43"/>
  <c r="D448" i="43"/>
  <c r="E448" i="43" s="1"/>
  <c r="E447" i="43"/>
  <c r="D447" i="43"/>
  <c r="D446" i="43"/>
  <c r="D445" i="43" s="1"/>
  <c r="C445" i="43"/>
  <c r="D443" i="43"/>
  <c r="E443" i="43" s="1"/>
  <c r="E442" i="43"/>
  <c r="D442" i="43"/>
  <c r="D441" i="43"/>
  <c r="E441" i="43" s="1"/>
  <c r="E440" i="43"/>
  <c r="D440" i="43"/>
  <c r="D439" i="43"/>
  <c r="E439" i="43" s="1"/>
  <c r="E438" i="43"/>
  <c r="D438" i="43"/>
  <c r="D437" i="43"/>
  <c r="E437" i="43" s="1"/>
  <c r="E436" i="43"/>
  <c r="D436" i="43"/>
  <c r="D435" i="43"/>
  <c r="E435" i="43" s="1"/>
  <c r="E434" i="43"/>
  <c r="D434" i="43"/>
  <c r="D433" i="43"/>
  <c r="E433" i="43" s="1"/>
  <c r="E432" i="43"/>
  <c r="D432" i="43"/>
  <c r="D431" i="43"/>
  <c r="E431" i="43" s="1"/>
  <c r="E430" i="43"/>
  <c r="E429" i="43" s="1"/>
  <c r="D430" i="43"/>
  <c r="D429" i="43"/>
  <c r="C429" i="43"/>
  <c r="E428" i="43"/>
  <c r="D428" i="43"/>
  <c r="D427" i="43"/>
  <c r="E427" i="43" s="1"/>
  <c r="E426" i="43"/>
  <c r="D426" i="43"/>
  <c r="D425" i="43"/>
  <c r="E425" i="43" s="1"/>
  <c r="E424" i="43"/>
  <c r="D424" i="43"/>
  <c r="D423" i="43"/>
  <c r="E423" i="43" s="1"/>
  <c r="E422" i="43" s="1"/>
  <c r="C422" i="43"/>
  <c r="E421" i="43"/>
  <c r="D421" i="43"/>
  <c r="D420" i="43"/>
  <c r="E420" i="43" s="1"/>
  <c r="E419" i="43"/>
  <c r="D419" i="43"/>
  <c r="D418" i="43"/>
  <c r="E418" i="43" s="1"/>
  <c r="E417" i="43"/>
  <c r="E416" i="43" s="1"/>
  <c r="D417" i="43"/>
  <c r="D416" i="43"/>
  <c r="C416" i="43"/>
  <c r="E415" i="43"/>
  <c r="D415" i="43"/>
  <c r="D414" i="43"/>
  <c r="E414" i="43" s="1"/>
  <c r="E412" i="43" s="1"/>
  <c r="E413" i="43"/>
  <c r="D413" i="43"/>
  <c r="D412" i="43"/>
  <c r="C412" i="43"/>
  <c r="D411" i="43"/>
  <c r="E411" i="43" s="1"/>
  <c r="E410" i="43"/>
  <c r="E409" i="43" s="1"/>
  <c r="D410" i="43"/>
  <c r="D409" i="43"/>
  <c r="C409" i="43"/>
  <c r="E408" i="43"/>
  <c r="D408" i="43"/>
  <c r="D407" i="43"/>
  <c r="E407" i="43" s="1"/>
  <c r="E406" i="43"/>
  <c r="D406" i="43"/>
  <c r="D405" i="43"/>
  <c r="E405" i="43" s="1"/>
  <c r="E404" i="43" s="1"/>
  <c r="C404" i="43"/>
  <c r="E403" i="43"/>
  <c r="D403" i="43"/>
  <c r="D402" i="43"/>
  <c r="E402" i="43" s="1"/>
  <c r="E401" i="43"/>
  <c r="D401" i="43"/>
  <c r="D400" i="43"/>
  <c r="D399" i="43" s="1"/>
  <c r="C399" i="43"/>
  <c r="D398" i="43"/>
  <c r="E398" i="43" s="1"/>
  <c r="E397" i="43"/>
  <c r="D397" i="43"/>
  <c r="D396" i="43"/>
  <c r="E396" i="43" s="1"/>
  <c r="E395" i="43" s="1"/>
  <c r="C395" i="43"/>
  <c r="E394" i="43"/>
  <c r="D394" i="43"/>
  <c r="D393" i="43"/>
  <c r="C392" i="43"/>
  <c r="E391" i="43"/>
  <c r="D391" i="43"/>
  <c r="E390" i="43"/>
  <c r="D390" i="43"/>
  <c r="E389" i="43"/>
  <c r="E388" i="43" s="1"/>
  <c r="D389" i="43"/>
  <c r="D388" i="43" s="1"/>
  <c r="C388" i="43"/>
  <c r="E387" i="43"/>
  <c r="D387" i="43"/>
  <c r="D386" i="43"/>
  <c r="E386" i="43" s="1"/>
  <c r="E385" i="43"/>
  <c r="D385" i="43"/>
  <c r="D384" i="43"/>
  <c r="E384" i="43" s="1"/>
  <c r="E383" i="43"/>
  <c r="D383" i="43"/>
  <c r="C382" i="43"/>
  <c r="E381" i="43"/>
  <c r="D381" i="43"/>
  <c r="D380" i="43"/>
  <c r="E380" i="43" s="1"/>
  <c r="E378" i="43" s="1"/>
  <c r="E379" i="43"/>
  <c r="D379" i="43"/>
  <c r="D378" i="43"/>
  <c r="C378" i="43"/>
  <c r="D377" i="43"/>
  <c r="E377" i="43" s="1"/>
  <c r="E376" i="43"/>
  <c r="D376" i="43"/>
  <c r="D375" i="43"/>
  <c r="E375" i="43" s="1"/>
  <c r="E374" i="43"/>
  <c r="D374" i="43"/>
  <c r="D373" i="43"/>
  <c r="C373" i="43"/>
  <c r="E372" i="43"/>
  <c r="D372" i="43"/>
  <c r="E371" i="43"/>
  <c r="D371" i="43"/>
  <c r="E370" i="43"/>
  <c r="D370" i="43"/>
  <c r="E369" i="43"/>
  <c r="E368" i="43" s="1"/>
  <c r="D369" i="43"/>
  <c r="D368" i="43" s="1"/>
  <c r="C368" i="43"/>
  <c r="E367" i="43"/>
  <c r="D367" i="43"/>
  <c r="D366" i="43"/>
  <c r="E366" i="43" s="1"/>
  <c r="E365" i="43"/>
  <c r="D365" i="43"/>
  <c r="D364" i="43"/>
  <c r="E363" i="43"/>
  <c r="D363" i="43"/>
  <c r="C362" i="43"/>
  <c r="E361" i="43"/>
  <c r="D361" i="43"/>
  <c r="D360" i="43"/>
  <c r="E360" i="43" s="1"/>
  <c r="E359" i="43"/>
  <c r="D359" i="43"/>
  <c r="D358" i="43"/>
  <c r="C357" i="43"/>
  <c r="E356" i="43"/>
  <c r="D356" i="43"/>
  <c r="D355" i="43"/>
  <c r="E354" i="43"/>
  <c r="D354" i="43"/>
  <c r="C353" i="43"/>
  <c r="E352" i="43"/>
  <c r="D352" i="43"/>
  <c r="D351" i="43"/>
  <c r="E351" i="43" s="1"/>
  <c r="E350" i="43"/>
  <c r="D350" i="43"/>
  <c r="D349" i="43"/>
  <c r="C348" i="43"/>
  <c r="E347" i="43"/>
  <c r="D347" i="43"/>
  <c r="D346" i="43"/>
  <c r="E345" i="43"/>
  <c r="D345" i="43"/>
  <c r="C344" i="43"/>
  <c r="C340" i="43" s="1"/>
  <c r="C339" i="43" s="1"/>
  <c r="E343" i="43"/>
  <c r="D343" i="43"/>
  <c r="D342" i="43"/>
  <c r="E342" i="43" s="1"/>
  <c r="E341" i="43"/>
  <c r="D341" i="43"/>
  <c r="J339" i="43"/>
  <c r="D338" i="43"/>
  <c r="E338" i="43" s="1"/>
  <c r="E337" i="43"/>
  <c r="D337" i="43"/>
  <c r="D336" i="43"/>
  <c r="E336" i="43" s="1"/>
  <c r="E335" i="43"/>
  <c r="D335" i="43"/>
  <c r="D334" i="43"/>
  <c r="E334" i="43" s="1"/>
  <c r="E333" i="43"/>
  <c r="D333" i="43"/>
  <c r="D332" i="43"/>
  <c r="C331" i="43"/>
  <c r="E330" i="43"/>
  <c r="D330" i="43"/>
  <c r="E329" i="43"/>
  <c r="D329" i="43"/>
  <c r="E328" i="43"/>
  <c r="D328" i="43"/>
  <c r="C328" i="43"/>
  <c r="D327" i="43"/>
  <c r="E327" i="43" s="1"/>
  <c r="E326" i="43"/>
  <c r="E325" i="43" s="1"/>
  <c r="D326" i="43"/>
  <c r="C325" i="43"/>
  <c r="C314" i="43" s="1"/>
  <c r="E324" i="43"/>
  <c r="D324" i="43"/>
  <c r="D323" i="43"/>
  <c r="E323" i="43" s="1"/>
  <c r="E322" i="43"/>
  <c r="D322" i="43"/>
  <c r="D321" i="43"/>
  <c r="E321" i="43" s="1"/>
  <c r="E320" i="43"/>
  <c r="D320" i="43"/>
  <c r="D319" i="43"/>
  <c r="E319" i="43" s="1"/>
  <c r="E318" i="43"/>
  <c r="D318" i="43"/>
  <c r="D317" i="43"/>
  <c r="E317" i="43" s="1"/>
  <c r="E316" i="43"/>
  <c r="D316" i="43"/>
  <c r="D315" i="43"/>
  <c r="C315" i="43"/>
  <c r="E313" i="43"/>
  <c r="D313" i="43"/>
  <c r="E312" i="43"/>
  <c r="D312" i="43"/>
  <c r="E311" i="43"/>
  <c r="D311" i="43"/>
  <c r="E310" i="43"/>
  <c r="D310" i="43"/>
  <c r="E309" i="43"/>
  <c r="D309" i="43"/>
  <c r="E308" i="43"/>
  <c r="D308" i="43"/>
  <c r="C308" i="43"/>
  <c r="D307" i="43"/>
  <c r="E306" i="43"/>
  <c r="D306" i="43"/>
  <c r="C305" i="43"/>
  <c r="E304" i="43"/>
  <c r="D304" i="43"/>
  <c r="D303" i="43"/>
  <c r="C302" i="43"/>
  <c r="E301" i="43"/>
  <c r="D301" i="43"/>
  <c r="D300" i="43"/>
  <c r="E299" i="43"/>
  <c r="D299" i="43"/>
  <c r="C298" i="43"/>
  <c r="E297" i="43"/>
  <c r="D297" i="43"/>
  <c r="E296" i="43"/>
  <c r="D296" i="43"/>
  <c r="C296" i="43"/>
  <c r="D295" i="43"/>
  <c r="E295" i="43" s="1"/>
  <c r="E294" i="43"/>
  <c r="D294" i="43"/>
  <c r="D293" i="43"/>
  <c r="E293" i="43" s="1"/>
  <c r="E292" i="43"/>
  <c r="D292" i="43"/>
  <c r="D291" i="43"/>
  <c r="E290" i="43"/>
  <c r="D290" i="43"/>
  <c r="C289" i="43"/>
  <c r="E288" i="43"/>
  <c r="D288" i="43"/>
  <c r="D287" i="43"/>
  <c r="E287" i="43" s="1"/>
  <c r="E286" i="43"/>
  <c r="D286" i="43"/>
  <c r="D285" i="43"/>
  <c r="E285" i="43" s="1"/>
  <c r="E284" i="43"/>
  <c r="D284" i="43"/>
  <c r="D283" i="43"/>
  <c r="E283" i="43" s="1"/>
  <c r="E282" i="43"/>
  <c r="D282" i="43"/>
  <c r="D281" i="43"/>
  <c r="E281" i="43" s="1"/>
  <c r="E280" i="43"/>
  <c r="D280" i="43"/>
  <c r="D279" i="43"/>
  <c r="E279" i="43" s="1"/>
  <c r="E278" i="43"/>
  <c r="D278" i="43"/>
  <c r="D277" i="43"/>
  <c r="E277" i="43" s="1"/>
  <c r="E276" i="43"/>
  <c r="D276" i="43"/>
  <c r="D275" i="43"/>
  <c r="E275" i="43" s="1"/>
  <c r="E274" i="43"/>
  <c r="D274" i="43"/>
  <c r="D273" i="43"/>
  <c r="E273" i="43" s="1"/>
  <c r="E272" i="43"/>
  <c r="D272" i="43"/>
  <c r="D271" i="43"/>
  <c r="E271" i="43" s="1"/>
  <c r="E270" i="43"/>
  <c r="D270" i="43"/>
  <c r="D269" i="43"/>
  <c r="E269" i="43" s="1"/>
  <c r="E268" i="43"/>
  <c r="D268" i="43"/>
  <c r="D267" i="43"/>
  <c r="E267" i="43" s="1"/>
  <c r="E265" i="43" s="1"/>
  <c r="E266" i="43"/>
  <c r="D266" i="43"/>
  <c r="C265" i="43"/>
  <c r="C263" i="43" s="1"/>
  <c r="C259" i="43" s="1"/>
  <c r="C258" i="43" s="1"/>
  <c r="C257" i="43" s="1"/>
  <c r="D264" i="43"/>
  <c r="D262" i="43"/>
  <c r="E262" i="43" s="1"/>
  <c r="E260" i="43" s="1"/>
  <c r="E261" i="43"/>
  <c r="D261" i="43"/>
  <c r="D260" i="43"/>
  <c r="C260" i="43"/>
  <c r="J259" i="43"/>
  <c r="J258" i="43"/>
  <c r="J257" i="43"/>
  <c r="J256" i="43"/>
  <c r="E252" i="43"/>
  <c r="E250" i="43" s="1"/>
  <c r="D252" i="43"/>
  <c r="D251" i="43"/>
  <c r="E251" i="43" s="1"/>
  <c r="D250" i="43"/>
  <c r="C250" i="43"/>
  <c r="D249" i="43"/>
  <c r="E249" i="43" s="1"/>
  <c r="E248" i="43"/>
  <c r="D248" i="43"/>
  <c r="D247" i="43"/>
  <c r="E247" i="43" s="1"/>
  <c r="E246" i="43"/>
  <c r="D246" i="43"/>
  <c r="D245" i="43"/>
  <c r="C244" i="43"/>
  <c r="C243" i="43" s="1"/>
  <c r="D242" i="43"/>
  <c r="D239" i="43" s="1"/>
  <c r="D238" i="43" s="1"/>
  <c r="D241" i="43"/>
  <c r="E241" i="43" s="1"/>
  <c r="D240" i="43"/>
  <c r="E240" i="43" s="1"/>
  <c r="C239" i="43"/>
  <c r="C238" i="43" s="1"/>
  <c r="D237" i="43"/>
  <c r="D236" i="43" s="1"/>
  <c r="D235" i="43" s="1"/>
  <c r="C236" i="43"/>
  <c r="C235" i="43" s="1"/>
  <c r="D234" i="43"/>
  <c r="D233" i="43" s="1"/>
  <c r="C233" i="43"/>
  <c r="E232" i="43"/>
  <c r="D232" i="43"/>
  <c r="D231" i="43"/>
  <c r="E231" i="43" s="1"/>
  <c r="E230" i="43"/>
  <c r="D230" i="43"/>
  <c r="C229" i="43"/>
  <c r="C228" i="43"/>
  <c r="E227" i="43"/>
  <c r="D227" i="43"/>
  <c r="D226" i="43"/>
  <c r="E225" i="43"/>
  <c r="D225" i="43"/>
  <c r="D224" i="43"/>
  <c r="E224" i="43" s="1"/>
  <c r="C223" i="43"/>
  <c r="C222" i="43" s="1"/>
  <c r="D221" i="43"/>
  <c r="C220" i="43"/>
  <c r="D219" i="43"/>
  <c r="E219" i="43" s="1"/>
  <c r="E218" i="43"/>
  <c r="D218" i="43"/>
  <c r="D217" i="43"/>
  <c r="E217" i="43" s="1"/>
  <c r="C216" i="43"/>
  <c r="C215" i="43" s="1"/>
  <c r="D214" i="43"/>
  <c r="D213" i="43" s="1"/>
  <c r="C213" i="43"/>
  <c r="E212" i="43"/>
  <c r="E211" i="43" s="1"/>
  <c r="D212" i="43"/>
  <c r="D211" i="43"/>
  <c r="C211" i="43"/>
  <c r="C203" i="43" s="1"/>
  <c r="E210" i="43"/>
  <c r="D210" i="43"/>
  <c r="D209" i="43"/>
  <c r="E209" i="43" s="1"/>
  <c r="E207" i="43" s="1"/>
  <c r="E208" i="43"/>
  <c r="D208" i="43"/>
  <c r="D207" i="43"/>
  <c r="C207" i="43"/>
  <c r="D206" i="43"/>
  <c r="E206" i="43" s="1"/>
  <c r="E205" i="43"/>
  <c r="E204" i="43" s="1"/>
  <c r="D205" i="43"/>
  <c r="D204" i="43"/>
  <c r="C204" i="43"/>
  <c r="E202" i="43"/>
  <c r="E201" i="43" s="1"/>
  <c r="E200" i="43" s="1"/>
  <c r="D202" i="43"/>
  <c r="D201" i="43"/>
  <c r="D200" i="43" s="1"/>
  <c r="C201" i="43"/>
  <c r="C200" i="43"/>
  <c r="E199" i="43"/>
  <c r="E198" i="43" s="1"/>
  <c r="E197" i="43" s="1"/>
  <c r="D199" i="43"/>
  <c r="D198" i="43"/>
  <c r="D197" i="43" s="1"/>
  <c r="C198" i="43"/>
  <c r="C197" i="43" s="1"/>
  <c r="E196" i="43"/>
  <c r="E195" i="43" s="1"/>
  <c r="D196" i="43"/>
  <c r="D195" i="43"/>
  <c r="C195" i="43"/>
  <c r="C188" i="43" s="1"/>
  <c r="E194" i="43"/>
  <c r="D194" i="43"/>
  <c r="E193" i="43"/>
  <c r="D193" i="43"/>
  <c r="C193" i="43"/>
  <c r="D192" i="43"/>
  <c r="E192" i="43" s="1"/>
  <c r="E191" i="43"/>
  <c r="D191" i="43"/>
  <c r="D190" i="43"/>
  <c r="C189" i="43"/>
  <c r="D187" i="43"/>
  <c r="E187" i="43" s="1"/>
  <c r="E186" i="43"/>
  <c r="E185" i="43" s="1"/>
  <c r="E184" i="43" s="1"/>
  <c r="D186" i="43"/>
  <c r="C185" i="43"/>
  <c r="C184" i="43"/>
  <c r="E183" i="43"/>
  <c r="E182" i="43" s="1"/>
  <c r="D183" i="43"/>
  <c r="D182" i="43"/>
  <c r="E181" i="43"/>
  <c r="E180" i="43" s="1"/>
  <c r="E179" i="43" s="1"/>
  <c r="D181" i="43"/>
  <c r="D180" i="43"/>
  <c r="C179" i="43"/>
  <c r="J178" i="43"/>
  <c r="J177" i="43"/>
  <c r="E176" i="43"/>
  <c r="D176" i="43"/>
  <c r="D175" i="43"/>
  <c r="E175" i="43" s="1"/>
  <c r="E174" i="43"/>
  <c r="D174" i="43"/>
  <c r="C174" i="43"/>
  <c r="D173" i="43"/>
  <c r="E173" i="43" s="1"/>
  <c r="E172" i="43"/>
  <c r="E171" i="43" s="1"/>
  <c r="E170" i="43" s="1"/>
  <c r="D172" i="43"/>
  <c r="C171" i="43"/>
  <c r="C170" i="43" s="1"/>
  <c r="J170" i="43"/>
  <c r="E169" i="43"/>
  <c r="D169" i="43"/>
  <c r="E168" i="43"/>
  <c r="E167" i="43" s="1"/>
  <c r="D168" i="43"/>
  <c r="D167" i="43" s="1"/>
  <c r="C167" i="43"/>
  <c r="C163" i="43" s="1"/>
  <c r="E166" i="43"/>
  <c r="D166" i="43"/>
  <c r="D165" i="43"/>
  <c r="C164" i="43"/>
  <c r="J163" i="43"/>
  <c r="D162" i="43"/>
  <c r="E162" i="43" s="1"/>
  <c r="D161" i="43"/>
  <c r="E161" i="43" s="1"/>
  <c r="E160" i="43" s="1"/>
  <c r="D160" i="43"/>
  <c r="C160" i="43"/>
  <c r="D159" i="43"/>
  <c r="E159" i="43" s="1"/>
  <c r="E158" i="43"/>
  <c r="D158" i="43"/>
  <c r="D157" i="43"/>
  <c r="C157" i="43"/>
  <c r="D156" i="43"/>
  <c r="E156" i="43" s="1"/>
  <c r="D155" i="43"/>
  <c r="D154" i="43" s="1"/>
  <c r="C154" i="43"/>
  <c r="J153" i="43"/>
  <c r="C153" i="43"/>
  <c r="C152" i="43" s="1"/>
  <c r="J152" i="43"/>
  <c r="E151" i="43"/>
  <c r="D151" i="43"/>
  <c r="D150" i="43"/>
  <c r="C149" i="43"/>
  <c r="D148" i="43"/>
  <c r="E148" i="43" s="1"/>
  <c r="D147" i="43"/>
  <c r="E147" i="43" s="1"/>
  <c r="E146" i="43" s="1"/>
  <c r="C146" i="43"/>
  <c r="D145" i="43"/>
  <c r="E145" i="43" s="1"/>
  <c r="E144" i="43"/>
  <c r="D144" i="43"/>
  <c r="D143" i="43"/>
  <c r="C143" i="43"/>
  <c r="D142" i="43"/>
  <c r="E142" i="43" s="1"/>
  <c r="D141" i="43"/>
  <c r="D140" i="43" s="1"/>
  <c r="C140" i="43"/>
  <c r="E139" i="43"/>
  <c r="D139" i="43"/>
  <c r="D138" i="43"/>
  <c r="E138" i="43" s="1"/>
  <c r="E137" i="43"/>
  <c r="D137" i="43"/>
  <c r="C136" i="43"/>
  <c r="C135" i="43" s="1"/>
  <c r="J135" i="43"/>
  <c r="E134" i="43"/>
  <c r="D134" i="43"/>
  <c r="D133" i="43"/>
  <c r="D132" i="43" s="1"/>
  <c r="C132" i="43"/>
  <c r="E131" i="43"/>
  <c r="D131" i="43"/>
  <c r="D130" i="43"/>
  <c r="C129" i="43"/>
  <c r="D128" i="43"/>
  <c r="E128" i="43" s="1"/>
  <c r="D127" i="43"/>
  <c r="E127" i="43" s="1"/>
  <c r="C126" i="43"/>
  <c r="D125" i="43"/>
  <c r="E125" i="43" s="1"/>
  <c r="E124" i="43"/>
  <c r="D124" i="43"/>
  <c r="C123" i="43"/>
  <c r="E122" i="43"/>
  <c r="D122" i="43"/>
  <c r="D121" i="43"/>
  <c r="D120" i="43" s="1"/>
  <c r="C120" i="43"/>
  <c r="E119" i="43"/>
  <c r="D119" i="43"/>
  <c r="D118" i="43"/>
  <c r="C117" i="43"/>
  <c r="J116" i="43"/>
  <c r="J115" i="43"/>
  <c r="J114" i="43"/>
  <c r="E113" i="43"/>
  <c r="D113" i="43"/>
  <c r="D112" i="43"/>
  <c r="E112" i="43" s="1"/>
  <c r="E111" i="43"/>
  <c r="D111" i="43"/>
  <c r="D110" i="43"/>
  <c r="E110" i="43" s="1"/>
  <c r="D109" i="43"/>
  <c r="E109" i="43" s="1"/>
  <c r="D108" i="43"/>
  <c r="E108" i="43" s="1"/>
  <c r="D107" i="43"/>
  <c r="E107" i="43" s="1"/>
  <c r="D106" i="43"/>
  <c r="E106" i="43" s="1"/>
  <c r="E105" i="43"/>
  <c r="D105" i="43"/>
  <c r="D104" i="43"/>
  <c r="E104" i="43" s="1"/>
  <c r="E103" i="43"/>
  <c r="D103" i="43"/>
  <c r="D102" i="43"/>
  <c r="E102" i="43" s="1"/>
  <c r="D101" i="43"/>
  <c r="E101" i="43" s="1"/>
  <c r="D100" i="43"/>
  <c r="E100" i="43" s="1"/>
  <c r="D99" i="43"/>
  <c r="D98" i="43"/>
  <c r="E98" i="43" s="1"/>
  <c r="J97" i="43"/>
  <c r="C97" i="43"/>
  <c r="E96" i="43"/>
  <c r="D96" i="43"/>
  <c r="D95" i="43"/>
  <c r="E95" i="43" s="1"/>
  <c r="D94" i="43"/>
  <c r="E94" i="43" s="1"/>
  <c r="D93" i="43"/>
  <c r="E93" i="43" s="1"/>
  <c r="D92" i="43"/>
  <c r="E92" i="43" s="1"/>
  <c r="D91" i="43"/>
  <c r="E91" i="43" s="1"/>
  <c r="E90" i="43"/>
  <c r="D90" i="43"/>
  <c r="D89" i="43"/>
  <c r="E89" i="43" s="1"/>
  <c r="E88" i="43"/>
  <c r="D88" i="43"/>
  <c r="D87" i="43"/>
  <c r="E87" i="43" s="1"/>
  <c r="D86" i="43"/>
  <c r="E86" i="43" s="1"/>
  <c r="D85" i="43"/>
  <c r="E85" i="43" s="1"/>
  <c r="D84" i="43"/>
  <c r="E84" i="43" s="1"/>
  <c r="D83" i="43"/>
  <c r="E83" i="43" s="1"/>
  <c r="E82" i="43"/>
  <c r="D82" i="43"/>
  <c r="D81" i="43"/>
  <c r="E81" i="43" s="1"/>
  <c r="E80" i="43"/>
  <c r="D80" i="43"/>
  <c r="D79" i="43"/>
  <c r="E79" i="43" s="1"/>
  <c r="D78" i="43"/>
  <c r="E78" i="43" s="1"/>
  <c r="D77" i="43"/>
  <c r="E77" i="43" s="1"/>
  <c r="D76" i="43"/>
  <c r="E76" i="43" s="1"/>
  <c r="D75" i="43"/>
  <c r="E75" i="43" s="1"/>
  <c r="E74" i="43"/>
  <c r="D74" i="43"/>
  <c r="D73" i="43"/>
  <c r="E73" i="43" s="1"/>
  <c r="E72" i="43"/>
  <c r="D72" i="43"/>
  <c r="D71" i="43"/>
  <c r="E71" i="43" s="1"/>
  <c r="D70" i="43"/>
  <c r="D68" i="43" s="1"/>
  <c r="D69" i="43"/>
  <c r="E69" i="43" s="1"/>
  <c r="J68" i="43"/>
  <c r="C68" i="43"/>
  <c r="J67" i="43"/>
  <c r="C67" i="43"/>
  <c r="E66" i="43"/>
  <c r="D66" i="43"/>
  <c r="D65" i="43"/>
  <c r="E65" i="43" s="1"/>
  <c r="D64" i="43"/>
  <c r="E64" i="43" s="1"/>
  <c r="D63" i="43"/>
  <c r="E63" i="43" s="1"/>
  <c r="D62" i="43"/>
  <c r="D61" i="43" s="1"/>
  <c r="D3" i="43" s="1"/>
  <c r="J61" i="43"/>
  <c r="C61" i="43"/>
  <c r="E60" i="43"/>
  <c r="D60" i="43"/>
  <c r="E59" i="43"/>
  <c r="D59" i="43"/>
  <c r="E58" i="43"/>
  <c r="D58" i="43"/>
  <c r="E57" i="43"/>
  <c r="D57" i="43"/>
  <c r="D56" i="43"/>
  <c r="E56" i="43" s="1"/>
  <c r="E55" i="43"/>
  <c r="D55" i="43"/>
  <c r="E54" i="43"/>
  <c r="D54" i="43"/>
  <c r="E53" i="43"/>
  <c r="D53" i="43"/>
  <c r="D52" i="43"/>
  <c r="E52" i="43" s="1"/>
  <c r="E51" i="43"/>
  <c r="D51" i="43"/>
  <c r="D50" i="43"/>
  <c r="E50" i="43" s="1"/>
  <c r="E49" i="43"/>
  <c r="D49" i="43"/>
  <c r="D48" i="43"/>
  <c r="E48" i="43" s="1"/>
  <c r="E47" i="43"/>
  <c r="D47" i="43"/>
  <c r="D46" i="43"/>
  <c r="E46" i="43" s="1"/>
  <c r="E45" i="43"/>
  <c r="D45" i="43"/>
  <c r="D44" i="43"/>
  <c r="E44" i="43" s="1"/>
  <c r="E43" i="43"/>
  <c r="D43" i="43"/>
  <c r="D42" i="43"/>
  <c r="E42" i="43" s="1"/>
  <c r="E41" i="43"/>
  <c r="D41" i="43"/>
  <c r="D40" i="43"/>
  <c r="E40" i="43" s="1"/>
  <c r="E39" i="43"/>
  <c r="D39" i="43"/>
  <c r="J38" i="43"/>
  <c r="D38" i="43"/>
  <c r="C38" i="43"/>
  <c r="D37" i="43"/>
  <c r="E37" i="43" s="1"/>
  <c r="E36" i="43"/>
  <c r="D36" i="43"/>
  <c r="D35" i="43"/>
  <c r="E35" i="43" s="1"/>
  <c r="E34" i="43"/>
  <c r="D34" i="43"/>
  <c r="D33" i="43"/>
  <c r="E33" i="43" s="1"/>
  <c r="E32" i="43"/>
  <c r="D32" i="43"/>
  <c r="D31" i="43"/>
  <c r="E31" i="43" s="1"/>
  <c r="E30" i="43"/>
  <c r="D30" i="43"/>
  <c r="D29" i="43"/>
  <c r="E29" i="43" s="1"/>
  <c r="E28" i="43"/>
  <c r="D28" i="43"/>
  <c r="D27" i="43"/>
  <c r="E27" i="43" s="1"/>
  <c r="E26" i="43"/>
  <c r="D26" i="43"/>
  <c r="D25" i="43"/>
  <c r="E25" i="43" s="1"/>
  <c r="E24" i="43"/>
  <c r="D24" i="43"/>
  <c r="D23" i="43"/>
  <c r="E23" i="43" s="1"/>
  <c r="E22" i="43"/>
  <c r="D22" i="43"/>
  <c r="D21" i="43"/>
  <c r="E21" i="43" s="1"/>
  <c r="E20" i="43"/>
  <c r="D20" i="43"/>
  <c r="D19" i="43"/>
  <c r="E19" i="43" s="1"/>
  <c r="E18" i="43"/>
  <c r="D18" i="43"/>
  <c r="D17" i="43"/>
  <c r="E17" i="43" s="1"/>
  <c r="E16" i="43"/>
  <c r="D16" i="43"/>
  <c r="D15" i="43"/>
  <c r="E15" i="43" s="1"/>
  <c r="E14" i="43"/>
  <c r="D14" i="43"/>
  <c r="D13" i="43"/>
  <c r="E13" i="43" s="1"/>
  <c r="E12" i="43"/>
  <c r="D12" i="43"/>
  <c r="J11" i="43"/>
  <c r="D11" i="43"/>
  <c r="C11" i="43"/>
  <c r="D10" i="43"/>
  <c r="E10" i="43" s="1"/>
  <c r="E9" i="43"/>
  <c r="D9" i="43"/>
  <c r="D8" i="43"/>
  <c r="E8" i="43" s="1"/>
  <c r="E7" i="43"/>
  <c r="D7" i="43"/>
  <c r="D6" i="43"/>
  <c r="E6" i="43" s="1"/>
  <c r="E5" i="43"/>
  <c r="D5" i="43"/>
  <c r="J4" i="43"/>
  <c r="D4" i="43"/>
  <c r="C4" i="43"/>
  <c r="J3" i="43"/>
  <c r="C3" i="43"/>
  <c r="J2" i="43"/>
  <c r="C2" i="43"/>
  <c r="J1" i="43"/>
  <c r="D778" i="42"/>
  <c r="E778" i="42" s="1"/>
  <c r="E777" i="42" s="1"/>
  <c r="D777" i="42"/>
  <c r="C777" i="42"/>
  <c r="D776" i="42"/>
  <c r="E776" i="42" s="1"/>
  <c r="E775" i="42"/>
  <c r="D775" i="42"/>
  <c r="D774" i="42"/>
  <c r="E774" i="42" s="1"/>
  <c r="E773" i="42"/>
  <c r="E772" i="42" s="1"/>
  <c r="E771" i="42" s="1"/>
  <c r="D773" i="42"/>
  <c r="D772" i="42"/>
  <c r="D771" i="42" s="1"/>
  <c r="C772" i="42"/>
  <c r="C771" i="42" s="1"/>
  <c r="E770" i="42"/>
  <c r="D770" i="42"/>
  <c r="D769" i="42"/>
  <c r="D768" i="42" s="1"/>
  <c r="D767" i="42" s="1"/>
  <c r="C768" i="42"/>
  <c r="C767" i="42" s="1"/>
  <c r="D766" i="42"/>
  <c r="E766" i="42" s="1"/>
  <c r="E765" i="42" s="1"/>
  <c r="D765" i="42"/>
  <c r="C765" i="42"/>
  <c r="D764" i="42"/>
  <c r="E764" i="42" s="1"/>
  <c r="D763" i="42"/>
  <c r="E763" i="42" s="1"/>
  <c r="D762" i="42"/>
  <c r="D761" i="42" s="1"/>
  <c r="D760" i="42" s="1"/>
  <c r="C761" i="42"/>
  <c r="C760" i="42"/>
  <c r="D759" i="42"/>
  <c r="E759" i="42" s="1"/>
  <c r="D758" i="42"/>
  <c r="E758" i="42" s="1"/>
  <c r="D757" i="42"/>
  <c r="D756" i="42" s="1"/>
  <c r="D755" i="42" s="1"/>
  <c r="C756" i="42"/>
  <c r="C755" i="42"/>
  <c r="D754" i="42"/>
  <c r="D750" i="42" s="1"/>
  <c r="D753" i="42"/>
  <c r="E753" i="42" s="1"/>
  <c r="D752" i="42"/>
  <c r="D751" i="42" s="1"/>
  <c r="C751" i="42"/>
  <c r="C750" i="42"/>
  <c r="D749" i="42"/>
  <c r="D743" i="42" s="1"/>
  <c r="D748" i="42"/>
  <c r="E748" i="42" s="1"/>
  <c r="D747" i="42"/>
  <c r="D746" i="42" s="1"/>
  <c r="C746" i="42"/>
  <c r="E745" i="42"/>
  <c r="E744" i="42" s="1"/>
  <c r="D745" i="42"/>
  <c r="D744" i="42"/>
  <c r="C744" i="42"/>
  <c r="C743" i="42" s="1"/>
  <c r="E742" i="42"/>
  <c r="E741" i="42" s="1"/>
  <c r="D742" i="42"/>
  <c r="D741" i="42"/>
  <c r="C741" i="42"/>
  <c r="D740" i="42"/>
  <c r="E740" i="42" s="1"/>
  <c r="E739" i="42" s="1"/>
  <c r="D739" i="42"/>
  <c r="C739" i="42"/>
  <c r="E738" i="42"/>
  <c r="D738" i="42"/>
  <c r="E737" i="42"/>
  <c r="D737" i="42"/>
  <c r="E736" i="42"/>
  <c r="D736" i="42"/>
  <c r="E735" i="42"/>
  <c r="E734" i="42" s="1"/>
  <c r="E733" i="42" s="1"/>
  <c r="D735" i="42"/>
  <c r="D734" i="42"/>
  <c r="C734" i="42"/>
  <c r="C733" i="42" s="1"/>
  <c r="D733" i="42"/>
  <c r="E732" i="42"/>
  <c r="E731" i="42" s="1"/>
  <c r="E730" i="42" s="1"/>
  <c r="D732" i="42"/>
  <c r="D731" i="42" s="1"/>
  <c r="D730" i="42" s="1"/>
  <c r="D726" i="42" s="1"/>
  <c r="D725" i="42" s="1"/>
  <c r="C731" i="42"/>
  <c r="C730" i="42" s="1"/>
  <c r="C726" i="42" s="1"/>
  <c r="C725" i="42" s="1"/>
  <c r="E729" i="42"/>
  <c r="D729" i="42"/>
  <c r="E728" i="42"/>
  <c r="D728" i="42"/>
  <c r="E727" i="42"/>
  <c r="D727" i="42"/>
  <c r="C727" i="42"/>
  <c r="J726" i="42"/>
  <c r="J725" i="42"/>
  <c r="D724" i="42"/>
  <c r="E724" i="42" s="1"/>
  <c r="D723" i="42"/>
  <c r="E723" i="42" s="1"/>
  <c r="E722" i="42" s="1"/>
  <c r="D722" i="42"/>
  <c r="C722" i="42"/>
  <c r="D721" i="42"/>
  <c r="E721" i="42" s="1"/>
  <c r="E720" i="42"/>
  <c r="D720" i="42"/>
  <c r="D719" i="42"/>
  <c r="D718" i="42" s="1"/>
  <c r="D717" i="42" s="1"/>
  <c r="D716" i="42" s="1"/>
  <c r="C718" i="42"/>
  <c r="J717" i="42"/>
  <c r="C717" i="42"/>
  <c r="J716" i="42"/>
  <c r="C716" i="42"/>
  <c r="D715" i="42"/>
  <c r="E715" i="42" s="1"/>
  <c r="D714" i="42"/>
  <c r="E714" i="42" s="1"/>
  <c r="D713" i="42"/>
  <c r="E713" i="42" s="1"/>
  <c r="D712" i="42"/>
  <c r="E712" i="42" s="1"/>
  <c r="D711" i="42"/>
  <c r="E711" i="42" s="1"/>
  <c r="D710" i="42"/>
  <c r="E710" i="42" s="1"/>
  <c r="D709" i="42"/>
  <c r="E709" i="42" s="1"/>
  <c r="D708" i="42"/>
  <c r="E708" i="42" s="1"/>
  <c r="D707" i="42"/>
  <c r="E707" i="42" s="1"/>
  <c r="D706" i="42"/>
  <c r="E706" i="42" s="1"/>
  <c r="D705" i="42"/>
  <c r="E705" i="42" s="1"/>
  <c r="D704" i="42"/>
  <c r="E704" i="42" s="1"/>
  <c r="D703" i="42"/>
  <c r="E703" i="42" s="1"/>
  <c r="D702" i="42"/>
  <c r="E702" i="42" s="1"/>
  <c r="D701" i="42"/>
  <c r="D700" i="42" s="1"/>
  <c r="C700" i="42"/>
  <c r="E699" i="42"/>
  <c r="D699" i="42"/>
  <c r="D698" i="42"/>
  <c r="E698" i="42" s="1"/>
  <c r="E697" i="42"/>
  <c r="D697" i="42"/>
  <c r="D696" i="42"/>
  <c r="E696" i="42" s="1"/>
  <c r="E695" i="42"/>
  <c r="D695" i="42"/>
  <c r="D694" i="42"/>
  <c r="C694" i="42"/>
  <c r="D693" i="42"/>
  <c r="E693" i="42" s="1"/>
  <c r="D692" i="42"/>
  <c r="E692" i="42" s="1"/>
  <c r="D691" i="42"/>
  <c r="E691" i="42" s="1"/>
  <c r="D690" i="42"/>
  <c r="E690" i="42" s="1"/>
  <c r="D689" i="42"/>
  <c r="E689" i="42" s="1"/>
  <c r="D688" i="42"/>
  <c r="C687" i="42"/>
  <c r="E686" i="42"/>
  <c r="D686" i="42"/>
  <c r="D685" i="42"/>
  <c r="E685" i="42" s="1"/>
  <c r="E684" i="42"/>
  <c r="D684" i="42"/>
  <c r="D683" i="42"/>
  <c r="C683" i="42"/>
  <c r="D682" i="42"/>
  <c r="E682" i="42" s="1"/>
  <c r="D681" i="42"/>
  <c r="E681" i="42" s="1"/>
  <c r="D680" i="42"/>
  <c r="E680" i="42" s="1"/>
  <c r="C679" i="42"/>
  <c r="D678" i="42"/>
  <c r="E678" i="42" s="1"/>
  <c r="E677" i="42"/>
  <c r="D677" i="42"/>
  <c r="D676" i="42"/>
  <c r="C676" i="42"/>
  <c r="D675" i="42"/>
  <c r="E675" i="42" s="1"/>
  <c r="D674" i="42"/>
  <c r="E674" i="42" s="1"/>
  <c r="D673" i="42"/>
  <c r="E673" i="42" s="1"/>
  <c r="D672" i="42"/>
  <c r="C671" i="42"/>
  <c r="E670" i="42"/>
  <c r="D670" i="42"/>
  <c r="D669" i="42"/>
  <c r="E669" i="42" s="1"/>
  <c r="E668" i="42"/>
  <c r="D668" i="42"/>
  <c r="D667" i="42"/>
  <c r="E667" i="42" s="1"/>
  <c r="E666" i="42"/>
  <c r="E665" i="42" s="1"/>
  <c r="D666" i="42"/>
  <c r="D665" i="42"/>
  <c r="C665" i="42"/>
  <c r="C645" i="42" s="1"/>
  <c r="D664" i="42"/>
  <c r="E664" i="42" s="1"/>
  <c r="D663" i="42"/>
  <c r="E663" i="42" s="1"/>
  <c r="D662" i="42"/>
  <c r="E662" i="42" s="1"/>
  <c r="D661" i="42"/>
  <c r="C661" i="42"/>
  <c r="D660" i="42"/>
  <c r="E660" i="42" s="1"/>
  <c r="E659" i="42"/>
  <c r="D659" i="42"/>
  <c r="D658" i="42"/>
  <c r="E658" i="42" s="1"/>
  <c r="E657" i="42"/>
  <c r="D657" i="42"/>
  <c r="D656" i="42"/>
  <c r="E656" i="42" s="1"/>
  <c r="E655" i="42"/>
  <c r="D655" i="42"/>
  <c r="D654" i="42"/>
  <c r="D653" i="42" s="1"/>
  <c r="C653" i="42"/>
  <c r="D652" i="42"/>
  <c r="E652" i="42" s="1"/>
  <c r="D651" i="42"/>
  <c r="E651" i="42" s="1"/>
  <c r="D650" i="42"/>
  <c r="E650" i="42" s="1"/>
  <c r="D649" i="42"/>
  <c r="E649" i="42" s="1"/>
  <c r="D648" i="42"/>
  <c r="E648" i="42" s="1"/>
  <c r="D647" i="42"/>
  <c r="E647" i="42" s="1"/>
  <c r="D646" i="42"/>
  <c r="C646" i="42"/>
  <c r="J645" i="42"/>
  <c r="E644" i="42"/>
  <c r="D644" i="42"/>
  <c r="E643" i="42"/>
  <c r="E642" i="42" s="1"/>
  <c r="D643" i="42"/>
  <c r="J642" i="42"/>
  <c r="D642" i="42"/>
  <c r="C642" i="42"/>
  <c r="E641" i="42"/>
  <c r="D641" i="42"/>
  <c r="E640" i="42"/>
  <c r="D640" i="42"/>
  <c r="E639" i="42"/>
  <c r="D639" i="42"/>
  <c r="J638" i="42"/>
  <c r="D638" i="42"/>
  <c r="C638" i="42"/>
  <c r="E637" i="42"/>
  <c r="D637" i="42"/>
  <c r="E636" i="42"/>
  <c r="D636" i="42"/>
  <c r="E635" i="42"/>
  <c r="D635" i="42"/>
  <c r="E634" i="42"/>
  <c r="D634" i="42"/>
  <c r="E633" i="42"/>
  <c r="D633" i="42"/>
  <c r="E632" i="42"/>
  <c r="D632" i="42"/>
  <c r="E631" i="42"/>
  <c r="D631" i="42"/>
  <c r="E630" i="42"/>
  <c r="D630" i="42"/>
  <c r="E629" i="42"/>
  <c r="E628" i="42" s="1"/>
  <c r="D629" i="42"/>
  <c r="D628" i="42"/>
  <c r="C628" i="42"/>
  <c r="D627" i="42"/>
  <c r="E627" i="42" s="1"/>
  <c r="D626" i="42"/>
  <c r="E626" i="42" s="1"/>
  <c r="D625" i="42"/>
  <c r="E625" i="42" s="1"/>
  <c r="D624" i="42"/>
  <c r="E624" i="42" s="1"/>
  <c r="D623" i="42"/>
  <c r="E623" i="42" s="1"/>
  <c r="D622" i="42"/>
  <c r="E622" i="42" s="1"/>
  <c r="D621" i="42"/>
  <c r="E621" i="42" s="1"/>
  <c r="D620" i="42"/>
  <c r="E620" i="42" s="1"/>
  <c r="D619" i="42"/>
  <c r="E619" i="42" s="1"/>
  <c r="D618" i="42"/>
  <c r="E618" i="42" s="1"/>
  <c r="D617" i="42"/>
  <c r="E617" i="42" s="1"/>
  <c r="C616" i="42"/>
  <c r="E615" i="42"/>
  <c r="D615" i="42"/>
  <c r="E614" i="42"/>
  <c r="D614" i="42"/>
  <c r="E613" i="42"/>
  <c r="D613" i="42"/>
  <c r="E612" i="42"/>
  <c r="D612" i="42"/>
  <c r="E611" i="42"/>
  <c r="D611" i="42"/>
  <c r="D610" i="42" s="1"/>
  <c r="E610" i="42"/>
  <c r="C610" i="42"/>
  <c r="D609" i="42"/>
  <c r="E609" i="42" s="1"/>
  <c r="D608" i="42"/>
  <c r="E608" i="42" s="1"/>
  <c r="D607" i="42"/>
  <c r="E607" i="42" s="1"/>
  <c r="D606" i="42"/>
  <c r="E606" i="42" s="1"/>
  <c r="D605" i="42"/>
  <c r="E605" i="42" s="1"/>
  <c r="D604" i="42"/>
  <c r="E604" i="42" s="1"/>
  <c r="C603" i="42"/>
  <c r="E602" i="42"/>
  <c r="D602" i="42"/>
  <c r="E601" i="42"/>
  <c r="D601" i="42"/>
  <c r="E600" i="42"/>
  <c r="D600" i="42"/>
  <c r="E599" i="42"/>
  <c r="D599" i="42"/>
  <c r="C599" i="42"/>
  <c r="D598" i="42"/>
  <c r="E598" i="42" s="1"/>
  <c r="D597" i="42"/>
  <c r="E597" i="42" s="1"/>
  <c r="D596" i="42"/>
  <c r="C595" i="42"/>
  <c r="E594" i="42"/>
  <c r="D594" i="42"/>
  <c r="E593" i="42"/>
  <c r="D593" i="42"/>
  <c r="E592" i="42"/>
  <c r="D592" i="42"/>
  <c r="C592" i="42"/>
  <c r="D591" i="42"/>
  <c r="E591" i="42" s="1"/>
  <c r="D590" i="42"/>
  <c r="E590" i="42" s="1"/>
  <c r="D589" i="42"/>
  <c r="E589" i="42" s="1"/>
  <c r="D588" i="42"/>
  <c r="E588" i="42" s="1"/>
  <c r="D587" i="42"/>
  <c r="C587" i="42"/>
  <c r="E586" i="42"/>
  <c r="D586" i="42"/>
  <c r="E585" i="42"/>
  <c r="D585" i="42"/>
  <c r="E584" i="42"/>
  <c r="D584" i="42"/>
  <c r="E583" i="42"/>
  <c r="D583" i="42"/>
  <c r="E582" i="42"/>
  <c r="D582" i="42"/>
  <c r="E581" i="42"/>
  <c r="D581" i="42"/>
  <c r="C581" i="42"/>
  <c r="D580" i="42"/>
  <c r="E580" i="42" s="1"/>
  <c r="D579" i="42"/>
  <c r="E579" i="42" s="1"/>
  <c r="D578" i="42"/>
  <c r="C577" i="42"/>
  <c r="E576" i="42"/>
  <c r="D576" i="42"/>
  <c r="E575" i="42"/>
  <c r="D575" i="42"/>
  <c r="E574" i="42"/>
  <c r="D574" i="42"/>
  <c r="E573" i="42"/>
  <c r="D573" i="42"/>
  <c r="E572" i="42"/>
  <c r="D572" i="42"/>
  <c r="E571" i="42"/>
  <c r="D571" i="42"/>
  <c r="E570" i="42"/>
  <c r="E569" i="42" s="1"/>
  <c r="D570" i="42"/>
  <c r="D569" i="42" s="1"/>
  <c r="C569" i="42"/>
  <c r="C561" i="42" s="1"/>
  <c r="D568" i="42"/>
  <c r="E568" i="42" s="1"/>
  <c r="D567" i="42"/>
  <c r="E567" i="42" s="1"/>
  <c r="D566" i="42"/>
  <c r="E566" i="42" s="1"/>
  <c r="D565" i="42"/>
  <c r="E565" i="42" s="1"/>
  <c r="D564" i="42"/>
  <c r="E564" i="42" s="1"/>
  <c r="D563" i="42"/>
  <c r="C562" i="42"/>
  <c r="J561" i="42"/>
  <c r="J560" i="42"/>
  <c r="J559" i="42"/>
  <c r="E558" i="42"/>
  <c r="D558" i="42"/>
  <c r="E557" i="42"/>
  <c r="D557" i="42"/>
  <c r="E556" i="42"/>
  <c r="D556" i="42"/>
  <c r="C556" i="42"/>
  <c r="C551" i="42" s="1"/>
  <c r="C550" i="42" s="1"/>
  <c r="D555" i="42"/>
  <c r="E555" i="42" s="1"/>
  <c r="D554" i="42"/>
  <c r="E554" i="42" s="1"/>
  <c r="D553" i="42"/>
  <c r="C552" i="42"/>
  <c r="J551" i="42"/>
  <c r="J550" i="42"/>
  <c r="E549" i="42"/>
  <c r="D549" i="42"/>
  <c r="E548" i="42"/>
  <c r="E547" i="42" s="1"/>
  <c r="D548" i="42"/>
  <c r="J547" i="42"/>
  <c r="D547" i="42"/>
  <c r="C547" i="42"/>
  <c r="E546" i="42"/>
  <c r="D546" i="42"/>
  <c r="E545" i="42"/>
  <c r="D545" i="42"/>
  <c r="D544" i="42" s="1"/>
  <c r="E544" i="42"/>
  <c r="C544" i="42"/>
  <c r="C538" i="42" s="1"/>
  <c r="D543" i="42"/>
  <c r="E543" i="42" s="1"/>
  <c r="D542" i="42"/>
  <c r="E542" i="42" s="1"/>
  <c r="D541" i="42"/>
  <c r="E541" i="42" s="1"/>
  <c r="D540" i="42"/>
  <c r="E540" i="42" s="1"/>
  <c r="D539" i="42"/>
  <c r="E537" i="42"/>
  <c r="D537" i="42"/>
  <c r="E536" i="42"/>
  <c r="D536" i="42"/>
  <c r="E535" i="42"/>
  <c r="D535" i="42"/>
  <c r="E534" i="42"/>
  <c r="D534" i="42"/>
  <c r="E533" i="42"/>
  <c r="D533" i="42"/>
  <c r="E532" i="42"/>
  <c r="D532" i="42"/>
  <c r="D531" i="42" s="1"/>
  <c r="E531" i="42"/>
  <c r="E528" i="42" s="1"/>
  <c r="C531" i="42"/>
  <c r="C528" i="42" s="1"/>
  <c r="D530" i="42"/>
  <c r="E530" i="42" s="1"/>
  <c r="E529" i="42" s="1"/>
  <c r="C529" i="42"/>
  <c r="D527" i="42"/>
  <c r="E527" i="42" s="1"/>
  <c r="E526" i="42"/>
  <c r="D526" i="42"/>
  <c r="D525" i="42"/>
  <c r="E525" i="42" s="1"/>
  <c r="E524" i="42"/>
  <c r="D524" i="42"/>
  <c r="D523" i="42"/>
  <c r="D522" i="42" s="1"/>
  <c r="C522" i="42"/>
  <c r="E521" i="42"/>
  <c r="D521" i="42"/>
  <c r="E520" i="42"/>
  <c r="D520" i="42"/>
  <c r="E519" i="42"/>
  <c r="D519" i="42"/>
  <c r="E518" i="42"/>
  <c r="D518" i="42"/>
  <c r="E517" i="42"/>
  <c r="D517" i="42"/>
  <c r="E516" i="42"/>
  <c r="D516" i="42"/>
  <c r="E515" i="42"/>
  <c r="D515" i="42"/>
  <c r="E514" i="42"/>
  <c r="D514" i="42"/>
  <c r="E513" i="42"/>
  <c r="D513" i="42"/>
  <c r="C513" i="42"/>
  <c r="D512" i="42"/>
  <c r="E512" i="42" s="1"/>
  <c r="E511" i="42"/>
  <c r="D511" i="42"/>
  <c r="D510" i="42"/>
  <c r="D509" i="42" s="1"/>
  <c r="C509" i="42"/>
  <c r="D508" i="42"/>
  <c r="E508" i="42" s="1"/>
  <c r="D507" i="42"/>
  <c r="E507" i="42" s="1"/>
  <c r="D506" i="42"/>
  <c r="E506" i="42" s="1"/>
  <c r="D505" i="42"/>
  <c r="E505" i="42" s="1"/>
  <c r="D504" i="42"/>
  <c r="C504" i="42"/>
  <c r="D503" i="42"/>
  <c r="E503" i="42" s="1"/>
  <c r="E502" i="42"/>
  <c r="D502" i="42"/>
  <c r="D501" i="42"/>
  <c r="E501" i="42" s="1"/>
  <c r="E500" i="42"/>
  <c r="D500" i="42"/>
  <c r="D499" i="42"/>
  <c r="E499" i="42" s="1"/>
  <c r="E498" i="42"/>
  <c r="E497" i="42" s="1"/>
  <c r="D498" i="42"/>
  <c r="D497" i="42"/>
  <c r="C497" i="42"/>
  <c r="D496" i="42"/>
  <c r="E496" i="42" s="1"/>
  <c r="D495" i="42"/>
  <c r="E495" i="42" s="1"/>
  <c r="E494" i="42" s="1"/>
  <c r="C494" i="42"/>
  <c r="C484" i="42" s="1"/>
  <c r="E493" i="42"/>
  <c r="D493" i="42"/>
  <c r="D492" i="42"/>
  <c r="D491" i="42" s="1"/>
  <c r="C491" i="42"/>
  <c r="D490" i="42"/>
  <c r="E490" i="42" s="1"/>
  <c r="D489" i="42"/>
  <c r="E489" i="42" s="1"/>
  <c r="D488" i="42"/>
  <c r="E488" i="42" s="1"/>
  <c r="D487" i="42"/>
  <c r="E487" i="42" s="1"/>
  <c r="D486" i="42"/>
  <c r="C486" i="42"/>
  <c r="D485" i="42"/>
  <c r="J483" i="42"/>
  <c r="D481" i="42"/>
  <c r="E481" i="42" s="1"/>
  <c r="D480" i="42"/>
  <c r="E480" i="42" s="1"/>
  <c r="D479" i="42"/>
  <c r="E479" i="42" s="1"/>
  <c r="D478" i="42"/>
  <c r="E478" i="42" s="1"/>
  <c r="D477" i="42"/>
  <c r="C477" i="42"/>
  <c r="D476" i="42"/>
  <c r="E476" i="42" s="1"/>
  <c r="E475" i="42"/>
  <c r="D475" i="42"/>
  <c r="D474" i="42"/>
  <c r="C474" i="42"/>
  <c r="D473" i="42"/>
  <c r="E473" i="42" s="1"/>
  <c r="D472" i="42"/>
  <c r="E472" i="42" s="1"/>
  <c r="D471" i="42"/>
  <c r="E471" i="42" s="1"/>
  <c r="E470" i="42"/>
  <c r="D470" i="42"/>
  <c r="D469" i="42"/>
  <c r="E469" i="42" s="1"/>
  <c r="D468" i="42"/>
  <c r="C468" i="42"/>
  <c r="D467" i="42"/>
  <c r="E467" i="42" s="1"/>
  <c r="E466" i="42"/>
  <c r="D466" i="42"/>
  <c r="D465" i="42"/>
  <c r="E465" i="42" s="1"/>
  <c r="E464" i="42"/>
  <c r="D464" i="42"/>
  <c r="D463" i="42"/>
  <c r="C463" i="42"/>
  <c r="E462" i="42"/>
  <c r="D462" i="42"/>
  <c r="D461" i="42"/>
  <c r="E461" i="42" s="1"/>
  <c r="E459" i="42" s="1"/>
  <c r="E460" i="42"/>
  <c r="D460" i="42"/>
  <c r="D459" i="42"/>
  <c r="C459" i="42"/>
  <c r="D458" i="42"/>
  <c r="E458" i="42" s="1"/>
  <c r="E457" i="42"/>
  <c r="D457" i="42"/>
  <c r="D456" i="42"/>
  <c r="D455" i="42" s="1"/>
  <c r="C455" i="42"/>
  <c r="D454" i="42"/>
  <c r="E454" i="42" s="1"/>
  <c r="E453" i="42"/>
  <c r="D453" i="42"/>
  <c r="D452" i="42"/>
  <c r="E452" i="42" s="1"/>
  <c r="E450" i="42" s="1"/>
  <c r="E451" i="42"/>
  <c r="D451" i="42"/>
  <c r="D450" i="42"/>
  <c r="C450" i="42"/>
  <c r="D449" i="42"/>
  <c r="E449" i="42" s="1"/>
  <c r="E448" i="42"/>
  <c r="D448" i="42"/>
  <c r="D447" i="42"/>
  <c r="E447" i="42" s="1"/>
  <c r="E446" i="42"/>
  <c r="D446" i="42"/>
  <c r="D445" i="42"/>
  <c r="D444" i="42" s="1"/>
  <c r="C445" i="42"/>
  <c r="C444" i="42"/>
  <c r="E443" i="42"/>
  <c r="D443" i="42"/>
  <c r="D442" i="42"/>
  <c r="E442" i="42" s="1"/>
  <c r="E441" i="42"/>
  <c r="D441" i="42"/>
  <c r="D440" i="42"/>
  <c r="E440" i="42" s="1"/>
  <c r="E439" i="42"/>
  <c r="D439" i="42"/>
  <c r="D438" i="42"/>
  <c r="E438" i="42" s="1"/>
  <c r="E437" i="42"/>
  <c r="D437" i="42"/>
  <c r="D436" i="42"/>
  <c r="E436" i="42" s="1"/>
  <c r="E435" i="42"/>
  <c r="D435" i="42"/>
  <c r="D434" i="42"/>
  <c r="E434" i="42" s="1"/>
  <c r="E433" i="42"/>
  <c r="D433" i="42"/>
  <c r="D432" i="42"/>
  <c r="E432" i="42" s="1"/>
  <c r="E431" i="42"/>
  <c r="D431" i="42"/>
  <c r="D430" i="42"/>
  <c r="D429" i="42" s="1"/>
  <c r="C429" i="42"/>
  <c r="E428" i="42"/>
  <c r="D428" i="42"/>
  <c r="D427" i="42"/>
  <c r="E427" i="42" s="1"/>
  <c r="E426" i="42"/>
  <c r="D426" i="42"/>
  <c r="D425" i="42"/>
  <c r="E425" i="42" s="1"/>
  <c r="E424" i="42"/>
  <c r="D424" i="42"/>
  <c r="D423" i="42"/>
  <c r="E423" i="42" s="1"/>
  <c r="E422" i="42" s="1"/>
  <c r="D422" i="42"/>
  <c r="C422" i="42"/>
  <c r="D421" i="42"/>
  <c r="E421" i="42" s="1"/>
  <c r="E420" i="42"/>
  <c r="D420" i="42"/>
  <c r="D419" i="42"/>
  <c r="E419" i="42" s="1"/>
  <c r="E418" i="42"/>
  <c r="D418" i="42"/>
  <c r="D417" i="42"/>
  <c r="C416" i="42"/>
  <c r="E415" i="42"/>
  <c r="D415" i="42"/>
  <c r="D414" i="42"/>
  <c r="E414" i="42" s="1"/>
  <c r="D413" i="42"/>
  <c r="D412" i="42" s="1"/>
  <c r="C412" i="42"/>
  <c r="E411" i="42"/>
  <c r="D411" i="42"/>
  <c r="D410" i="42"/>
  <c r="C409" i="42"/>
  <c r="D408" i="42"/>
  <c r="E408" i="42" s="1"/>
  <c r="D407" i="42"/>
  <c r="E407" i="42" s="1"/>
  <c r="E406" i="42"/>
  <c r="D406" i="42"/>
  <c r="D405" i="42"/>
  <c r="E405" i="42" s="1"/>
  <c r="E404" i="42"/>
  <c r="D404" i="42"/>
  <c r="C404" i="42"/>
  <c r="D403" i="42"/>
  <c r="E403" i="42" s="1"/>
  <c r="E402" i="42"/>
  <c r="D402" i="42"/>
  <c r="D401" i="42"/>
  <c r="E401" i="42" s="1"/>
  <c r="E400" i="42"/>
  <c r="E399" i="42" s="1"/>
  <c r="D400" i="42"/>
  <c r="C399" i="42"/>
  <c r="D398" i="42"/>
  <c r="E398" i="42" s="1"/>
  <c r="E397" i="42"/>
  <c r="D397" i="42"/>
  <c r="D396" i="42"/>
  <c r="E396" i="42" s="1"/>
  <c r="E395" i="42"/>
  <c r="D395" i="42"/>
  <c r="C395" i="42"/>
  <c r="D394" i="42"/>
  <c r="E394" i="42" s="1"/>
  <c r="E393" i="42"/>
  <c r="E392" i="42" s="1"/>
  <c r="D393" i="42"/>
  <c r="D392" i="42"/>
  <c r="C392" i="42"/>
  <c r="D391" i="42"/>
  <c r="E391" i="42" s="1"/>
  <c r="E390" i="42"/>
  <c r="D390" i="42"/>
  <c r="D389" i="42"/>
  <c r="E389" i="42" s="1"/>
  <c r="E388" i="42"/>
  <c r="D388" i="42"/>
  <c r="C388" i="42"/>
  <c r="D387" i="42"/>
  <c r="E387" i="42" s="1"/>
  <c r="E386" i="42"/>
  <c r="D386" i="42"/>
  <c r="D385" i="42"/>
  <c r="E385" i="42" s="1"/>
  <c r="E384" i="42"/>
  <c r="D384" i="42"/>
  <c r="D383" i="42"/>
  <c r="C382" i="42"/>
  <c r="D381" i="42"/>
  <c r="E381" i="42" s="1"/>
  <c r="D380" i="42"/>
  <c r="E380" i="42" s="1"/>
  <c r="D379" i="42"/>
  <c r="D378" i="42" s="1"/>
  <c r="C378" i="42"/>
  <c r="C340" i="42" s="1"/>
  <c r="C339" i="42" s="1"/>
  <c r="E377" i="42"/>
  <c r="D377" i="42"/>
  <c r="D376" i="42"/>
  <c r="E376" i="42" s="1"/>
  <c r="E375" i="42"/>
  <c r="D375" i="42"/>
  <c r="D374" i="42"/>
  <c r="C373" i="42"/>
  <c r="E372" i="42"/>
  <c r="D372" i="42"/>
  <c r="D371" i="42"/>
  <c r="E371" i="42" s="1"/>
  <c r="E370" i="42"/>
  <c r="D370" i="42"/>
  <c r="D369" i="42"/>
  <c r="E369" i="42" s="1"/>
  <c r="E368" i="42"/>
  <c r="D368" i="42"/>
  <c r="C368" i="42"/>
  <c r="D367" i="42"/>
  <c r="E367" i="42" s="1"/>
  <c r="E366" i="42"/>
  <c r="D366" i="42"/>
  <c r="D365" i="42"/>
  <c r="E365" i="42" s="1"/>
  <c r="E364" i="42"/>
  <c r="D364" i="42"/>
  <c r="D363" i="42"/>
  <c r="C362" i="42"/>
  <c r="E361" i="42"/>
  <c r="D361" i="42"/>
  <c r="D360" i="42"/>
  <c r="E360" i="42" s="1"/>
  <c r="D359" i="42"/>
  <c r="E359" i="42" s="1"/>
  <c r="D358" i="42"/>
  <c r="E358" i="42" s="1"/>
  <c r="C357" i="42"/>
  <c r="D356" i="42"/>
  <c r="E356" i="42" s="1"/>
  <c r="E355" i="42"/>
  <c r="D355" i="42"/>
  <c r="D354" i="42"/>
  <c r="C353" i="42"/>
  <c r="D352" i="42"/>
  <c r="E352" i="42" s="1"/>
  <c r="E351" i="42"/>
  <c r="D351" i="42"/>
  <c r="D350" i="42"/>
  <c r="E350" i="42" s="1"/>
  <c r="E349" i="42"/>
  <c r="D349" i="42"/>
  <c r="D348" i="42"/>
  <c r="C348" i="42"/>
  <c r="D347" i="42"/>
  <c r="E347" i="42" s="1"/>
  <c r="E346" i="42"/>
  <c r="D346" i="42"/>
  <c r="D345" i="42"/>
  <c r="C344" i="42"/>
  <c r="E343" i="42"/>
  <c r="D343" i="42"/>
  <c r="E342" i="42"/>
  <c r="D342" i="42"/>
  <c r="E341" i="42"/>
  <c r="D341" i="42"/>
  <c r="J339" i="42"/>
  <c r="E338" i="42"/>
  <c r="D338" i="42"/>
  <c r="D337" i="42"/>
  <c r="E337" i="42" s="1"/>
  <c r="E336" i="42"/>
  <c r="D336" i="42"/>
  <c r="D335" i="42"/>
  <c r="E335" i="42" s="1"/>
  <c r="E334" i="42"/>
  <c r="D334" i="42"/>
  <c r="D333" i="42"/>
  <c r="E333" i="42" s="1"/>
  <c r="E332" i="42"/>
  <c r="D332" i="42"/>
  <c r="D331" i="42"/>
  <c r="C331" i="42"/>
  <c r="E330" i="42"/>
  <c r="D330" i="42"/>
  <c r="D329" i="42"/>
  <c r="D328" i="42" s="1"/>
  <c r="C328" i="42"/>
  <c r="E327" i="42"/>
  <c r="D327" i="42"/>
  <c r="D326" i="42"/>
  <c r="C325" i="42"/>
  <c r="D324" i="42"/>
  <c r="E324" i="42" s="1"/>
  <c r="D323" i="42"/>
  <c r="E323" i="42" s="1"/>
  <c r="D322" i="42"/>
  <c r="E322" i="42" s="1"/>
  <c r="D321" i="42"/>
  <c r="E321" i="42" s="1"/>
  <c r="E320" i="42"/>
  <c r="D320" i="42"/>
  <c r="D319" i="42"/>
  <c r="E319" i="42" s="1"/>
  <c r="E318" i="42"/>
  <c r="D318" i="42"/>
  <c r="D317" i="42"/>
  <c r="E317" i="42" s="1"/>
  <c r="D316" i="42"/>
  <c r="D315" i="42" s="1"/>
  <c r="C315" i="42"/>
  <c r="D313" i="42"/>
  <c r="E313" i="42" s="1"/>
  <c r="D312" i="42"/>
  <c r="E312" i="42" s="1"/>
  <c r="D311" i="42"/>
  <c r="E311" i="42" s="1"/>
  <c r="D310" i="42"/>
  <c r="E310" i="42" s="1"/>
  <c r="E309" i="42"/>
  <c r="D309" i="42"/>
  <c r="C308" i="42"/>
  <c r="E307" i="42"/>
  <c r="D307" i="42"/>
  <c r="D306" i="42"/>
  <c r="C305" i="42"/>
  <c r="E304" i="42"/>
  <c r="D304" i="42"/>
  <c r="D303" i="42"/>
  <c r="E303" i="42" s="1"/>
  <c r="E302" i="42"/>
  <c r="D302" i="42"/>
  <c r="C302" i="42"/>
  <c r="D301" i="42"/>
  <c r="E301" i="42" s="1"/>
  <c r="E300" i="42"/>
  <c r="D300" i="42"/>
  <c r="D299" i="42"/>
  <c r="C298" i="42"/>
  <c r="E297" i="42"/>
  <c r="E296" i="42" s="1"/>
  <c r="D297" i="42"/>
  <c r="D296" i="42" s="1"/>
  <c r="C296" i="42"/>
  <c r="E295" i="42"/>
  <c r="D295" i="42"/>
  <c r="D294" i="42"/>
  <c r="E294" i="42" s="1"/>
  <c r="E293" i="42"/>
  <c r="D293" i="42"/>
  <c r="D292" i="42"/>
  <c r="E292" i="42" s="1"/>
  <c r="E291" i="42"/>
  <c r="D291" i="42"/>
  <c r="D290" i="42"/>
  <c r="C289" i="42"/>
  <c r="D288" i="42"/>
  <c r="E288" i="42" s="1"/>
  <c r="D287" i="42"/>
  <c r="E287" i="42" s="1"/>
  <c r="D286" i="42"/>
  <c r="E286" i="42" s="1"/>
  <c r="D285" i="42"/>
  <c r="E285" i="42" s="1"/>
  <c r="E284" i="42"/>
  <c r="D284" i="42"/>
  <c r="D283" i="42"/>
  <c r="E283" i="42" s="1"/>
  <c r="E282" i="42"/>
  <c r="D282" i="42"/>
  <c r="D281" i="42"/>
  <c r="E281" i="42" s="1"/>
  <c r="D280" i="42"/>
  <c r="E280" i="42" s="1"/>
  <c r="D279" i="42"/>
  <c r="E279" i="42" s="1"/>
  <c r="D278" i="42"/>
  <c r="E278" i="42" s="1"/>
  <c r="D277" i="42"/>
  <c r="E277" i="42" s="1"/>
  <c r="E276" i="42"/>
  <c r="D276" i="42"/>
  <c r="D275" i="42"/>
  <c r="E275" i="42" s="1"/>
  <c r="E274" i="42"/>
  <c r="D274" i="42"/>
  <c r="D273" i="42"/>
  <c r="E273" i="42" s="1"/>
  <c r="D272" i="42"/>
  <c r="E272" i="42" s="1"/>
  <c r="D271" i="42"/>
  <c r="E271" i="42" s="1"/>
  <c r="D270" i="42"/>
  <c r="E270" i="42" s="1"/>
  <c r="D269" i="42"/>
  <c r="E269" i="42" s="1"/>
  <c r="E268" i="42"/>
  <c r="D268" i="42"/>
  <c r="E267" i="42"/>
  <c r="D267" i="42"/>
  <c r="E266" i="42"/>
  <c r="D266" i="42"/>
  <c r="C265" i="42"/>
  <c r="E264" i="42"/>
  <c r="D264" i="42"/>
  <c r="C263" i="42"/>
  <c r="E262" i="42"/>
  <c r="D262" i="42"/>
  <c r="D261" i="42"/>
  <c r="D260" i="42" s="1"/>
  <c r="C260" i="42"/>
  <c r="J259" i="42"/>
  <c r="J258" i="42"/>
  <c r="J257" i="42"/>
  <c r="J256" i="42"/>
  <c r="E252" i="42"/>
  <c r="D252" i="42"/>
  <c r="D251" i="42"/>
  <c r="D250" i="42" s="1"/>
  <c r="C250" i="42"/>
  <c r="E249" i="42"/>
  <c r="D249" i="42"/>
  <c r="E248" i="42"/>
  <c r="D248" i="42"/>
  <c r="E247" i="42"/>
  <c r="E244" i="42" s="1"/>
  <c r="E243" i="42" s="1"/>
  <c r="D247" i="42"/>
  <c r="D244" i="42" s="1"/>
  <c r="D243" i="42" s="1"/>
  <c r="E246" i="42"/>
  <c r="D246" i="42"/>
  <c r="E245" i="42"/>
  <c r="D245" i="42"/>
  <c r="C244" i="42"/>
  <c r="C243" i="42" s="1"/>
  <c r="E242" i="42"/>
  <c r="D242" i="42"/>
  <c r="D239" i="42" s="1"/>
  <c r="D238" i="42" s="1"/>
  <c r="E241" i="42"/>
  <c r="D241" i="42"/>
  <c r="E240" i="42"/>
  <c r="D240" i="42"/>
  <c r="C239" i="42"/>
  <c r="C238" i="42" s="1"/>
  <c r="E237" i="42"/>
  <c r="E236" i="42" s="1"/>
  <c r="E235" i="42" s="1"/>
  <c r="D237" i="42"/>
  <c r="D236" i="42" s="1"/>
  <c r="D235" i="42" s="1"/>
  <c r="C236" i="42"/>
  <c r="C235" i="42" s="1"/>
  <c r="E234" i="42"/>
  <c r="E233" i="42" s="1"/>
  <c r="D234" i="42"/>
  <c r="D233" i="42" s="1"/>
  <c r="C233" i="42"/>
  <c r="E232" i="42"/>
  <c r="D232" i="42"/>
  <c r="D231" i="42"/>
  <c r="E231" i="42" s="1"/>
  <c r="E229" i="42" s="1"/>
  <c r="E228" i="42" s="1"/>
  <c r="E230" i="42"/>
  <c r="D230" i="42"/>
  <c r="C229" i="42"/>
  <c r="C228" i="42"/>
  <c r="E227" i="42"/>
  <c r="D227" i="42"/>
  <c r="D226" i="42"/>
  <c r="E225" i="42"/>
  <c r="D225" i="42"/>
  <c r="D224" i="42"/>
  <c r="E224" i="42" s="1"/>
  <c r="C223" i="42"/>
  <c r="C222" i="42"/>
  <c r="D221" i="42"/>
  <c r="C220" i="42"/>
  <c r="E219" i="42"/>
  <c r="D219" i="42"/>
  <c r="E218" i="42"/>
  <c r="D218" i="42"/>
  <c r="E217" i="42"/>
  <c r="D217" i="42"/>
  <c r="C216" i="42"/>
  <c r="C215" i="42" s="1"/>
  <c r="E214" i="42"/>
  <c r="E213" i="42" s="1"/>
  <c r="D214" i="42"/>
  <c r="D213" i="42" s="1"/>
  <c r="C213" i="42"/>
  <c r="E212" i="42"/>
  <c r="E211" i="42" s="1"/>
  <c r="D212" i="42"/>
  <c r="D211" i="42"/>
  <c r="C211" i="42"/>
  <c r="E210" i="42"/>
  <c r="D210" i="42"/>
  <c r="E209" i="42"/>
  <c r="D209" i="42"/>
  <c r="E208" i="42"/>
  <c r="D208" i="42"/>
  <c r="E207" i="42"/>
  <c r="D207" i="42"/>
  <c r="C207" i="42"/>
  <c r="D206" i="42"/>
  <c r="E206" i="42" s="1"/>
  <c r="E205" i="42"/>
  <c r="D205" i="42"/>
  <c r="C204" i="42"/>
  <c r="C203" i="42" s="1"/>
  <c r="E202" i="42"/>
  <c r="E201" i="42" s="1"/>
  <c r="E200" i="42" s="1"/>
  <c r="D202" i="42"/>
  <c r="D201" i="42"/>
  <c r="D200" i="42" s="1"/>
  <c r="C201" i="42"/>
  <c r="C200" i="42" s="1"/>
  <c r="E199" i="42"/>
  <c r="E198" i="42" s="1"/>
  <c r="E197" i="42" s="1"/>
  <c r="D199" i="42"/>
  <c r="D198" i="42"/>
  <c r="D197" i="42" s="1"/>
  <c r="C198" i="42"/>
  <c r="C197" i="42"/>
  <c r="E196" i="42"/>
  <c r="E195" i="42" s="1"/>
  <c r="D196" i="42"/>
  <c r="D195" i="42"/>
  <c r="C195" i="42"/>
  <c r="C188" i="42" s="1"/>
  <c r="E194" i="42"/>
  <c r="D194" i="42"/>
  <c r="E193" i="42"/>
  <c r="D193" i="42"/>
  <c r="C193" i="42"/>
  <c r="D192" i="42"/>
  <c r="E192" i="42" s="1"/>
  <c r="E191" i="42"/>
  <c r="D191" i="42"/>
  <c r="D190" i="42"/>
  <c r="C189" i="42"/>
  <c r="D187" i="42"/>
  <c r="E187" i="42" s="1"/>
  <c r="E186" i="42"/>
  <c r="D186" i="42"/>
  <c r="D185" i="42"/>
  <c r="D184" i="42" s="1"/>
  <c r="C185" i="42"/>
  <c r="C184" i="42" s="1"/>
  <c r="C178" i="42" s="1"/>
  <c r="C177" i="42" s="1"/>
  <c r="E183" i="42"/>
  <c r="E182" i="42" s="1"/>
  <c r="D183" i="42"/>
  <c r="D182" i="42"/>
  <c r="E181" i="42"/>
  <c r="E180" i="42" s="1"/>
  <c r="D181" i="42"/>
  <c r="D180" i="42"/>
  <c r="D179" i="42" s="1"/>
  <c r="E179" i="42"/>
  <c r="C179" i="42"/>
  <c r="J178" i="42"/>
  <c r="J177" i="42"/>
  <c r="D176" i="42"/>
  <c r="E176" i="42" s="1"/>
  <c r="E174" i="42" s="1"/>
  <c r="E175" i="42"/>
  <c r="D175" i="42"/>
  <c r="D174" i="42"/>
  <c r="C174" i="42"/>
  <c r="D173" i="42"/>
  <c r="E173" i="42" s="1"/>
  <c r="E172" i="42"/>
  <c r="E171" i="42" s="1"/>
  <c r="D172" i="42"/>
  <c r="D171" i="42"/>
  <c r="C171" i="42"/>
  <c r="J170" i="42"/>
  <c r="D170" i="42"/>
  <c r="C170" i="42"/>
  <c r="E169" i="42"/>
  <c r="D169" i="42"/>
  <c r="E168" i="42"/>
  <c r="E167" i="42" s="1"/>
  <c r="D168" i="42"/>
  <c r="D167" i="42" s="1"/>
  <c r="C167" i="42"/>
  <c r="C163" i="42" s="1"/>
  <c r="E166" i="42"/>
  <c r="D166" i="42"/>
  <c r="D165" i="42"/>
  <c r="C164" i="42"/>
  <c r="J163" i="42"/>
  <c r="D162" i="42"/>
  <c r="E162" i="42" s="1"/>
  <c r="E160" i="42" s="1"/>
  <c r="E161" i="42"/>
  <c r="D161" i="42"/>
  <c r="D160" i="42"/>
  <c r="C160" i="42"/>
  <c r="D159" i="42"/>
  <c r="E159" i="42" s="1"/>
  <c r="E158" i="42"/>
  <c r="D158" i="42"/>
  <c r="D157" i="42"/>
  <c r="C157" i="42"/>
  <c r="E156" i="42"/>
  <c r="D156" i="42"/>
  <c r="E155" i="42"/>
  <c r="E154" i="42" s="1"/>
  <c r="D155" i="42"/>
  <c r="D154" i="42" s="1"/>
  <c r="C154" i="42"/>
  <c r="J153" i="42"/>
  <c r="C152" i="42"/>
  <c r="J152" i="42"/>
  <c r="E151" i="42"/>
  <c r="D151" i="42"/>
  <c r="D150" i="42"/>
  <c r="C149" i="42"/>
  <c r="E148" i="42"/>
  <c r="D148" i="42"/>
  <c r="E147" i="42"/>
  <c r="D147" i="42"/>
  <c r="E146" i="42"/>
  <c r="D146" i="42"/>
  <c r="C146" i="42"/>
  <c r="D145" i="42"/>
  <c r="E145" i="42" s="1"/>
  <c r="E144" i="42"/>
  <c r="E143" i="42" s="1"/>
  <c r="D144" i="42"/>
  <c r="D143" i="42"/>
  <c r="C143" i="42"/>
  <c r="E142" i="42"/>
  <c r="D142" i="42"/>
  <c r="D141" i="42"/>
  <c r="D140" i="42" s="1"/>
  <c r="C140" i="42"/>
  <c r="E139" i="42"/>
  <c r="D139" i="42"/>
  <c r="D138" i="42"/>
  <c r="E138" i="42" s="1"/>
  <c r="E137" i="42"/>
  <c r="E136" i="42" s="1"/>
  <c r="D137" i="42"/>
  <c r="C136" i="42"/>
  <c r="J135" i="42"/>
  <c r="E134" i="42"/>
  <c r="D134" i="42"/>
  <c r="E133" i="42"/>
  <c r="E132" i="42" s="1"/>
  <c r="D133" i="42"/>
  <c r="D132" i="42" s="1"/>
  <c r="C132" i="42"/>
  <c r="E131" i="42"/>
  <c r="D131" i="42"/>
  <c r="D130" i="42"/>
  <c r="C129" i="42"/>
  <c r="E128" i="42"/>
  <c r="D128" i="42"/>
  <c r="E127" i="42"/>
  <c r="D127" i="42"/>
  <c r="E126" i="42"/>
  <c r="D126" i="42"/>
  <c r="C126" i="42"/>
  <c r="D125" i="42"/>
  <c r="E125" i="42" s="1"/>
  <c r="E124" i="42"/>
  <c r="D124" i="42"/>
  <c r="C123" i="42"/>
  <c r="E122" i="42"/>
  <c r="D122" i="42"/>
  <c r="D121" i="42"/>
  <c r="D120" i="42" s="1"/>
  <c r="C120" i="42"/>
  <c r="E119" i="42"/>
  <c r="D119" i="42"/>
  <c r="D118" i="42"/>
  <c r="C117" i="42"/>
  <c r="J116" i="42"/>
  <c r="J115" i="42"/>
  <c r="J114" i="42"/>
  <c r="E113" i="42"/>
  <c r="D113" i="42"/>
  <c r="D112" i="42"/>
  <c r="E112" i="42" s="1"/>
  <c r="E111" i="42"/>
  <c r="D111" i="42"/>
  <c r="D110" i="42"/>
  <c r="E110" i="42" s="1"/>
  <c r="D109" i="42"/>
  <c r="E109" i="42" s="1"/>
  <c r="D108" i="42"/>
  <c r="E108" i="42" s="1"/>
  <c r="D107" i="42"/>
  <c r="E107" i="42" s="1"/>
  <c r="D106" i="42"/>
  <c r="E106" i="42" s="1"/>
  <c r="E105" i="42"/>
  <c r="D105" i="42"/>
  <c r="D104" i="42"/>
  <c r="E104" i="42" s="1"/>
  <c r="E103" i="42"/>
  <c r="D103" i="42"/>
  <c r="D102" i="42"/>
  <c r="E102" i="42" s="1"/>
  <c r="D101" i="42"/>
  <c r="E101" i="42" s="1"/>
  <c r="D100" i="42"/>
  <c r="E100" i="42" s="1"/>
  <c r="D99" i="42"/>
  <c r="D98" i="42"/>
  <c r="E98" i="42" s="1"/>
  <c r="J97" i="42"/>
  <c r="E96" i="42"/>
  <c r="D96" i="42"/>
  <c r="D95" i="42"/>
  <c r="E95" i="42" s="1"/>
  <c r="D94" i="42"/>
  <c r="E94" i="42" s="1"/>
  <c r="D93" i="42"/>
  <c r="E93" i="42" s="1"/>
  <c r="D92" i="42"/>
  <c r="E92" i="42" s="1"/>
  <c r="D91" i="42"/>
  <c r="E91" i="42" s="1"/>
  <c r="E90" i="42"/>
  <c r="D90" i="42"/>
  <c r="D89" i="42"/>
  <c r="E89" i="42" s="1"/>
  <c r="E88" i="42"/>
  <c r="D88" i="42"/>
  <c r="D87" i="42"/>
  <c r="E87" i="42" s="1"/>
  <c r="D86" i="42"/>
  <c r="E86" i="42" s="1"/>
  <c r="D85" i="42"/>
  <c r="E85" i="42" s="1"/>
  <c r="D84" i="42"/>
  <c r="E84" i="42" s="1"/>
  <c r="D83" i="42"/>
  <c r="E83" i="42" s="1"/>
  <c r="E82" i="42"/>
  <c r="D82" i="42"/>
  <c r="D81" i="42"/>
  <c r="E81" i="42" s="1"/>
  <c r="E80" i="42"/>
  <c r="D80" i="42"/>
  <c r="D79" i="42"/>
  <c r="E79" i="42" s="1"/>
  <c r="D78" i="42"/>
  <c r="E78" i="42" s="1"/>
  <c r="D77" i="42"/>
  <c r="E77" i="42" s="1"/>
  <c r="D76" i="42"/>
  <c r="E76" i="42" s="1"/>
  <c r="D75" i="42"/>
  <c r="E75" i="42" s="1"/>
  <c r="E74" i="42"/>
  <c r="D74" i="42"/>
  <c r="D73" i="42"/>
  <c r="E73" i="42" s="1"/>
  <c r="E72" i="42"/>
  <c r="D72" i="42"/>
  <c r="D71" i="42"/>
  <c r="E71" i="42" s="1"/>
  <c r="D70" i="42"/>
  <c r="E70" i="42" s="1"/>
  <c r="D69" i="42"/>
  <c r="E69" i="42" s="1"/>
  <c r="E68" i="42" s="1"/>
  <c r="J68" i="42"/>
  <c r="D68" i="42"/>
  <c r="J67" i="42"/>
  <c r="C67" i="42"/>
  <c r="D66" i="42"/>
  <c r="E66" i="42" s="1"/>
  <c r="E65" i="42"/>
  <c r="D65" i="42"/>
  <c r="D64" i="42"/>
  <c r="E64" i="42" s="1"/>
  <c r="E63" i="42"/>
  <c r="D63" i="42"/>
  <c r="D62" i="42"/>
  <c r="E62" i="42" s="1"/>
  <c r="E61" i="42" s="1"/>
  <c r="J61" i="42"/>
  <c r="E60" i="42"/>
  <c r="D60" i="42"/>
  <c r="D59" i="42"/>
  <c r="E59" i="42" s="1"/>
  <c r="E58" i="42"/>
  <c r="D58" i="42"/>
  <c r="D57" i="42"/>
  <c r="E57" i="42" s="1"/>
  <c r="E56" i="42"/>
  <c r="D56" i="42"/>
  <c r="D55" i="42"/>
  <c r="E55" i="42" s="1"/>
  <c r="E54" i="42"/>
  <c r="D54" i="42"/>
  <c r="D53" i="42"/>
  <c r="E53" i="42" s="1"/>
  <c r="E52" i="42"/>
  <c r="D52" i="42"/>
  <c r="D51" i="42"/>
  <c r="E51" i="42" s="1"/>
  <c r="E50" i="42"/>
  <c r="D50" i="42"/>
  <c r="D49" i="42"/>
  <c r="E49" i="42" s="1"/>
  <c r="E48" i="42"/>
  <c r="D48" i="42"/>
  <c r="D47" i="42"/>
  <c r="E47" i="42" s="1"/>
  <c r="E46" i="42"/>
  <c r="D46" i="42"/>
  <c r="D45" i="42"/>
  <c r="E45" i="42" s="1"/>
  <c r="E44" i="42"/>
  <c r="D44" i="42"/>
  <c r="D43" i="42"/>
  <c r="E43" i="42" s="1"/>
  <c r="E42" i="42"/>
  <c r="D42" i="42"/>
  <c r="D41" i="42"/>
  <c r="E41" i="42" s="1"/>
  <c r="E40" i="42"/>
  <c r="D40" i="42"/>
  <c r="D39" i="42"/>
  <c r="E39" i="42" s="1"/>
  <c r="J38" i="42"/>
  <c r="E37" i="42"/>
  <c r="D37" i="42"/>
  <c r="D36" i="42"/>
  <c r="E36" i="42" s="1"/>
  <c r="E35" i="42"/>
  <c r="D35" i="42"/>
  <c r="D34" i="42"/>
  <c r="E34" i="42" s="1"/>
  <c r="E33" i="42"/>
  <c r="D33" i="42"/>
  <c r="D32" i="42"/>
  <c r="E32" i="42" s="1"/>
  <c r="E31" i="42"/>
  <c r="D31" i="42"/>
  <c r="D30" i="42"/>
  <c r="E30" i="42" s="1"/>
  <c r="E29" i="42"/>
  <c r="D29" i="42"/>
  <c r="D28" i="42"/>
  <c r="E28" i="42" s="1"/>
  <c r="E27" i="42"/>
  <c r="D27" i="42"/>
  <c r="D26" i="42"/>
  <c r="E26" i="42" s="1"/>
  <c r="E25" i="42"/>
  <c r="D25" i="42"/>
  <c r="D24" i="42"/>
  <c r="E24" i="42" s="1"/>
  <c r="E23" i="42"/>
  <c r="D23" i="42"/>
  <c r="D22" i="42"/>
  <c r="E22" i="42" s="1"/>
  <c r="E21" i="42"/>
  <c r="D21" i="42"/>
  <c r="D20" i="42"/>
  <c r="E20" i="42" s="1"/>
  <c r="E19" i="42"/>
  <c r="D19" i="42"/>
  <c r="D18" i="42"/>
  <c r="E18" i="42" s="1"/>
  <c r="E17" i="42"/>
  <c r="D17" i="42"/>
  <c r="D16" i="42"/>
  <c r="E16" i="42" s="1"/>
  <c r="E15" i="42"/>
  <c r="D15" i="42"/>
  <c r="D14" i="42"/>
  <c r="E14" i="42" s="1"/>
  <c r="E13" i="42"/>
  <c r="D13" i="42"/>
  <c r="D12" i="42"/>
  <c r="E12" i="42" s="1"/>
  <c r="E11" i="42" s="1"/>
  <c r="J11" i="42"/>
  <c r="E10" i="42"/>
  <c r="D10" i="42"/>
  <c r="D9" i="42"/>
  <c r="E9" i="42" s="1"/>
  <c r="E8" i="42"/>
  <c r="D8" i="42"/>
  <c r="D7" i="42"/>
  <c r="E7" i="42" s="1"/>
  <c r="E6" i="42"/>
  <c r="D6" i="42"/>
  <c r="D5" i="42"/>
  <c r="E5" i="42" s="1"/>
  <c r="J4" i="42"/>
  <c r="J3" i="42"/>
  <c r="C3" i="42"/>
  <c r="J2" i="42"/>
  <c r="J1" i="42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6" i="41" s="1"/>
  <c r="E21" i="41"/>
  <c r="E22" i="41"/>
  <c r="E23" i="41"/>
  <c r="E24" i="41"/>
  <c r="E25" i="41"/>
  <c r="E31" i="41" s="1"/>
  <c r="E7" i="41"/>
  <c r="D31" i="41"/>
  <c r="C31" i="41"/>
  <c r="E30" i="41"/>
  <c r="D30" i="41"/>
  <c r="C30" i="41"/>
  <c r="E29" i="41"/>
  <c r="D29" i="41"/>
  <c r="C29" i="41"/>
  <c r="E28" i="41"/>
  <c r="D28" i="41"/>
  <c r="C28" i="41"/>
  <c r="E27" i="41"/>
  <c r="D27" i="41"/>
  <c r="D26" i="41"/>
  <c r="C26" i="41"/>
  <c r="C27" i="41" s="1"/>
  <c r="D9" i="40"/>
  <c r="D11" i="40" s="1"/>
  <c r="C9" i="40"/>
  <c r="C11" i="40" s="1"/>
  <c r="B9" i="40"/>
  <c r="B11" i="40" s="1"/>
  <c r="D7" i="40"/>
  <c r="C7" i="40"/>
  <c r="B7" i="40"/>
  <c r="D5" i="40"/>
  <c r="C5" i="40"/>
  <c r="B5" i="40"/>
  <c r="I39" i="44" l="1"/>
  <c r="H39" i="44"/>
  <c r="E39" i="44"/>
  <c r="D39" i="44"/>
  <c r="D4" i="44"/>
  <c r="D81" i="44"/>
  <c r="H81" i="44"/>
  <c r="C81" i="44"/>
  <c r="E81" i="44"/>
  <c r="I81" i="44"/>
  <c r="E11" i="43"/>
  <c r="E216" i="43"/>
  <c r="E38" i="43"/>
  <c r="E97" i="43"/>
  <c r="E126" i="43"/>
  <c r="E4" i="43"/>
  <c r="D97" i="43"/>
  <c r="D67" i="43" s="1"/>
  <c r="E62" i="43"/>
  <c r="E61" i="43" s="1"/>
  <c r="E99" i="43"/>
  <c r="D126" i="43"/>
  <c r="E133" i="43"/>
  <c r="E132" i="43" s="1"/>
  <c r="E143" i="43"/>
  <c r="E157" i="43"/>
  <c r="D164" i="43"/>
  <c r="D163" i="43" s="1"/>
  <c r="E165" i="43"/>
  <c r="E164" i="43" s="1"/>
  <c r="E163" i="43" s="1"/>
  <c r="D171" i="43"/>
  <c r="D170" i="43" s="1"/>
  <c r="D179" i="43"/>
  <c r="D185" i="43"/>
  <c r="D184" i="43" s="1"/>
  <c r="D189" i="43"/>
  <c r="D188" i="43" s="1"/>
  <c r="E190" i="43"/>
  <c r="E189" i="43" s="1"/>
  <c r="E188" i="43" s="1"/>
  <c r="E214" i="43"/>
  <c r="E213" i="43" s="1"/>
  <c r="D229" i="43"/>
  <c r="D228" i="43" s="1"/>
  <c r="E234" i="43"/>
  <c r="E233" i="43" s="1"/>
  <c r="E237" i="43"/>
  <c r="E236" i="43" s="1"/>
  <c r="E235" i="43" s="1"/>
  <c r="E70" i="43"/>
  <c r="E68" i="43" s="1"/>
  <c r="C116" i="43"/>
  <c r="C115" i="43" s="1"/>
  <c r="E123" i="43"/>
  <c r="E136" i="43"/>
  <c r="D203" i="43"/>
  <c r="E300" i="43"/>
  <c r="E298" i="43" s="1"/>
  <c r="D298" i="43"/>
  <c r="D302" i="43"/>
  <c r="E303" i="43"/>
  <c r="E302" i="43" s="1"/>
  <c r="E315" i="43"/>
  <c r="E346" i="43"/>
  <c r="D344" i="43"/>
  <c r="D340" i="43" s="1"/>
  <c r="D339" i="43" s="1"/>
  <c r="D348" i="43"/>
  <c r="E349" i="43"/>
  <c r="E348" i="43" s="1"/>
  <c r="D117" i="43"/>
  <c r="E118" i="43"/>
  <c r="E117" i="43" s="1"/>
  <c r="D149" i="43"/>
  <c r="E150" i="43"/>
  <c r="E149" i="43" s="1"/>
  <c r="D153" i="43"/>
  <c r="D152" i="43" s="1"/>
  <c r="C178" i="43"/>
  <c r="C177" i="43" s="1"/>
  <c r="E245" i="43"/>
  <c r="E244" i="43" s="1"/>
  <c r="E243" i="43" s="1"/>
  <c r="D244" i="43"/>
  <c r="D243" i="43" s="1"/>
  <c r="E291" i="43"/>
  <c r="E289" i="43" s="1"/>
  <c r="D289" i="43"/>
  <c r="E355" i="43"/>
  <c r="D353" i="43"/>
  <c r="D357" i="43"/>
  <c r="E358" i="43"/>
  <c r="E357" i="43" s="1"/>
  <c r="E121" i="43"/>
  <c r="E120" i="43" s="1"/>
  <c r="D123" i="43"/>
  <c r="D129" i="43"/>
  <c r="E130" i="43"/>
  <c r="E129" i="43" s="1"/>
  <c r="D136" i="43"/>
  <c r="E141" i="43"/>
  <c r="E140" i="43" s="1"/>
  <c r="D146" i="43"/>
  <c r="E155" i="43"/>
  <c r="E154" i="43" s="1"/>
  <c r="E153" i="43" s="1"/>
  <c r="E152" i="43" s="1"/>
  <c r="E203" i="43"/>
  <c r="D216" i="43"/>
  <c r="D220" i="43"/>
  <c r="D215" i="43" s="1"/>
  <c r="E221" i="43"/>
  <c r="E220" i="43" s="1"/>
  <c r="E215" i="43" s="1"/>
  <c r="D223" i="43"/>
  <c r="D222" i="43" s="1"/>
  <c r="E226" i="43"/>
  <c r="E223" i="43" s="1"/>
  <c r="E222" i="43" s="1"/>
  <c r="E229" i="43"/>
  <c r="E228" i="43" s="1"/>
  <c r="E242" i="43"/>
  <c r="E239" i="43" s="1"/>
  <c r="E238" i="43" s="1"/>
  <c r="D265" i="43"/>
  <c r="E307" i="43"/>
  <c r="D305" i="43"/>
  <c r="D263" i="43" s="1"/>
  <c r="D259" i="43" s="1"/>
  <c r="E364" i="43"/>
  <c r="D362" i="43"/>
  <c r="D382" i="43"/>
  <c r="D444" i="43"/>
  <c r="E264" i="43"/>
  <c r="D325" i="43"/>
  <c r="D314" i="43" s="1"/>
  <c r="E373" i="43"/>
  <c r="E305" i="43"/>
  <c r="D331" i="43"/>
  <c r="E332" i="43"/>
  <c r="E331" i="43" s="1"/>
  <c r="E344" i="43"/>
  <c r="E353" i="43"/>
  <c r="E362" i="43"/>
  <c r="E340" i="43" s="1"/>
  <c r="E382" i="43"/>
  <c r="D392" i="43"/>
  <c r="E393" i="43"/>
  <c r="E392" i="43" s="1"/>
  <c r="E455" i="43"/>
  <c r="E484" i="43"/>
  <c r="D395" i="43"/>
  <c r="E400" i="43"/>
  <c r="E399" i="43" s="1"/>
  <c r="D404" i="43"/>
  <c r="D422" i="43"/>
  <c r="E446" i="43"/>
  <c r="E445" i="43" s="1"/>
  <c r="E464" i="43"/>
  <c r="E463" i="43" s="1"/>
  <c r="E475" i="43"/>
  <c r="E474" i="43" s="1"/>
  <c r="E498" i="43"/>
  <c r="E497" i="43" s="1"/>
  <c r="D504" i="43"/>
  <c r="D483" i="43" s="1"/>
  <c r="E531" i="43"/>
  <c r="E544" i="43"/>
  <c r="E538" i="43" s="1"/>
  <c r="E556" i="43"/>
  <c r="E551" i="43" s="1"/>
  <c r="E550" i="43" s="1"/>
  <c r="D645" i="43"/>
  <c r="E734" i="43"/>
  <c r="E733" i="43" s="1"/>
  <c r="E504" i="43"/>
  <c r="E548" i="43"/>
  <c r="E547" i="43" s="1"/>
  <c r="D547" i="43"/>
  <c r="D561" i="43"/>
  <c r="E638" i="43"/>
  <c r="C726" i="43"/>
  <c r="C725" i="43" s="1"/>
  <c r="C559" i="43" s="1"/>
  <c r="E772" i="43"/>
  <c r="E771" i="43" s="1"/>
  <c r="D513" i="43"/>
  <c r="D509" i="43" s="1"/>
  <c r="E665" i="43"/>
  <c r="E694" i="43"/>
  <c r="E528" i="43"/>
  <c r="D642" i="43"/>
  <c r="E745" i="43"/>
  <c r="E744" i="43" s="1"/>
  <c r="E743" i="43" s="1"/>
  <c r="E582" i="43"/>
  <c r="E581" i="43" s="1"/>
  <c r="E561" i="43" s="1"/>
  <c r="E560" i="43" s="1"/>
  <c r="E593" i="43"/>
  <c r="E592" i="43" s="1"/>
  <c r="E600" i="43"/>
  <c r="E599" i="43" s="1"/>
  <c r="E611" i="43"/>
  <c r="E610" i="43" s="1"/>
  <c r="D638" i="43"/>
  <c r="E654" i="43"/>
  <c r="E653" i="43" s="1"/>
  <c r="E645" i="43" s="1"/>
  <c r="E719" i="43"/>
  <c r="E718" i="43" s="1"/>
  <c r="E717" i="43" s="1"/>
  <c r="E716" i="43" s="1"/>
  <c r="E728" i="43"/>
  <c r="E727" i="43" s="1"/>
  <c r="E769" i="43"/>
  <c r="E768" i="43" s="1"/>
  <c r="E767" i="43" s="1"/>
  <c r="C2" i="42"/>
  <c r="E4" i="42"/>
  <c r="E38" i="42"/>
  <c r="C115" i="42"/>
  <c r="C114" i="42" s="1"/>
  <c r="E123" i="42"/>
  <c r="D149" i="42"/>
  <c r="E150" i="42"/>
  <c r="E149" i="42" s="1"/>
  <c r="D153" i="42"/>
  <c r="D152" i="42" s="1"/>
  <c r="D164" i="42"/>
  <c r="D163" i="42" s="1"/>
  <c r="E165" i="42"/>
  <c r="E164" i="42" s="1"/>
  <c r="E163" i="42" s="1"/>
  <c r="E204" i="42"/>
  <c r="E203" i="42" s="1"/>
  <c r="D216" i="42"/>
  <c r="D220" i="42"/>
  <c r="E221" i="42"/>
  <c r="E220" i="42" s="1"/>
  <c r="E215" i="42" s="1"/>
  <c r="E239" i="42"/>
  <c r="E238" i="42" s="1"/>
  <c r="E357" i="42"/>
  <c r="D117" i="42"/>
  <c r="E118" i="42"/>
  <c r="E117" i="42" s="1"/>
  <c r="D189" i="42"/>
  <c r="D188" i="42" s="1"/>
  <c r="E190" i="42"/>
  <c r="E189" i="42" s="1"/>
  <c r="E188" i="42" s="1"/>
  <c r="E216" i="42"/>
  <c r="D223" i="42"/>
  <c r="D222" i="42" s="1"/>
  <c r="E226" i="42"/>
  <c r="E223" i="42" s="1"/>
  <c r="E222" i="42" s="1"/>
  <c r="D97" i="42"/>
  <c r="D67" i="42" s="1"/>
  <c r="E121" i="42"/>
  <c r="E120" i="42" s="1"/>
  <c r="D123" i="42"/>
  <c r="E170" i="42"/>
  <c r="D204" i="42"/>
  <c r="D203" i="42" s="1"/>
  <c r="D229" i="42"/>
  <c r="D228" i="42" s="1"/>
  <c r="E348" i="42"/>
  <c r="D4" i="42"/>
  <c r="D11" i="42"/>
  <c r="D38" i="42"/>
  <c r="D61" i="42"/>
  <c r="E99" i="42"/>
  <c r="E97" i="42" s="1"/>
  <c r="E67" i="42" s="1"/>
  <c r="D129" i="42"/>
  <c r="E130" i="42"/>
  <c r="E129" i="42" s="1"/>
  <c r="D136" i="42"/>
  <c r="D135" i="42" s="1"/>
  <c r="E141" i="42"/>
  <c r="E140" i="42" s="1"/>
  <c r="E135" i="42" s="1"/>
  <c r="E157" i="42"/>
  <c r="E153" i="42" s="1"/>
  <c r="E152" i="42" s="1"/>
  <c r="E185" i="42"/>
  <c r="E184" i="42" s="1"/>
  <c r="E178" i="42" s="1"/>
  <c r="E177" i="42" s="1"/>
  <c r="E251" i="42"/>
  <c r="E250" i="42" s="1"/>
  <c r="E261" i="42"/>
  <c r="E260" i="42" s="1"/>
  <c r="D265" i="42"/>
  <c r="D298" i="42"/>
  <c r="E299" i="42"/>
  <c r="E298" i="42" s="1"/>
  <c r="D305" i="42"/>
  <c r="E306" i="42"/>
  <c r="E305" i="42" s="1"/>
  <c r="D308" i="42"/>
  <c r="D357" i="42"/>
  <c r="D373" i="42"/>
  <c r="E374" i="42"/>
  <c r="E373" i="42" s="1"/>
  <c r="E379" i="42"/>
  <c r="E378" i="42" s="1"/>
  <c r="E413" i="42"/>
  <c r="E412" i="42" s="1"/>
  <c r="E468" i="42"/>
  <c r="E265" i="42"/>
  <c r="E308" i="42"/>
  <c r="C314" i="42"/>
  <c r="C259" i="42" s="1"/>
  <c r="C258" i="42" s="1"/>
  <c r="E331" i="42"/>
  <c r="D399" i="42"/>
  <c r="D416" i="42"/>
  <c r="E417" i="42"/>
  <c r="E416" i="42" s="1"/>
  <c r="E445" i="42"/>
  <c r="E463" i="42"/>
  <c r="E474" i="42"/>
  <c r="E477" i="42"/>
  <c r="E486" i="42"/>
  <c r="C483" i="42"/>
  <c r="E504" i="42"/>
  <c r="D289" i="42"/>
  <c r="E290" i="42"/>
  <c r="E289" i="42" s="1"/>
  <c r="E263" i="42" s="1"/>
  <c r="D314" i="42"/>
  <c r="D325" i="42"/>
  <c r="E326" i="42"/>
  <c r="E325" i="42" s="1"/>
  <c r="D344" i="42"/>
  <c r="D340" i="42" s="1"/>
  <c r="D339" i="42" s="1"/>
  <c r="E345" i="42"/>
  <c r="E344" i="42" s="1"/>
  <c r="D362" i="42"/>
  <c r="E363" i="42"/>
  <c r="E362" i="42" s="1"/>
  <c r="D382" i="42"/>
  <c r="E383" i="42"/>
  <c r="E382" i="42" s="1"/>
  <c r="E316" i="42"/>
  <c r="E315" i="42" s="1"/>
  <c r="E314" i="42" s="1"/>
  <c r="E329" i="42"/>
  <c r="E328" i="42" s="1"/>
  <c r="D353" i="42"/>
  <c r="E354" i="42"/>
  <c r="E353" i="42" s="1"/>
  <c r="E340" i="42" s="1"/>
  <c r="D409" i="42"/>
  <c r="E410" i="42"/>
  <c r="E409" i="42" s="1"/>
  <c r="E430" i="42"/>
  <c r="E429" i="42" s="1"/>
  <c r="E456" i="42"/>
  <c r="E455" i="42" s="1"/>
  <c r="E485" i="42"/>
  <c r="E484" i="42" s="1"/>
  <c r="E492" i="42"/>
  <c r="E491" i="42" s="1"/>
  <c r="D494" i="42"/>
  <c r="D484" i="42" s="1"/>
  <c r="D483" i="42" s="1"/>
  <c r="E510" i="42"/>
  <c r="E509" i="42" s="1"/>
  <c r="E523" i="42"/>
  <c r="E522" i="42" s="1"/>
  <c r="D529" i="42"/>
  <c r="D528" i="42" s="1"/>
  <c r="D538" i="42"/>
  <c r="E539" i="42"/>
  <c r="E538" i="42" s="1"/>
  <c r="D603" i="42"/>
  <c r="D616" i="42"/>
  <c r="E638" i="42"/>
  <c r="E646" i="42"/>
  <c r="E661" i="42"/>
  <c r="D679" i="42"/>
  <c r="D687" i="42"/>
  <c r="E688" i="42"/>
  <c r="E687" i="42" s="1"/>
  <c r="D552" i="42"/>
  <c r="D551" i="42" s="1"/>
  <c r="D550" i="42" s="1"/>
  <c r="E553" i="42"/>
  <c r="E552" i="42" s="1"/>
  <c r="E551" i="42" s="1"/>
  <c r="E550" i="42" s="1"/>
  <c r="C560" i="42"/>
  <c r="D577" i="42"/>
  <c r="E578" i="42"/>
  <c r="E577" i="42" s="1"/>
  <c r="E603" i="42"/>
  <c r="E616" i="42"/>
  <c r="E676" i="42"/>
  <c r="E679" i="42"/>
  <c r="E694" i="42"/>
  <c r="D671" i="42"/>
  <c r="D645" i="42" s="1"/>
  <c r="E672" i="42"/>
  <c r="E671" i="42" s="1"/>
  <c r="D562" i="42"/>
  <c r="D561" i="42" s="1"/>
  <c r="E563" i="42"/>
  <c r="E562" i="42" s="1"/>
  <c r="E587" i="42"/>
  <c r="D595" i="42"/>
  <c r="E596" i="42"/>
  <c r="E595" i="42" s="1"/>
  <c r="E683" i="42"/>
  <c r="E701" i="42"/>
  <c r="E700" i="42" s="1"/>
  <c r="E747" i="42"/>
  <c r="E746" i="42" s="1"/>
  <c r="E749" i="42"/>
  <c r="E743" i="42" s="1"/>
  <c r="E752" i="42"/>
  <c r="E751" i="42" s="1"/>
  <c r="E754" i="42"/>
  <c r="E757" i="42"/>
  <c r="E756" i="42" s="1"/>
  <c r="E755" i="42" s="1"/>
  <c r="E762" i="42"/>
  <c r="E761" i="42" s="1"/>
  <c r="E760" i="42" s="1"/>
  <c r="E654" i="42"/>
  <c r="E653" i="42" s="1"/>
  <c r="E719" i="42"/>
  <c r="E718" i="42" s="1"/>
  <c r="E717" i="42" s="1"/>
  <c r="E716" i="42" s="1"/>
  <c r="E769" i="42"/>
  <c r="E768" i="42" s="1"/>
  <c r="E767" i="42" s="1"/>
  <c r="C459" i="35"/>
  <c r="C263" i="3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 s="1"/>
  <c r="D766" i="37"/>
  <c r="E766" i="37" s="1"/>
  <c r="E765" i="37" s="1"/>
  <c r="D765" i="37"/>
  <c r="C765" i="37"/>
  <c r="D764" i="37"/>
  <c r="E764" i="37" s="1"/>
  <c r="E763" i="37"/>
  <c r="D763" i="37"/>
  <c r="D762" i="37"/>
  <c r="E762" i="37" s="1"/>
  <c r="E761" i="37" s="1"/>
  <c r="E760" i="37" s="1"/>
  <c r="C761" i="37"/>
  <c r="C760" i="37" s="1"/>
  <c r="D759" i="37"/>
  <c r="E759" i="37" s="1"/>
  <c r="E758" i="37"/>
  <c r="E756" i="37" s="1"/>
  <c r="E755" i="37" s="1"/>
  <c r="D758" i="37"/>
  <c r="D757" i="37"/>
  <c r="E757" i="37" s="1"/>
  <c r="C756" i="37"/>
  <c r="C755" i="37" s="1"/>
  <c r="D754" i="37"/>
  <c r="E754" i="37" s="1"/>
  <c r="E753" i="37"/>
  <c r="D753" i="37"/>
  <c r="D752" i="37"/>
  <c r="E752" i="37" s="1"/>
  <c r="C751" i="37"/>
  <c r="C750" i="37" s="1"/>
  <c r="D749" i="37"/>
  <c r="E749" i="37" s="1"/>
  <c r="E748" i="37"/>
  <c r="D748" i="37"/>
  <c r="D747" i="37"/>
  <c r="C746" i="37"/>
  <c r="D745" i="37"/>
  <c r="D744" i="37" s="1"/>
  <c r="C744" i="37"/>
  <c r="C743" i="37"/>
  <c r="D742" i="37"/>
  <c r="E742" i="37" s="1"/>
  <c r="E741" i="37" s="1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C731" i="37"/>
  <c r="C730" i="37" s="1"/>
  <c r="D729" i="37"/>
  <c r="E729" i="37" s="1"/>
  <c r="D728" i="37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E456" i="37"/>
  <c r="E455" i="37" s="1"/>
  <c r="D456" i="37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E245" i="37"/>
  <c r="D245" i="37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C228" i="37" s="1"/>
  <c r="D232" i="37"/>
  <c r="E232" i="37" s="1"/>
  <c r="D231" i="37"/>
  <c r="E231" i="37" s="1"/>
  <c r="D230" i="37"/>
  <c r="E230" i="37" s="1"/>
  <c r="D229" i="37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E475" i="36"/>
  <c r="E474" i="36" s="1"/>
  <c r="D475" i="36"/>
  <c r="D474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E304" i="36"/>
  <c r="D304" i="36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E219" i="36"/>
  <c r="D219" i="36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H176" i="36"/>
  <c r="D176" i="36"/>
  <c r="E176" i="36" s="1"/>
  <c r="H175" i="36"/>
  <c r="D175" i="36"/>
  <c r="H174" i="36"/>
  <c r="C174" i="36"/>
  <c r="H173" i="36"/>
  <c r="D173" i="36"/>
  <c r="H172" i="36"/>
  <c r="D172" i="36"/>
  <c r="E172" i="36" s="1"/>
  <c r="C171" i="36"/>
  <c r="H171" i="36" s="1"/>
  <c r="C170" i="36"/>
  <c r="H170" i="36" s="1"/>
  <c r="J170" i="36" s="1"/>
  <c r="H169" i="36"/>
  <c r="D169" i="36"/>
  <c r="E169" i="36" s="1"/>
  <c r="H168" i="36"/>
  <c r="D168" i="36"/>
  <c r="E168" i="36" s="1"/>
  <c r="E167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H154" i="36"/>
  <c r="C154" i="36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E146" i="36" s="1"/>
  <c r="C146" i="36"/>
  <c r="H146" i="36" s="1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/>
  <c r="D770" i="35"/>
  <c r="E770" i="35" s="1"/>
  <c r="E769" i="35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E600" i="35"/>
  <c r="D600" i="35"/>
  <c r="C599" i="35"/>
  <c r="H599" i="35" s="1"/>
  <c r="H598" i="35"/>
  <c r="D598" i="35"/>
  <c r="E598" i="35" s="1"/>
  <c r="H597" i="35"/>
  <c r="D597" i="35"/>
  <c r="E597" i="35" s="1"/>
  <c r="E595" i="35" s="1"/>
  <c r="H596" i="35"/>
  <c r="E596" i="35"/>
  <c r="D596" i="35"/>
  <c r="D595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H547" i="35"/>
  <c r="J547" i="35" s="1"/>
  <c r="C547" i="35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H459" i="35"/>
  <c r="H458" i="35"/>
  <c r="D458" i="35"/>
  <c r="E458" i="35" s="1"/>
  <c r="H457" i="35"/>
  <c r="D457" i="35"/>
  <c r="H456" i="35"/>
  <c r="D456" i="35"/>
  <c r="E456" i="35" s="1"/>
  <c r="H455" i="35"/>
  <c r="C455" i="35"/>
  <c r="H454" i="35"/>
  <c r="E454" i="35"/>
  <c r="D454" i="35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E365" i="35"/>
  <c r="D365" i="35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D344" i="35" s="1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E328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E301" i="35"/>
  <c r="D301" i="35"/>
  <c r="H300" i="35"/>
  <c r="D300" i="35"/>
  <c r="E300" i="35" s="1"/>
  <c r="H299" i="35"/>
  <c r="E299" i="35"/>
  <c r="D299" i="35"/>
  <c r="H298" i="35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 s="1"/>
  <c r="D234" i="35"/>
  <c r="E234" i="35" s="1"/>
  <c r="E233" i="35" s="1"/>
  <c r="C233" i="35"/>
  <c r="D232" i="35"/>
  <c r="E232" i="35" s="1"/>
  <c r="D231" i="35"/>
  <c r="D230" i="35"/>
  <c r="E230" i="35" s="1"/>
  <c r="C229" i="35"/>
  <c r="D227" i="35"/>
  <c r="E227" i="35" s="1"/>
  <c r="E226" i="35"/>
  <c r="D226" i="35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D205" i="35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E191" i="35"/>
  <c r="D191" i="35"/>
  <c r="D190" i="35"/>
  <c r="E190" i="35" s="1"/>
  <c r="C189" i="35"/>
  <c r="C188" i="35" s="1"/>
  <c r="D187" i="35"/>
  <c r="E187" i="35" s="1"/>
  <c r="E186" i="35"/>
  <c r="D186" i="35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H117" i="35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D761" i="34" s="1"/>
  <c r="C761" i="34"/>
  <c r="C760" i="34" s="1"/>
  <c r="D759" i="34"/>
  <c r="E759" i="34" s="1"/>
  <c r="D758" i="34"/>
  <c r="E758" i="34" s="1"/>
  <c r="E757" i="34"/>
  <c r="D757" i="34"/>
  <c r="C756" i="34"/>
  <c r="C755" i="34" s="1"/>
  <c r="E754" i="34"/>
  <c r="D754" i="34"/>
  <c r="D753" i="34"/>
  <c r="E753" i="34" s="1"/>
  <c r="E752" i="34"/>
  <c r="D752" i="34"/>
  <c r="C751" i="34"/>
  <c r="C750" i="34"/>
  <c r="E749" i="34"/>
  <c r="D749" i="34"/>
  <c r="D748" i="34"/>
  <c r="E748" i="34" s="1"/>
  <c r="E747" i="34"/>
  <c r="E746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D671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E663" i="34"/>
  <c r="D663" i="34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H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E513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H494" i="34"/>
  <c r="C494" i="34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D446" i="34"/>
  <c r="E446" i="34" s="1"/>
  <c r="D445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D412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E295" i="34"/>
  <c r="D295" i="34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H265" i="34"/>
  <c r="H264" i="34"/>
  <c r="D264" i="34"/>
  <c r="E264" i="34" s="1"/>
  <c r="H263" i="34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D186" i="34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H167" i="34"/>
  <c r="C167" i="34"/>
  <c r="C163" i="34" s="1"/>
  <c r="H163" i="34" s="1"/>
  <c r="J163" i="34" s="1"/>
  <c r="H166" i="34"/>
  <c r="D166" i="34"/>
  <c r="E166" i="34" s="1"/>
  <c r="H165" i="34"/>
  <c r="D165" i="34"/>
  <c r="D164" i="34" s="1"/>
  <c r="C164" i="34"/>
  <c r="H164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E156" i="34"/>
  <c r="D156" i="34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E56" i="34"/>
  <c r="D56" i="34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78" i="43" l="1"/>
  <c r="E177" i="43" s="1"/>
  <c r="D258" i="43"/>
  <c r="E263" i="43"/>
  <c r="D116" i="43"/>
  <c r="E67" i="43"/>
  <c r="E444" i="43"/>
  <c r="E339" i="43" s="1"/>
  <c r="E314" i="43"/>
  <c r="E135" i="43"/>
  <c r="E726" i="43"/>
  <c r="E725" i="43" s="1"/>
  <c r="D135" i="43"/>
  <c r="E3" i="43"/>
  <c r="D560" i="43"/>
  <c r="E483" i="43"/>
  <c r="E116" i="43"/>
  <c r="E115" i="43" s="1"/>
  <c r="C114" i="43"/>
  <c r="D178" i="43"/>
  <c r="D177" i="43" s="1"/>
  <c r="E339" i="42"/>
  <c r="E750" i="42"/>
  <c r="E726" i="42" s="1"/>
  <c r="E725" i="42" s="1"/>
  <c r="E444" i="42"/>
  <c r="E259" i="42"/>
  <c r="E258" i="42" s="1"/>
  <c r="E257" i="42" s="1"/>
  <c r="D3" i="42"/>
  <c r="D2" i="42" s="1"/>
  <c r="E561" i="42"/>
  <c r="E483" i="42"/>
  <c r="E116" i="42"/>
  <c r="E115" i="42" s="1"/>
  <c r="E114" i="42" s="1"/>
  <c r="D560" i="42"/>
  <c r="D559" i="42" s="1"/>
  <c r="E645" i="42"/>
  <c r="D116" i="42"/>
  <c r="D115" i="42" s="1"/>
  <c r="D263" i="42"/>
  <c r="D259" i="42" s="1"/>
  <c r="D258" i="42" s="1"/>
  <c r="D257" i="42" s="1"/>
  <c r="D215" i="42"/>
  <c r="D178" i="42" s="1"/>
  <c r="D177" i="42" s="1"/>
  <c r="E3" i="42"/>
  <c r="E2" i="42" s="1"/>
  <c r="E214" i="35"/>
  <c r="E213" i="35" s="1"/>
  <c r="D213" i="35"/>
  <c r="D140" i="36"/>
  <c r="E141" i="36"/>
  <c r="E140" i="36" s="1"/>
  <c r="E735" i="36"/>
  <c r="D734" i="36"/>
  <c r="D11" i="34"/>
  <c r="D167" i="34"/>
  <c r="D163" i="34" s="1"/>
  <c r="D185" i="34"/>
  <c r="D184" i="34" s="1"/>
  <c r="E331" i="34"/>
  <c r="D388" i="34"/>
  <c r="D581" i="34"/>
  <c r="D760" i="34"/>
  <c r="E246" i="35"/>
  <c r="D244" i="35"/>
  <c r="D243" i="35" s="1"/>
  <c r="D315" i="35"/>
  <c r="E316" i="35"/>
  <c r="E400" i="35"/>
  <c r="D399" i="35"/>
  <c r="E672" i="35"/>
  <c r="E671" i="35" s="1"/>
  <c r="D687" i="35"/>
  <c r="E237" i="36"/>
  <c r="E236" i="36" s="1"/>
  <c r="E235" i="36" s="1"/>
  <c r="E548" i="37"/>
  <c r="D547" i="37"/>
  <c r="D229" i="35"/>
  <c r="E231" i="35"/>
  <c r="E514" i="36"/>
  <c r="D513" i="36"/>
  <c r="D509" i="36" s="1"/>
  <c r="D739" i="37"/>
  <c r="E740" i="37"/>
  <c r="E739" i="37" s="1"/>
  <c r="E202" i="34"/>
  <c r="E201" i="34" s="1"/>
  <c r="E200" i="34" s="1"/>
  <c r="D544" i="34"/>
  <c r="D538" i="34" s="1"/>
  <c r="E587" i="34"/>
  <c r="D653" i="34"/>
  <c r="C163" i="35"/>
  <c r="H163" i="35" s="1"/>
  <c r="J163" i="35" s="1"/>
  <c r="E212" i="35"/>
  <c r="E211" i="35" s="1"/>
  <c r="E203" i="35" s="1"/>
  <c r="D661" i="35"/>
  <c r="E662" i="35"/>
  <c r="E762" i="35"/>
  <c r="D761" i="35"/>
  <c r="D760" i="35" s="1"/>
  <c r="E768" i="35"/>
  <c r="E767" i="35" s="1"/>
  <c r="D772" i="35"/>
  <c r="D771" i="35" s="1"/>
  <c r="D146" i="36"/>
  <c r="E234" i="36"/>
  <c r="E233" i="36" s="1"/>
  <c r="D233" i="36"/>
  <c r="E447" i="36"/>
  <c r="D445" i="36"/>
  <c r="E127" i="37"/>
  <c r="E126" i="37" s="1"/>
  <c r="D126" i="37"/>
  <c r="D146" i="37"/>
  <c r="E147" i="37"/>
  <c r="H315" i="37"/>
  <c r="C314" i="37"/>
  <c r="H314" i="37" s="1"/>
  <c r="H646" i="34"/>
  <c r="C645" i="34"/>
  <c r="H645" i="34" s="1"/>
  <c r="J645" i="34" s="1"/>
  <c r="D136" i="34"/>
  <c r="E185" i="34"/>
  <c r="E184" i="34" s="1"/>
  <c r="E251" i="34"/>
  <c r="D250" i="34"/>
  <c r="D731" i="34"/>
  <c r="D730" i="34" s="1"/>
  <c r="D193" i="35"/>
  <c r="E701" i="35"/>
  <c r="D700" i="35"/>
  <c r="E158" i="36"/>
  <c r="D157" i="36"/>
  <c r="E118" i="37"/>
  <c r="E117" i="37" s="1"/>
  <c r="D117" i="37"/>
  <c r="E666" i="37"/>
  <c r="D665" i="37"/>
  <c r="E751" i="37"/>
  <c r="D204" i="34"/>
  <c r="C215" i="34"/>
  <c r="D244" i="34"/>
  <c r="D243" i="34" s="1"/>
  <c r="E325" i="34"/>
  <c r="D373" i="34"/>
  <c r="D450" i="34"/>
  <c r="E474" i="34"/>
  <c r="E569" i="34"/>
  <c r="E595" i="34"/>
  <c r="C743" i="34"/>
  <c r="C726" i="34" s="1"/>
  <c r="D756" i="34"/>
  <c r="D755" i="34" s="1"/>
  <c r="D765" i="34"/>
  <c r="C153" i="35"/>
  <c r="H153" i="35" s="1"/>
  <c r="J153" i="35" s="1"/>
  <c r="C179" i="35"/>
  <c r="D189" i="35"/>
  <c r="C228" i="35"/>
  <c r="D250" i="35"/>
  <c r="D463" i="35"/>
  <c r="E231" i="36"/>
  <c r="D229" i="36"/>
  <c r="D228" i="36" s="1"/>
  <c r="E133" i="37"/>
  <c r="E132" i="37" s="1"/>
  <c r="D132" i="37"/>
  <c r="D683" i="37"/>
  <c r="E684" i="37"/>
  <c r="E732" i="37"/>
  <c r="E731" i="37" s="1"/>
  <c r="E730" i="37" s="1"/>
  <c r="D731" i="37"/>
  <c r="D730" i="37" s="1"/>
  <c r="D746" i="37"/>
  <c r="E747" i="37"/>
  <c r="E746" i="37" s="1"/>
  <c r="E628" i="34"/>
  <c r="E642" i="34"/>
  <c r="C116" i="35"/>
  <c r="H116" i="35" s="1"/>
  <c r="J116" i="35" s="1"/>
  <c r="E185" i="35"/>
  <c r="E184" i="35" s="1"/>
  <c r="E204" i="35"/>
  <c r="E229" i="35"/>
  <c r="E228" i="35" s="1"/>
  <c r="D412" i="35"/>
  <c r="E477" i="35"/>
  <c r="D610" i="35"/>
  <c r="E647" i="35"/>
  <c r="E646" i="35" s="1"/>
  <c r="D646" i="35"/>
  <c r="D353" i="36"/>
  <c r="E742" i="36"/>
  <c r="E741" i="36" s="1"/>
  <c r="D741" i="36"/>
  <c r="D331" i="37"/>
  <c r="E374" i="37"/>
  <c r="D373" i="37"/>
  <c r="E491" i="37"/>
  <c r="D727" i="37"/>
  <c r="D171" i="36"/>
  <c r="C179" i="36"/>
  <c r="C228" i="36"/>
  <c r="E160" i="37"/>
  <c r="E167" i="37"/>
  <c r="C179" i="37"/>
  <c r="E260" i="37"/>
  <c r="D734" i="37"/>
  <c r="D733" i="37" s="1"/>
  <c r="D599" i="35"/>
  <c r="E661" i="35"/>
  <c r="C153" i="36"/>
  <c r="H153" i="36" s="1"/>
  <c r="J153" i="36" s="1"/>
  <c r="D154" i="36"/>
  <c r="D357" i="36"/>
  <c r="C509" i="36"/>
  <c r="H509" i="36" s="1"/>
  <c r="C170" i="37"/>
  <c r="H170" i="37" s="1"/>
  <c r="J170" i="37" s="1"/>
  <c r="D216" i="37"/>
  <c r="D599" i="37"/>
  <c r="E679" i="37"/>
  <c r="E392" i="36"/>
  <c r="D378" i="36"/>
  <c r="E360" i="36"/>
  <c r="D344" i="36"/>
  <c r="E4" i="36"/>
  <c r="D547" i="35"/>
  <c r="C509" i="35"/>
  <c r="H509" i="35" s="1"/>
  <c r="D497" i="35"/>
  <c r="E494" i="35"/>
  <c r="D445" i="35"/>
  <c r="E417" i="35"/>
  <c r="E345" i="35"/>
  <c r="E344" i="35" s="1"/>
  <c r="D136" i="35"/>
  <c r="D718" i="34"/>
  <c r="E581" i="34"/>
  <c r="E486" i="34"/>
  <c r="E451" i="34"/>
  <c r="E450" i="34" s="1"/>
  <c r="E413" i="34"/>
  <c r="D409" i="34"/>
  <c r="E392" i="34"/>
  <c r="E389" i="34"/>
  <c r="E388" i="34" s="1"/>
  <c r="E382" i="34"/>
  <c r="D97" i="34"/>
  <c r="C67" i="34"/>
  <c r="H67" i="34" s="1"/>
  <c r="J67" i="34" s="1"/>
  <c r="E223" i="34"/>
  <c r="E222" i="34" s="1"/>
  <c r="E250" i="34"/>
  <c r="E229" i="34"/>
  <c r="E174" i="34"/>
  <c r="D494" i="34"/>
  <c r="E495" i="34"/>
  <c r="E494" i="34" s="1"/>
  <c r="D395" i="35"/>
  <c r="E396" i="35"/>
  <c r="E395" i="35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16" i="34" s="1"/>
  <c r="E132" i="34"/>
  <c r="E143" i="34"/>
  <c r="E149" i="34"/>
  <c r="E157" i="34"/>
  <c r="E153" i="34" s="1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E378" i="35" s="1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E429" i="34" s="1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D195" i="35"/>
  <c r="D188" i="35" s="1"/>
  <c r="E196" i="35"/>
  <c r="E195" i="35" s="1"/>
  <c r="E260" i="35"/>
  <c r="C263" i="35"/>
  <c r="H263" i="35" s="1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188" i="36" s="1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51" i="36" s="1"/>
  <c r="E550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D229" i="34"/>
  <c r="D228" i="34"/>
  <c r="D239" i="34"/>
  <c r="D238" i="34" s="1"/>
  <c r="E260" i="34"/>
  <c r="E299" i="34"/>
  <c r="D486" i="34"/>
  <c r="D484" i="34" s="1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38" i="35"/>
  <c r="E563" i="35"/>
  <c r="E562" i="35" s="1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207" i="35"/>
  <c r="E392" i="35"/>
  <c r="E544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74" i="36" s="1"/>
  <c r="E183" i="36"/>
  <c r="E182" i="36" s="1"/>
  <c r="D182" i="36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D348" i="35"/>
  <c r="D368" i="35"/>
  <c r="E373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E123" i="36" s="1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E687" i="36" s="1"/>
  <c r="D687" i="36"/>
  <c r="E445" i="36"/>
  <c r="E491" i="36"/>
  <c r="E497" i="36"/>
  <c r="E504" i="36"/>
  <c r="E694" i="36"/>
  <c r="D733" i="36"/>
  <c r="E757" i="36"/>
  <c r="E756" i="36" s="1"/>
  <c r="E755" i="36" s="1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H178" i="36" s="1"/>
  <c r="J178" i="36" s="1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700" i="36"/>
  <c r="E751" i="36"/>
  <c r="E750" i="36" s="1"/>
  <c r="E146" i="37"/>
  <c r="D233" i="37"/>
  <c r="D228" i="37" s="1"/>
  <c r="E234" i="37"/>
  <c r="E233" i="37" s="1"/>
  <c r="E228" i="37" s="1"/>
  <c r="E295" i="37"/>
  <c r="E28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E163" i="36" s="1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E772" i="36" s="1"/>
  <c r="E771" i="36" s="1"/>
  <c r="D772" i="36"/>
  <c r="D771" i="36" s="1"/>
  <c r="C153" i="37"/>
  <c r="H154" i="37"/>
  <c r="D174" i="37"/>
  <c r="E204" i="37"/>
  <c r="E307" i="37"/>
  <c r="D305" i="37"/>
  <c r="C726" i="36"/>
  <c r="H726" i="36" s="1"/>
  <c r="J726" i="36" s="1"/>
  <c r="D61" i="37"/>
  <c r="C188" i="37"/>
  <c r="C178" i="37" s="1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E544" i="37" s="1"/>
  <c r="E538" i="37" s="1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H263" i="36"/>
  <c r="E117" i="36"/>
  <c r="E120" i="36"/>
  <c r="E126" i="36"/>
  <c r="E171" i="36"/>
  <c r="E229" i="36"/>
  <c r="E228" i="36" s="1"/>
  <c r="E11" i="36"/>
  <c r="E61" i="36"/>
  <c r="E68" i="36"/>
  <c r="E157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35" i="36" s="1"/>
  <c r="E151" i="36"/>
  <c r="E149" i="36" s="1"/>
  <c r="E156" i="36"/>
  <c r="E154" i="36" s="1"/>
  <c r="E162" i="36"/>
  <c r="E160" i="36" s="1"/>
  <c r="D164" i="36"/>
  <c r="E173" i="36"/>
  <c r="E190" i="36"/>
  <c r="E189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315" i="36"/>
  <c r="H328" i="36"/>
  <c r="C314" i="36"/>
  <c r="H314" i="36" s="1"/>
  <c r="E463" i="36"/>
  <c r="E486" i="36"/>
  <c r="E522" i="36"/>
  <c r="E297" i="36"/>
  <c r="E309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D416" i="36"/>
  <c r="E592" i="36"/>
  <c r="E628" i="36"/>
  <c r="D429" i="36"/>
  <c r="D463" i="36"/>
  <c r="D444" i="36" s="1"/>
  <c r="D468" i="36"/>
  <c r="D494" i="36"/>
  <c r="D504" i="36"/>
  <c r="D529" i="36"/>
  <c r="D528" i="36" s="1"/>
  <c r="E718" i="36"/>
  <c r="E734" i="36"/>
  <c r="E733" i="36" s="1"/>
  <c r="E638" i="36"/>
  <c r="D556" i="36"/>
  <c r="D551" i="36" s="1"/>
  <c r="D550" i="36" s="1"/>
  <c r="D592" i="36"/>
  <c r="D739" i="36"/>
  <c r="E745" i="36"/>
  <c r="E744" i="36" s="1"/>
  <c r="D777" i="36"/>
  <c r="C551" i="36"/>
  <c r="E762" i="36"/>
  <c r="E761" i="36" s="1"/>
  <c r="E760" i="36" s="1"/>
  <c r="C560" i="36"/>
  <c r="D610" i="36"/>
  <c r="D628" i="36"/>
  <c r="D718" i="36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63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C484" i="35"/>
  <c r="H544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36" i="34"/>
  <c r="E135" i="34" s="1"/>
  <c r="E207" i="34"/>
  <c r="E263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328" i="34"/>
  <c r="E345" i="34"/>
  <c r="E344" i="34" s="1"/>
  <c r="D344" i="34"/>
  <c r="D348" i="34"/>
  <c r="D378" i="34"/>
  <c r="E39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16" i="34"/>
  <c r="E638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15" i="43" l="1"/>
  <c r="E259" i="43"/>
  <c r="E258" i="43" s="1"/>
  <c r="E560" i="42"/>
  <c r="E559" i="42" s="1"/>
  <c r="D114" i="42"/>
  <c r="H726" i="34"/>
  <c r="J726" i="34" s="1"/>
  <c r="C725" i="34"/>
  <c r="H725" i="34" s="1"/>
  <c r="J725" i="34" s="1"/>
  <c r="C203" i="33"/>
  <c r="E551" i="34"/>
  <c r="E550" i="34" s="1"/>
  <c r="E484" i="34"/>
  <c r="D135" i="34"/>
  <c r="E259" i="34"/>
  <c r="D726" i="35"/>
  <c r="D725" i="35" s="1"/>
  <c r="D116" i="35"/>
  <c r="C339" i="36"/>
  <c r="H339" i="36" s="1"/>
  <c r="J339" i="36" s="1"/>
  <c r="C177" i="36"/>
  <c r="H177" i="36" s="1"/>
  <c r="J177" i="36" s="1"/>
  <c r="D645" i="37"/>
  <c r="D560" i="37" s="1"/>
  <c r="D559" i="37" s="1"/>
  <c r="E484" i="36"/>
  <c r="E215" i="35"/>
  <c r="C178" i="34"/>
  <c r="D153" i="34"/>
  <c r="D152" i="34" s="1"/>
  <c r="D135" i="35"/>
  <c r="E743" i="36"/>
  <c r="E188" i="36"/>
  <c r="D726" i="37"/>
  <c r="D725" i="37" s="1"/>
  <c r="C152" i="37"/>
  <c r="H152" i="37" s="1"/>
  <c r="J152" i="37" s="1"/>
  <c r="D203" i="36"/>
  <c r="E188" i="35"/>
  <c r="E178" i="35" s="1"/>
  <c r="E177" i="35" s="1"/>
  <c r="E645" i="35"/>
  <c r="E170" i="36"/>
  <c r="E203" i="34"/>
  <c r="D444" i="35"/>
  <c r="D314" i="35"/>
  <c r="E528" i="37"/>
  <c r="E67" i="36"/>
  <c r="D67" i="36"/>
  <c r="D484" i="35"/>
  <c r="D483" i="35" s="1"/>
  <c r="D67" i="35"/>
  <c r="E67" i="35"/>
  <c r="E67" i="34"/>
  <c r="H178" i="34"/>
  <c r="J178" i="34" s="1"/>
  <c r="C177" i="34"/>
  <c r="H177" i="34" s="1"/>
  <c r="J177" i="34" s="1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D259" i="34" s="1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6" i="36"/>
  <c r="H484" i="36"/>
  <c r="C483" i="36"/>
  <c r="H483" i="36" s="1"/>
  <c r="J483" i="36" s="1"/>
  <c r="E483" i="36"/>
  <c r="H115" i="36"/>
  <c r="J115" i="36" s="1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444" i="35"/>
  <c r="C560" i="35"/>
  <c r="D561" i="35"/>
  <c r="D560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6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E260" i="33" s="1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E303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339" i="34" l="1"/>
  <c r="D114" i="34"/>
  <c r="E560" i="35"/>
  <c r="E559" i="35" s="1"/>
  <c r="D339" i="37"/>
  <c r="D258" i="37" s="1"/>
  <c r="D257" i="37" s="1"/>
  <c r="D559" i="35"/>
  <c r="C114" i="36"/>
  <c r="H114" i="36" s="1"/>
  <c r="J114" i="36" s="1"/>
  <c r="D559" i="36"/>
  <c r="D152" i="37"/>
  <c r="D114" i="37" s="1"/>
  <c r="E178" i="37"/>
  <c r="E177" i="37" s="1"/>
  <c r="C114" i="35"/>
  <c r="H114" i="35" s="1"/>
  <c r="J114" i="35" s="1"/>
  <c r="D484" i="33"/>
  <c r="D3" i="33"/>
  <c r="E152" i="35"/>
  <c r="E339" i="36"/>
  <c r="E258" i="36" s="1"/>
  <c r="E257" i="36" s="1"/>
  <c r="E259" i="36"/>
  <c r="E2" i="36"/>
  <c r="E339" i="35"/>
  <c r="E2" i="35"/>
  <c r="E2" i="34"/>
  <c r="D67" i="33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" i="37" l="1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<sst xmlns="http://schemas.openxmlformats.org/spreadsheetml/2006/main" count="6395" uniqueCount="1004">
  <si>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</si>
  <si>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</si>
  <si>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</si>
  <si>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</si>
  <si>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</si>
  <si>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</si>
  <si>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</si>
  <si>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</si>
  <si>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</si>
  <si>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</si>
  <si>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</si>
  <si>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</si>
  <si>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</si>
  <si>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</si>
  <si>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</si>
  <si>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</si>
  <si>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</si>
  <si>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</si>
  <si>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</si>
  <si>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</si>
  <si>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</si>
  <si>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</si>
  <si>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</si>
  <si>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</si>
  <si>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</si>
  <si>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</si>
  <si>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</si>
  <si>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</si>
  <si>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</si>
  <si>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</si>
  <si>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</si>
  <si>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</si>
  <si>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</si>
  <si>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</si>
  <si>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</si>
  <si>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</si>
  <si>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</si>
  <si>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</si>
  <si>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</si>
  <si>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</si>
  <si>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</si>
  <si>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</si>
  <si>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</si>
  <si>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</si>
  <si>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</si>
  <si>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</si>
  <si>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</si>
  <si>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</si>
  <si>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</si>
  <si>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</si>
  <si>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</si>
  <si>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</si>
  <si>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</si>
  <si>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</si>
  <si>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</si>
  <si>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</si>
  <si>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</si>
  <si>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</si>
  <si>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</si>
  <si>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</si>
  <si>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</si>
  <si>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</si>
  <si>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</si>
  <si>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</si>
  <si>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</si>
  <si>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</si>
  <si>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</si>
  <si>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</si>
  <si>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</si>
  <si>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</si>
  <si>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</si>
  <si>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</si>
  <si>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</si>
  <si>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</si>
  <si>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</si>
  <si>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</si>
  <si>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</si>
  <si>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</si>
  <si>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</si>
  <si>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</si>
  <si>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</si>
  <si>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</si>
  <si>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</si>
  <si>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</si>
  <si>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</si>
  <si>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</si>
  <si>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</si>
  <si>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</si>
  <si>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</si>
  <si>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</si>
  <si>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</si>
  <si>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</si>
  <si>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</si>
  <si>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</si>
  <si>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</si>
  <si>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</si>
  <si>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</si>
  <si>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</si>
  <si>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</si>
  <si>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</si>
  <si>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</si>
  <si>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</si>
  <si>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</si>
  <si>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</si>
  <si>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</si>
  <si>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</si>
  <si>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</si>
  <si>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</si>
  <si>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</si>
  <si>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</si>
  <si>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</si>
  <si>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</si>
  <si>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</si>
  <si>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</si>
  <si>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</si>
  <si>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</si>
  <si>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</si>
  <si>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</si>
  <si>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</si>
  <si>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</si>
  <si>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</si>
  <si>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</si>
  <si>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</si>
  <si>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</si>
  <si>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</si>
  <si>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</si>
  <si>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</si>
  <si>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</si>
  <si>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</si>
  <si>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</si>
  <si>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</si>
  <si>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</si>
  <si>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</si>
  <si>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</si>
  <si>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</si>
  <si>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</si>
  <si>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</si>
  <si>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</si>
  <si>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</si>
  <si>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</si>
  <si>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</si>
  <si>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</si>
  <si>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</si>
  <si>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</si>
  <si>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</si>
  <si>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</si>
  <si>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</si>
  <si>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</si>
  <si>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</si>
  <si>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</si>
  <si>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</si>
  <si>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</si>
  <si>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</si>
  <si>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</si>
  <si>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</si>
  <si>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</si>
  <si>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</si>
  <si>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</si>
  <si>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</si>
  <si>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</si>
  <si>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</si>
  <si>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</si>
  <si>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</si>
  <si>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</si>
  <si>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</si>
  <si>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</si>
  <si>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</si>
  <si>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</si>
  <si>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</si>
  <si>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</si>
  <si>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</si>
  <si>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</si>
  <si>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</si>
  <si>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</si>
  <si>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</si>
  <si>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</si>
  <si>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</si>
  <si>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</si>
  <si>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</si>
  <si>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</si>
  <si>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</si>
  <si>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</si>
  <si>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</si>
  <si>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</si>
  <si>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</si>
  <si>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</si>
  <si>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</si>
  <si>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</si>
  <si>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</si>
  <si>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</si>
  <si>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</si>
  <si>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</si>
  <si>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</si>
  <si>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</si>
  <si>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</si>
  <si>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</si>
  <si>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</si>
  <si>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</si>
  <si>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</si>
  <si>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</si>
  <si>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</si>
  <si>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</si>
  <si>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</si>
  <si>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</si>
  <si>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</si>
  <si>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</si>
  <si>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</si>
  <si>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</si>
  <si>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</si>
  <si>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</si>
  <si>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</si>
  <si>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</si>
  <si>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</si>
  <si>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</si>
  <si>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</si>
  <si>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</si>
  <si>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</si>
  <si>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</si>
  <si>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</si>
  <si>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</si>
  <si>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</si>
  <si>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</si>
  <si>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</si>
  <si>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</si>
  <si>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</si>
  <si>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</si>
  <si>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</si>
  <si>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</si>
  <si>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</si>
  <si>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</si>
  <si>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</si>
  <si>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</si>
  <si>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</si>
  <si>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</si>
  <si>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</si>
  <si>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</si>
  <si>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</si>
  <si>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</si>
  <si>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</si>
  <si>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</si>
  <si>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</si>
  <si>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</si>
  <si>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</si>
  <si>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</si>
  <si>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</si>
  <si>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</si>
  <si>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</si>
  <si>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</si>
  <si>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</si>
  <si>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</si>
  <si>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</si>
  <si>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</si>
  <si>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</si>
  <si>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</si>
  <si>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</si>
  <si>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</si>
  <si>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</si>
  <si>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</si>
  <si>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</si>
  <si>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</si>
  <si>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</si>
  <si>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</si>
  <si>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</si>
  <si>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</si>
  <si>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</si>
  <si>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</si>
  <si>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</si>
  <si>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</si>
  <si>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</si>
  <si>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</si>
  <si>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</si>
  <si>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</si>
  <si>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</si>
  <si>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</si>
  <si>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</si>
  <si>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</si>
  <si>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</si>
  <si>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</si>
  <si>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</si>
  <si>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</si>
  <si>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</si>
  <si>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</si>
  <si>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</si>
  <si>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</si>
  <si>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</si>
  <si>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</si>
  <si>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</si>
  <si>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</si>
  <si>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</si>
  <si>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</si>
  <si>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</si>
  <si>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</si>
  <si>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</si>
  <si>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</si>
  <si>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</si>
  <si>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</si>
  <si>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</si>
  <si>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</si>
  <si>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</si>
  <si>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</si>
  <si>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</si>
  <si>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</si>
  <si>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</si>
  <si>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</si>
  <si>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</si>
  <si>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</si>
  <si>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</si>
  <si>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</si>
  <si>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</si>
  <si>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</si>
  <si>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</si>
  <si>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</si>
  <si>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</si>
  <si>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</si>
  <si>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</si>
  <si>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</si>
  <si>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</si>
  <si>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</si>
  <si>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</si>
  <si>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</si>
  <si>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</si>
  <si>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</si>
  <si>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</si>
  <si>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</si>
  <si>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</si>
  <si>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</si>
  <si>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</si>
  <si>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</si>
  <si>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</si>
  <si>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</si>
  <si>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</si>
  <si>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</si>
  <si>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</si>
  <si>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</si>
  <si>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</si>
  <si>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</si>
  <si>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</si>
  <si>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</si>
  <si>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</si>
  <si>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</si>
  <si>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</si>
  <si>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</si>
  <si>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</si>
  <si>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</si>
  <si>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</si>
  <si>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</si>
  <si>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</si>
  <si>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</si>
  <si>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</si>
  <si>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</si>
  <si>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</si>
  <si>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</si>
  <si>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</si>
  <si>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</si>
  <si>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</si>
  <si>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</si>
  <si>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</si>
  <si>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</si>
  <si>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</si>
  <si>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</si>
  <si>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</si>
  <si>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</si>
  <si>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</si>
  <si>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</si>
  <si>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</si>
  <si>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</si>
  <si>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</si>
  <si>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</si>
  <si>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</si>
  <si>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</si>
  <si>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</si>
  <si>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</si>
  <si>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</si>
  <si>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</si>
  <si>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</si>
  <si>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</si>
  <si>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</si>
  <si>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</si>
  <si>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</si>
  <si>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</si>
  <si>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</si>
  <si>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</si>
  <si>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</si>
  <si>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</si>
  <si>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</si>
  <si>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</si>
  <si>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</si>
  <si>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</si>
  <si>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</si>
  <si>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</si>
  <si>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</si>
  <si>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</si>
  <si>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</si>
  <si>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</si>
  <si>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</si>
  <si>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</si>
  <si>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</si>
  <si>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</si>
  <si>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</si>
  <si>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</si>
  <si>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</si>
  <si>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</si>
  <si>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</si>
  <si>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</si>
  <si>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</si>
  <si>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</si>
  <si>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</si>
  <si>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</si>
  <si>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</si>
  <si>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</si>
  <si>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</si>
  <si>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</si>
  <si>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</si>
  <si>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</si>
  <si>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</si>
  <si>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</si>
  <si>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</si>
  <si>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</si>
  <si>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</si>
  <si>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</si>
  <si>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</si>
  <si>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</si>
  <si>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</si>
  <si>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</si>
  <si>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</si>
  <si>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</si>
  <si>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</si>
  <si>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</si>
  <si>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</si>
  <si>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</si>
  <si>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</si>
  <si>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</si>
  <si>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</si>
  <si>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</si>
  <si>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</si>
  <si>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</si>
  <si>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</si>
  <si>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</si>
  <si>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</si>
  <si>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</si>
  <si>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</si>
  <si>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</si>
  <si>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</si>
  <si>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</si>
  <si>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</si>
  <si>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</si>
  <si>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</si>
  <si>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</si>
  <si>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</si>
  <si>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</si>
  <si>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</si>
  <si>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</si>
  <si>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</si>
  <si>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</si>
  <si>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</si>
  <si>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</si>
  <si>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</si>
  <si>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</si>
  <si>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</si>
  <si>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</si>
  <si>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</si>
  <si>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</si>
  <si>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</si>
  <si>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</si>
  <si>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</si>
  <si>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</si>
  <si>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</si>
  <si>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</si>
  <si>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</si>
  <si>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</si>
  <si>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</si>
  <si>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</si>
  <si>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</si>
  <si>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</si>
  <si>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</si>
  <si>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</si>
  <si>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</si>
  <si>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</si>
  <si>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</si>
  <si>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</si>
  <si>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</si>
  <si>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</si>
  <si>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</si>
  <si>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</si>
  <si>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</si>
  <si>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</si>
  <si>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</si>
  <si>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</si>
  <si>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</si>
  <si>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</si>
  <si>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</si>
  <si>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</si>
  <si>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</si>
  <si>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</si>
  <si>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</si>
  <si>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</si>
  <si>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</si>
  <si>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</si>
  <si>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</si>
  <si>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</si>
  <si>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</si>
  <si>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</si>
  <si>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</si>
  <si>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</si>
  <si>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</si>
  <si>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</si>
  <si>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</si>
  <si>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</si>
  <si>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</si>
  <si>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</si>
  <si>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</si>
  <si>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</si>
  <si>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</si>
  <si>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</si>
  <si>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</si>
  <si>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</si>
  <si>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</si>
  <si>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</si>
  <si>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</si>
  <si>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</si>
  <si>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</si>
  <si>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</si>
  <si>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</si>
  <si>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</si>
  <si>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</si>
  <si>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</si>
  <si>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</si>
  <si>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</si>
  <si>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</si>
  <si>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</si>
  <si>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</si>
  <si>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</si>
  <si>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</si>
  <si>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</si>
  <si>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</si>
  <si>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</si>
  <si>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</si>
  <si>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</si>
  <si>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</si>
  <si>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</si>
  <si>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</si>
  <si>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</si>
  <si>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</si>
  <si>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</si>
  <si>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</si>
  <si>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</si>
  <si>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</si>
  <si>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</si>
  <si>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</si>
  <si>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</si>
  <si>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</si>
  <si>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</si>
  <si>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</si>
  <si>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</si>
  <si>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</si>
  <si>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</si>
  <si>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</si>
  <si>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</si>
  <si>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</si>
  <si>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</si>
  <si>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</si>
  <si>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</si>
  <si>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</si>
  <si>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</si>
  <si>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</si>
  <si>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</si>
  <si>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</si>
  <si>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</si>
  <si>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</si>
  <si>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</si>
  <si>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</si>
  <si>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</si>
  <si>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</si>
  <si>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</si>
  <si>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</si>
  <si>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</si>
  <si>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</si>
  <si>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</si>
  <si>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</si>
  <si>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</si>
  <si>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</si>
  <si>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</si>
  <si>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</si>
  <si>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</si>
  <si>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</si>
  <si>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</si>
  <si>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</si>
  <si>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</si>
  <si>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</si>
  <si>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</si>
  <si>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</si>
  <si>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</si>
  <si>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</si>
  <si>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</si>
  <si>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</si>
  <si>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</si>
  <si>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</si>
  <si>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</si>
  <si>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</si>
  <si>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</si>
  <si>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</si>
  <si>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</si>
  <si>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</si>
  <si>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</si>
  <si>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</si>
  <si>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</si>
  <si>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</si>
  <si>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</si>
  <si>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</si>
  <si>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</si>
  <si>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</si>
  <si>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</si>
  <si>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</si>
  <si>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</si>
  <si>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</si>
  <si>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</si>
  <si>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</si>
  <si>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</si>
  <si>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</si>
  <si>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</si>
  <si>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</si>
  <si>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</si>
  <si>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</si>
  <si>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</si>
  <si>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</si>
  <si>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</si>
  <si>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</si>
  <si>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</si>
  <si>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</si>
  <si>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</si>
  <si>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</si>
  <si>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</si>
  <si>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</si>
  <si>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</si>
  <si>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</si>
  <si>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</si>
  <si>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</si>
  <si>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</si>
  <si>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</si>
  <si>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</si>
  <si>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</si>
  <si>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</si>
  <si>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</si>
  <si>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</si>
  <si>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</si>
  <si>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</si>
  <si>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</si>
  <si>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</si>
  <si>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</si>
  <si>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</si>
  <si>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</si>
  <si>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</si>
  <si>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</si>
  <si>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</si>
  <si>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</si>
  <si>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</si>
  <si>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</si>
  <si>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</si>
  <si>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</si>
  <si>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</si>
  <si>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</si>
  <si>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</si>
  <si>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</si>
  <si>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</si>
  <si>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</si>
  <si>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</si>
  <si>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</si>
  <si>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</si>
  <si>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</si>
  <si>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</si>
  <si>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</si>
  <si>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</si>
  <si>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</si>
  <si>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</si>
  <si>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</si>
  <si>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</si>
  <si>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</si>
  <si>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</si>
  <si>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</si>
  <si>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</si>
  <si>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</si>
  <si>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</si>
  <si>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</si>
  <si>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</si>
  <si>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</si>
  <si>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</si>
  <si>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</si>
  <si>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</si>
  <si>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</si>
  <si>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</si>
  <si>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</si>
  <si>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</si>
  <si>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</si>
  <si>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</si>
  <si>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</si>
  <si>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</si>
  <si>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</si>
  <si>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</si>
  <si>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</si>
  <si>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</si>
  <si>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</si>
  <si>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</si>
  <si>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</si>
  <si>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</si>
  <si>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</si>
  <si>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</si>
  <si>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</si>
  <si>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</si>
  <si>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</si>
  <si>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</si>
  <si>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</si>
  <si>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</si>
  <si>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</si>
  <si>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</si>
  <si>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</si>
  <si>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</si>
  <si>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</si>
  <si>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</si>
  <si>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</si>
  <si>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</si>
  <si>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</si>
  <si>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</si>
  <si>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</si>
  <si>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</si>
  <si>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</si>
  <si>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</si>
  <si>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</si>
  <si>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</si>
  <si>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</si>
  <si>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</si>
  <si>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</si>
  <si>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</si>
  <si>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</si>
  <si>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</si>
  <si>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</si>
  <si>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</si>
  <si>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</si>
  <si>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</si>
  <si>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</si>
  <si>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</si>
  <si>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</si>
  <si>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</si>
  <si>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</si>
  <si>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</si>
  <si>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</si>
  <si>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</si>
  <si>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</si>
  <si>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</si>
  <si>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</si>
  <si>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</si>
  <si>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</si>
  <si>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</si>
  <si>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</si>
  <si>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</si>
  <si>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</si>
  <si>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</si>
  <si>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</si>
  <si>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</si>
  <si>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</si>
  <si>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</si>
  <si>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</si>
  <si>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</si>
  <si>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</si>
  <si>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</si>
  <si>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</si>
  <si>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</si>
  <si>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</si>
  <si>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</si>
  <si>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</si>
  <si>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</si>
  <si>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</si>
  <si>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</si>
  <si>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</si>
  <si>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</si>
  <si>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</si>
  <si>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</si>
  <si>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</si>
  <si>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</si>
  <si>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</si>
  <si>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</si>
  <si>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</si>
  <si>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</si>
  <si>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</si>
  <si>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</si>
  <si>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</si>
  <si>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</si>
  <si>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</si>
  <si>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</si>
  <si>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</si>
  <si>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</si>
  <si>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</si>
  <si>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</si>
  <si>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</si>
  <si>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</si>
  <si>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</si>
  <si>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</si>
  <si>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</si>
  <si>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</si>
  <si>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</si>
  <si>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</si>
  <si>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</si>
  <si>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</si>
  <si>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</si>
  <si>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</si>
  <si>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</si>
  <si>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</si>
  <si>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</si>
  <si>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</si>
  <si>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</si>
  <si>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</si>
  <si>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</si>
  <si>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</si>
  <si>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</si>
  <si>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</si>
  <si>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</si>
  <si>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</si>
  <si>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</si>
  <si>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</si>
  <si>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</si>
  <si>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</si>
  <si>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</si>
  <si>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</si>
  <si>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</si>
  <si>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</si>
  <si>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</si>
  <si>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</si>
  <si>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</si>
  <si>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</si>
  <si>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</si>
  <si>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</si>
  <si>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</si>
  <si>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</si>
  <si>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</si>
  <si>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</si>
  <si>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</si>
  <si>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</si>
  <si>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</si>
  <si>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</si>
  <si>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</si>
  <si>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</si>
  <si>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</si>
  <si>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</si>
  <si>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</si>
  <si>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</si>
  <si>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</si>
  <si>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</si>
  <si>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</si>
  <si>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</si>
  <si>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</si>
  <si>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</si>
  <si>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</si>
  <si>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</si>
  <si>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</si>
  <si>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</si>
  <si>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</si>
  <si>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</si>
  <si>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</si>
  <si>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</si>
  <si>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</si>
  <si>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</si>
  <si>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</si>
  <si>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</si>
  <si>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</si>
  <si>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</si>
  <si>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مدرسة ابتدائية </t>
  </si>
  <si>
    <t xml:space="preserve">مدرسة اعدادية </t>
  </si>
  <si>
    <t xml:space="preserve">معهد ثانوي </t>
  </si>
  <si>
    <t xml:space="preserve">قاعة رياضة </t>
  </si>
  <si>
    <t xml:space="preserve">ملعب حي </t>
  </si>
  <si>
    <t xml:space="preserve">مسلك صحي </t>
  </si>
  <si>
    <t xml:space="preserve">دار شباب </t>
  </si>
  <si>
    <t xml:space="preserve">مركب طفولة </t>
  </si>
  <si>
    <t xml:space="preserve">مركز للصحة الاساسية </t>
  </si>
  <si>
    <t xml:space="preserve">مركز للبريد </t>
  </si>
  <si>
    <t xml:space="preserve">قباضة مالية </t>
  </si>
  <si>
    <t xml:space="preserve">مكتبة عمومية </t>
  </si>
  <si>
    <t xml:space="preserve">مركب ثقافي </t>
  </si>
  <si>
    <t>شاحنة تراكس</t>
  </si>
  <si>
    <t xml:space="preserve">تراكتوبال </t>
  </si>
  <si>
    <t>الة كنس التراكس الصغيرة</t>
  </si>
  <si>
    <t xml:space="preserve">قصر البلدية </t>
  </si>
  <si>
    <t xml:space="preserve">القباضة المالية </t>
  </si>
  <si>
    <t>مستودع بلدي</t>
  </si>
  <si>
    <t xml:space="preserve">قاعة الافراح البلدية </t>
  </si>
  <si>
    <t xml:space="preserve">مجمع الاسواق البلدية </t>
  </si>
  <si>
    <t xml:space="preserve">مركز الشرطة البلدية </t>
  </si>
  <si>
    <t xml:space="preserve">دار الشباب </t>
  </si>
  <si>
    <t xml:space="preserve">المركب الثقافي </t>
  </si>
  <si>
    <t xml:space="preserve">روضة اطفال </t>
  </si>
  <si>
    <t xml:space="preserve">مركب للطفولة </t>
  </si>
  <si>
    <t xml:space="preserve">قاعة رياضية </t>
  </si>
  <si>
    <t>ملاعب احياء</t>
  </si>
  <si>
    <t xml:space="preserve">مقبرة بلدية </t>
  </si>
  <si>
    <t xml:space="preserve">محلات تجارية و مهنية و حرفية </t>
  </si>
  <si>
    <t xml:space="preserve">محلات سكنى </t>
  </si>
  <si>
    <t xml:space="preserve">حدائق </t>
  </si>
  <si>
    <t>اراض بيضاء</t>
  </si>
  <si>
    <t xml:space="preserve">تقني رئيس </t>
  </si>
  <si>
    <t xml:space="preserve">الكتابة العامة </t>
  </si>
  <si>
    <t>مكتب الضبط المكزي</t>
  </si>
  <si>
    <t xml:space="preserve">مكتب الارشيف </t>
  </si>
  <si>
    <t xml:space="preserve">مكتب شؤون المجلس و الهياكل البلدية </t>
  </si>
  <si>
    <t xml:space="preserve">مصلحة التنظيم و الاعلامية </t>
  </si>
  <si>
    <t xml:space="preserve">مصلحة الشؤون الاجتماعية و الثقافية </t>
  </si>
  <si>
    <t xml:space="preserve">الادارة الفرعية للشؤون الادارية </t>
  </si>
  <si>
    <t xml:space="preserve">مصلحة الاعوان </t>
  </si>
  <si>
    <t>مصلحة النزاعات و الملك البلدي</t>
  </si>
  <si>
    <t xml:space="preserve">مصلحة التراخيص الاقتصادية و الاسواق </t>
  </si>
  <si>
    <t xml:space="preserve">مصلحة الجباية المحلية </t>
  </si>
  <si>
    <t xml:space="preserve">قسم الحالة المدنية </t>
  </si>
  <si>
    <t xml:space="preserve">الادارة الفرعية المالية </t>
  </si>
  <si>
    <t xml:space="preserve">مصلحة الحسابية و الميزانية </t>
  </si>
  <si>
    <t xml:space="preserve">مصلحة الصفقات </t>
  </si>
  <si>
    <t xml:space="preserve">الادارة الفرعية الفنية </t>
  </si>
  <si>
    <t xml:space="preserve">مصلحة التهيئة و التراخيص العمرانية </t>
  </si>
  <si>
    <t>مصلحة الاشغال و الطرقات و التنوير</t>
  </si>
  <si>
    <t>الادارة الفرعية للنظافة و المحيط</t>
  </si>
  <si>
    <t xml:space="preserve">مصلحة النظافة </t>
  </si>
  <si>
    <t xml:space="preserve">مصلحة التشجير </t>
  </si>
  <si>
    <t xml:space="preserve">التيجاني شعبان </t>
  </si>
  <si>
    <t xml:space="preserve">محمد الفراتي </t>
  </si>
  <si>
    <t xml:space="preserve">جمال اللومي </t>
  </si>
  <si>
    <t xml:space="preserve">هشام القلال </t>
  </si>
  <si>
    <t xml:space="preserve">سامي اليانقي </t>
  </si>
  <si>
    <t>لبنى الخراط</t>
  </si>
  <si>
    <t xml:space="preserve">نور الدين بوقشة </t>
  </si>
  <si>
    <t xml:space="preserve">جمال الدين بو شعالة </t>
  </si>
  <si>
    <t xml:space="preserve">محمد عبد الكافي </t>
  </si>
  <si>
    <t xml:space="preserve">الياس التركي </t>
  </si>
  <si>
    <t xml:space="preserve">عبد المجيد الفقي </t>
  </si>
  <si>
    <t xml:space="preserve">حسان الحاج قاسم </t>
  </si>
  <si>
    <t xml:space="preserve">لجنة التنمية و المشاريع </t>
  </si>
  <si>
    <t xml:space="preserve">لجنة الاملاك و الشؤون العقارية </t>
  </si>
  <si>
    <t xml:space="preserve">لجنة الاعلام 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</si>
  <si>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</si>
  <si>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</si>
  <si>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</si>
  <si>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</si>
  <si>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</si>
  <si>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</si>
  <si>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</si>
  <si>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</si>
  <si>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</si>
  <si>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</si>
  <si>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</si>
  <si>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</si>
  <si>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</si>
  <si>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</si>
  <si>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</si>
  <si>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</si>
  <si>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</si>
  <si>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</si>
  <si>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</si>
  <si>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</si>
  <si>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</si>
  <si>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</si>
  <si>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</si>
  <si>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</si>
  <si>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</si>
  <si>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</si>
  <si>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</si>
  <si>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</si>
  <si>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</si>
  <si>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</si>
  <si>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</si>
  <si>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</si>
  <si>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</si>
  <si>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</si>
  <si>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</si>
  <si>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</si>
  <si>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</si>
  <si>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</si>
  <si>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</si>
  <si>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</si>
  <si>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</si>
  <si>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</si>
  <si>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</si>
  <si>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</si>
  <si>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</si>
  <si>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</si>
  <si>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</si>
  <si>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</si>
  <si>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</si>
  <si>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</si>
  <si>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</si>
  <si>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</si>
  <si>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</si>
  <si>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</si>
  <si>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</si>
  <si>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دراسات </t>
  </si>
  <si>
    <t>تجهيزات اعلامية</t>
  </si>
  <si>
    <t>تجهيزات اخرى</t>
  </si>
  <si>
    <t>اقتناء وسائل النقل</t>
  </si>
  <si>
    <t>بناء الارصفة</t>
  </si>
  <si>
    <t>صيانة الصرقات</t>
  </si>
  <si>
    <t>تهيئة و تهذيب</t>
  </si>
  <si>
    <t>تهيئة قاعة الافراح</t>
  </si>
  <si>
    <t>توسيع قصر البلدية</t>
  </si>
  <si>
    <t>تهيئة المستودع البلدي</t>
  </si>
  <si>
    <t>ترصيف الطرقات</t>
  </si>
  <si>
    <t>صيانة الطرقات</t>
  </si>
  <si>
    <t>تهيئة السوق الاسبوعي</t>
  </si>
  <si>
    <t>تهيئة القاعة الرياضية</t>
  </si>
  <si>
    <t>و ش 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</si>
</sst>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4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D16" sqref="D16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35" customWidth="1"/>
  </cols>
  <sheetData>
    <row r="1" spans="1:5">
      <c r="A1" s="213" t="s">
        <v>948</v>
      </c>
      <c r="B1" s="213" t="s">
        <v>949</v>
      </c>
      <c r="C1" s="213" t="s">
        <v>950</v>
      </c>
      <c r="D1" s="213" t="s">
        <v>951</v>
      </c>
      <c r="E1" s="233" t="s">
        <v>952</v>
      </c>
    </row>
    <row r="2" spans="1:5">
      <c r="A2" s="217" t="s">
        <v>953</v>
      </c>
      <c r="B2" s="218">
        <v>2011</v>
      </c>
      <c r="C2" s="219"/>
      <c r="D2" s="219"/>
      <c r="E2" s="234"/>
    </row>
    <row r="3" spans="1:5">
      <c r="A3" s="220"/>
      <c r="B3" s="218">
        <v>2012</v>
      </c>
      <c r="C3" s="219"/>
      <c r="D3" s="219"/>
      <c r="E3" s="234"/>
    </row>
    <row r="4" spans="1:5">
      <c r="A4" s="220"/>
      <c r="B4" s="218">
        <v>2013</v>
      </c>
      <c r="C4" s="219"/>
      <c r="D4" s="219"/>
      <c r="E4" s="234"/>
    </row>
    <row r="5" spans="1:5">
      <c r="A5" s="220"/>
      <c r="B5" s="218">
        <v>2014</v>
      </c>
      <c r="C5" s="219"/>
      <c r="D5" s="219"/>
      <c r="E5" s="234"/>
    </row>
    <row r="6" spans="1:5">
      <c r="A6" s="220"/>
      <c r="B6" s="218">
        <v>2015</v>
      </c>
      <c r="C6" s="219"/>
      <c r="D6" s="219"/>
      <c r="E6" s="234"/>
    </row>
    <row r="7" spans="1:5">
      <c r="A7" s="221"/>
      <c r="B7" s="218">
        <v>2016</v>
      </c>
      <c r="C7" s="219">
        <v>314344.78000000003</v>
      </c>
      <c r="D7" s="219">
        <v>69670.948000000004</v>
      </c>
      <c r="E7" s="234">
        <f>D7/C7</f>
        <v>0.22163863513178109</v>
      </c>
    </row>
    <row r="8" spans="1:5">
      <c r="A8" s="222" t="s">
        <v>954</v>
      </c>
      <c r="B8" s="223">
        <v>2011</v>
      </c>
      <c r="C8" s="224"/>
      <c r="D8" s="224"/>
      <c r="E8" s="234" t="e">
        <f t="shared" ref="E8:E25" si="0">D8/C8</f>
        <v>#DIV/0!</v>
      </c>
    </row>
    <row r="9" spans="1:5">
      <c r="A9" s="225"/>
      <c r="B9" s="223">
        <v>2012</v>
      </c>
      <c r="C9" s="224"/>
      <c r="D9" s="224"/>
      <c r="E9" s="234" t="e">
        <f t="shared" si="0"/>
        <v>#DIV/0!</v>
      </c>
    </row>
    <row r="10" spans="1:5">
      <c r="A10" s="225"/>
      <c r="B10" s="223">
        <v>2013</v>
      </c>
      <c r="C10" s="224"/>
      <c r="D10" s="224"/>
      <c r="E10" s="234" t="e">
        <f t="shared" si="0"/>
        <v>#DIV/0!</v>
      </c>
    </row>
    <row r="11" spans="1:5">
      <c r="A11" s="225"/>
      <c r="B11" s="223">
        <v>2014</v>
      </c>
      <c r="C11" s="224"/>
      <c r="D11" s="224"/>
      <c r="E11" s="234" t="e">
        <f t="shared" si="0"/>
        <v>#DIV/0!</v>
      </c>
    </row>
    <row r="12" spans="1:5">
      <c r="A12" s="225"/>
      <c r="B12" s="223">
        <v>2015</v>
      </c>
      <c r="C12" s="224"/>
      <c r="D12" s="224"/>
      <c r="E12" s="234" t="e">
        <f t="shared" si="0"/>
        <v>#DIV/0!</v>
      </c>
    </row>
    <row r="13" spans="1:5">
      <c r="A13" s="226"/>
      <c r="B13" s="223">
        <v>2016</v>
      </c>
      <c r="C13" s="224">
        <v>952272.03500000003</v>
      </c>
      <c r="D13" s="224">
        <v>25839.276999999998</v>
      </c>
      <c r="E13" s="234">
        <f t="shared" si="0"/>
        <v>2.7134344021768945E-2</v>
      </c>
    </row>
    <row r="14" spans="1:5">
      <c r="A14" s="217" t="s">
        <v>123</v>
      </c>
      <c r="B14" s="218">
        <v>2011</v>
      </c>
      <c r="C14" s="219"/>
      <c r="D14" s="219"/>
      <c r="E14" s="234" t="e">
        <f t="shared" si="0"/>
        <v>#DIV/0!</v>
      </c>
    </row>
    <row r="15" spans="1:5">
      <c r="A15" s="220"/>
      <c r="B15" s="218">
        <v>2012</v>
      </c>
      <c r="C15" s="219"/>
      <c r="D15" s="219"/>
      <c r="E15" s="234" t="e">
        <f t="shared" si="0"/>
        <v>#DIV/0!</v>
      </c>
    </row>
    <row r="16" spans="1:5">
      <c r="A16" s="220"/>
      <c r="B16" s="218">
        <v>2013</v>
      </c>
      <c r="C16" s="219"/>
      <c r="D16" s="219"/>
      <c r="E16" s="234" t="e">
        <f t="shared" si="0"/>
        <v>#DIV/0!</v>
      </c>
    </row>
    <row r="17" spans="1:5">
      <c r="A17" s="220"/>
      <c r="B17" s="218">
        <v>2014</v>
      </c>
      <c r="C17" s="219"/>
      <c r="D17" s="219"/>
      <c r="E17" s="234" t="e">
        <f t="shared" si="0"/>
        <v>#DIV/0!</v>
      </c>
    </row>
    <row r="18" spans="1:5">
      <c r="A18" s="220"/>
      <c r="B18" s="218">
        <v>2015</v>
      </c>
      <c r="C18" s="219"/>
      <c r="D18" s="219"/>
      <c r="E18" s="234" t="e">
        <f t="shared" si="0"/>
        <v>#DIV/0!</v>
      </c>
    </row>
    <row r="19" spans="1:5">
      <c r="A19" s="221"/>
      <c r="B19" s="218">
        <v>2016</v>
      </c>
      <c r="C19" s="219">
        <v>118101.41</v>
      </c>
      <c r="D19" s="219">
        <v>183237</v>
      </c>
      <c r="E19" s="234">
        <f t="shared" si="0"/>
        <v>1.5515225432109574</v>
      </c>
    </row>
    <row r="20" spans="1:5">
      <c r="A20" s="227" t="s">
        <v>955</v>
      </c>
      <c r="B20" s="223">
        <v>2011</v>
      </c>
      <c r="C20" s="224"/>
      <c r="D20" s="224"/>
      <c r="E20" s="234" t="e">
        <f t="shared" si="0"/>
        <v>#DIV/0!</v>
      </c>
    </row>
    <row r="21" spans="1:5">
      <c r="A21" s="228"/>
      <c r="B21" s="223">
        <v>2012</v>
      </c>
      <c r="C21" s="224"/>
      <c r="D21" s="224"/>
      <c r="E21" s="234" t="e">
        <f t="shared" si="0"/>
        <v>#DIV/0!</v>
      </c>
    </row>
    <row r="22" spans="1:5">
      <c r="A22" s="228"/>
      <c r="B22" s="223">
        <v>2013</v>
      </c>
      <c r="C22" s="224"/>
      <c r="D22" s="224"/>
      <c r="E22" s="234" t="e">
        <f t="shared" si="0"/>
        <v>#DIV/0!</v>
      </c>
    </row>
    <row r="23" spans="1:5">
      <c r="A23" s="228"/>
      <c r="B23" s="223">
        <v>2014</v>
      </c>
      <c r="C23" s="224"/>
      <c r="D23" s="224"/>
      <c r="E23" s="234" t="e">
        <f t="shared" si="0"/>
        <v>#DIV/0!</v>
      </c>
    </row>
    <row r="24" spans="1:5">
      <c r="A24" s="228"/>
      <c r="B24" s="223">
        <v>2015</v>
      </c>
      <c r="C24" s="224"/>
      <c r="D24" s="224"/>
      <c r="E24" s="234" t="e">
        <f t="shared" si="0"/>
        <v>#DIV/0!</v>
      </c>
    </row>
    <row r="25" spans="1:5">
      <c r="A25" s="229"/>
      <c r="B25" s="223">
        <v>2016</v>
      </c>
      <c r="C25" s="224">
        <v>59000</v>
      </c>
      <c r="D25" s="224">
        <v>59000</v>
      </c>
      <c r="E25" s="234">
        <f t="shared" si="0"/>
        <v>1</v>
      </c>
    </row>
    <row r="26" spans="1:5">
      <c r="A26" s="230" t="s">
        <v>956</v>
      </c>
      <c r="B26" s="218">
        <v>2011</v>
      </c>
      <c r="C26" s="219">
        <f>C20+C14+C8+C2</f>
        <v>0</v>
      </c>
      <c r="D26" s="219">
        <f>D20+D14+D8+D2</f>
        <v>0</v>
      </c>
      <c r="E26" s="234" t="e">
        <f>E20+E14+E8+E2</f>
        <v>#DIV/0!</v>
      </c>
    </row>
    <row r="27" spans="1:5">
      <c r="A27" s="231"/>
      <c r="B27" s="218">
        <v>2012</v>
      </c>
      <c r="C27" s="219">
        <f>C21+C26+C15+C9+C3</f>
        <v>0</v>
      </c>
      <c r="D27" s="219">
        <f t="shared" ref="D27:E31" si="1">D21+D15+D9+D3</f>
        <v>0</v>
      </c>
      <c r="E27" s="234" t="e">
        <f t="shared" si="1"/>
        <v>#DIV/0!</v>
      </c>
    </row>
    <row r="28" spans="1:5">
      <c r="A28" s="231"/>
      <c r="B28" s="218">
        <v>2013</v>
      </c>
      <c r="C28" s="219">
        <f>C22+C16+C10+C4</f>
        <v>0</v>
      </c>
      <c r="D28" s="219">
        <f t="shared" si="1"/>
        <v>0</v>
      </c>
      <c r="E28" s="234" t="e">
        <f t="shared" si="1"/>
        <v>#DIV/0!</v>
      </c>
    </row>
    <row r="29" spans="1:5">
      <c r="A29" s="231"/>
      <c r="B29" s="218">
        <v>2014</v>
      </c>
      <c r="C29" s="219">
        <f>C23+C17+C11+C5</f>
        <v>0</v>
      </c>
      <c r="D29" s="219">
        <f t="shared" si="1"/>
        <v>0</v>
      </c>
      <c r="E29" s="234" t="e">
        <f t="shared" si="1"/>
        <v>#DIV/0!</v>
      </c>
    </row>
    <row r="30" spans="1:5">
      <c r="A30" s="231"/>
      <c r="B30" s="218">
        <v>2015</v>
      </c>
      <c r="C30" s="219">
        <f>C24+C18+C12+C6</f>
        <v>0</v>
      </c>
      <c r="D30" s="219">
        <f t="shared" si="1"/>
        <v>0</v>
      </c>
      <c r="E30" s="234" t="e">
        <f t="shared" si="1"/>
        <v>#DIV/0!</v>
      </c>
    </row>
    <row r="31" spans="1:5">
      <c r="A31" s="232"/>
      <c r="B31" s="218">
        <v>2016</v>
      </c>
      <c r="C31" s="219">
        <f>C25+C19+C13+C7</f>
        <v>1443718.2250000001</v>
      </c>
      <c r="D31" s="219">
        <f t="shared" si="1"/>
        <v>337747.22499999998</v>
      </c>
      <c r="E31" s="234">
        <f t="shared" si="1"/>
        <v>2.8002955223645074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2" t="s">
        <v>934</v>
      </c>
      <c r="B1" s="203"/>
      <c r="C1" s="203"/>
      <c r="D1" s="204"/>
    </row>
    <row r="2" spans="1:4">
      <c r="A2" s="205"/>
      <c r="B2" s="206"/>
      <c r="C2" s="206"/>
      <c r="D2" s="207"/>
    </row>
    <row r="3" spans="1:4">
      <c r="A3" s="208"/>
      <c r="B3" s="209" t="s">
        <v>935</v>
      </c>
      <c r="C3" s="210" t="s">
        <v>936</v>
      </c>
      <c r="D3" s="211" t="s">
        <v>937</v>
      </c>
    </row>
    <row r="4" spans="1:4">
      <c r="A4" s="212" t="s">
        <v>938</v>
      </c>
      <c r="B4" s="213" t="s">
        <v>939</v>
      </c>
      <c r="C4" s="213" t="s">
        <v>940</v>
      </c>
      <c r="D4" s="214"/>
    </row>
    <row r="5" spans="1:4">
      <c r="A5" s="213" t="s">
        <v>941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215" t="s">
        <v>942</v>
      </c>
      <c r="B6" s="10">
        <v>0</v>
      </c>
      <c r="C6" s="10"/>
      <c r="D6" s="10"/>
    </row>
    <row r="7" spans="1:4">
      <c r="A7" s="213" t="s">
        <v>943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215" t="s">
        <v>944</v>
      </c>
      <c r="B8" s="10">
        <v>0</v>
      </c>
      <c r="C8" s="10"/>
      <c r="D8" s="10"/>
    </row>
    <row r="9" spans="1:4">
      <c r="A9" s="213" t="s">
        <v>945</v>
      </c>
      <c r="B9" s="216">
        <f>B8+B6</f>
        <v>0</v>
      </c>
      <c r="C9" s="216">
        <f>C8+C6</f>
        <v>0</v>
      </c>
      <c r="D9" s="216">
        <f>D8+D6</f>
        <v>0</v>
      </c>
    </row>
    <row r="10" spans="1:4">
      <c r="A10" s="215" t="s">
        <v>946</v>
      </c>
      <c r="B10" s="10"/>
      <c r="C10" s="10"/>
      <c r="D10" s="10"/>
    </row>
    <row r="11" spans="1:4">
      <c r="A11" s="213" t="s">
        <v>947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0" t="s">
        <v>68</v>
      </c>
      <c r="B1" s="170" t="s">
        <v>793</v>
      </c>
      <c r="C1" s="170" t="s">
        <v>794</v>
      </c>
      <c r="D1" s="171" t="s">
        <v>792</v>
      </c>
      <c r="E1" s="173" t="s">
        <v>739</v>
      </c>
      <c r="F1" s="174"/>
      <c r="G1" s="174"/>
      <c r="H1" s="175"/>
      <c r="I1" s="170" t="s">
        <v>799</v>
      </c>
    </row>
    <row r="2" spans="1:9" s="113" customFormat="1" ht="23.25" customHeight="1">
      <c r="A2" s="170"/>
      <c r="B2" s="170"/>
      <c r="C2" s="170"/>
      <c r="D2" s="172"/>
      <c r="E2" s="114" t="s">
        <v>788</v>
      </c>
      <c r="F2" s="114" t="s">
        <v>789</v>
      </c>
      <c r="G2" s="114" t="s">
        <v>790</v>
      </c>
      <c r="H2" s="114" t="s">
        <v>791</v>
      </c>
      <c r="I2" s="170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0" t="s">
        <v>68</v>
      </c>
      <c r="B1" s="170" t="s">
        <v>793</v>
      </c>
      <c r="C1" s="170" t="s">
        <v>795</v>
      </c>
      <c r="D1" s="170" t="s">
        <v>799</v>
      </c>
    </row>
    <row r="2" spans="1:10" s="113" customFormat="1" ht="23.25" customHeight="1">
      <c r="A2" s="170"/>
      <c r="B2" s="170"/>
      <c r="C2" s="170"/>
      <c r="D2" s="170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B16" sqref="B1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8" t="s">
        <v>82</v>
      </c>
      <c r="B1" s="17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8094</v>
      </c>
      <c r="C3" s="120"/>
    </row>
    <row r="4" spans="1:6">
      <c r="A4" s="10" t="s">
        <v>80</v>
      </c>
      <c r="B4" s="11">
        <v>29000</v>
      </c>
      <c r="C4" s="120"/>
    </row>
    <row r="5" spans="1:6">
      <c r="A5" s="10" t="s">
        <v>81</v>
      </c>
      <c r="B5" s="11"/>
      <c r="C5" s="120"/>
    </row>
    <row r="6" spans="1:6">
      <c r="A6" s="179" t="s">
        <v>780</v>
      </c>
      <c r="B6" s="179"/>
      <c r="C6" s="68">
        <v>0.4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6" t="s">
        <v>749</v>
      </c>
      <c r="B9" s="177"/>
      <c r="C9" s="68">
        <v>0.31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6" t="s">
        <v>73</v>
      </c>
      <c r="B12" s="177"/>
      <c r="C12" s="68">
        <v>0.6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6" t="s">
        <v>76</v>
      </c>
      <c r="B15" s="177"/>
      <c r="C15" s="68">
        <v>0.98</v>
      </c>
    </row>
    <row r="16" spans="1:6">
      <c r="A16" s="10" t="s">
        <v>77</v>
      </c>
      <c r="B16" s="11"/>
      <c r="C16" s="120"/>
    </row>
    <row r="17" spans="1:3">
      <c r="A17" s="176" t="s">
        <v>78</v>
      </c>
      <c r="B17" s="177"/>
      <c r="C17" s="68">
        <v>0.55000000000000004</v>
      </c>
    </row>
    <row r="18" spans="1:3">
      <c r="A18" s="10" t="s">
        <v>79</v>
      </c>
      <c r="B18" s="11"/>
      <c r="C18" s="120"/>
    </row>
    <row r="19" spans="1:3">
      <c r="A19" s="176" t="s">
        <v>747</v>
      </c>
      <c r="B19" s="177"/>
      <c r="C19" s="68">
        <v>1</v>
      </c>
    </row>
    <row r="20" spans="1:3">
      <c r="A20" s="10" t="s">
        <v>783</v>
      </c>
      <c r="B20" s="11"/>
      <c r="C20" s="120"/>
    </row>
    <row r="21" spans="1:3">
      <c r="A21" s="176" t="s">
        <v>784</v>
      </c>
      <c r="B21" s="17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6" workbookViewId="0">
      <selection activeCell="B62" sqref="B62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0" t="s">
        <v>83</v>
      </c>
      <c r="B1" s="180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8" t="s">
        <v>85</v>
      </c>
      <c r="B5" s="181"/>
      <c r="G5" s="117" t="s">
        <v>800</v>
      </c>
    </row>
    <row r="6" spans="1:7">
      <c r="A6" s="88" t="s">
        <v>95</v>
      </c>
      <c r="B6" s="10" t="s">
        <v>919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920</v>
      </c>
      <c r="G8" s="117" t="s">
        <v>803</v>
      </c>
    </row>
    <row r="9" spans="1:7">
      <c r="A9" s="88" t="s">
        <v>86</v>
      </c>
      <c r="B9" s="10" t="s">
        <v>921</v>
      </c>
    </row>
    <row r="10" spans="1:7">
      <c r="A10" s="88" t="s">
        <v>86</v>
      </c>
      <c r="B10" s="10" t="s">
        <v>922</v>
      </c>
    </row>
    <row r="11" spans="1:7">
      <c r="A11" s="88" t="s">
        <v>86</v>
      </c>
      <c r="B11" s="10" t="s">
        <v>923</v>
      </c>
    </row>
    <row r="12" spans="1:7">
      <c r="A12" s="88" t="s">
        <v>86</v>
      </c>
      <c r="B12" s="10" t="s">
        <v>924</v>
      </c>
    </row>
    <row r="13" spans="1:7">
      <c r="A13" s="88" t="s">
        <v>86</v>
      </c>
      <c r="B13" s="10" t="s">
        <v>925</v>
      </c>
    </row>
    <row r="14" spans="1:7">
      <c r="A14" s="88" t="s">
        <v>86</v>
      </c>
      <c r="B14" s="10" t="s">
        <v>926</v>
      </c>
    </row>
    <row r="15" spans="1:7">
      <c r="A15" s="88" t="s">
        <v>86</v>
      </c>
      <c r="B15" s="10" t="s">
        <v>927</v>
      </c>
    </row>
    <row r="16" spans="1:7">
      <c r="A16" s="88" t="s">
        <v>86</v>
      </c>
      <c r="B16" s="10" t="s">
        <v>928</v>
      </c>
    </row>
    <row r="17" spans="1:7">
      <c r="A17" s="88" t="s">
        <v>86</v>
      </c>
      <c r="B17" s="10" t="s">
        <v>929</v>
      </c>
    </row>
    <row r="18" spans="1:7">
      <c r="A18" s="88" t="s">
        <v>86</v>
      </c>
      <c r="B18" s="10" t="s">
        <v>930</v>
      </c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920</v>
      </c>
    </row>
    <row r="50" spans="1:2">
      <c r="A50" s="10" t="s">
        <v>87</v>
      </c>
      <c r="B50" s="10" t="s">
        <v>921</v>
      </c>
    </row>
    <row r="51" spans="1:2">
      <c r="A51" s="10" t="s">
        <v>88</v>
      </c>
      <c r="B51" s="10" t="s">
        <v>922</v>
      </c>
    </row>
    <row r="52" spans="1:2">
      <c r="A52" s="10" t="s">
        <v>89</v>
      </c>
      <c r="B52" s="10" t="s">
        <v>925</v>
      </c>
    </row>
    <row r="53" spans="1:2">
      <c r="A53" s="10" t="s">
        <v>90</v>
      </c>
      <c r="B53" s="10" t="s">
        <v>924</v>
      </c>
    </row>
    <row r="54" spans="1:2">
      <c r="A54" s="10" t="s">
        <v>92</v>
      </c>
      <c r="B54" s="10" t="s">
        <v>923</v>
      </c>
    </row>
    <row r="55" spans="1:2">
      <c r="A55" s="10" t="s">
        <v>93</v>
      </c>
      <c r="B55" s="10" t="s">
        <v>926</v>
      </c>
    </row>
    <row r="56" spans="1:2">
      <c r="A56" s="10" t="s">
        <v>94</v>
      </c>
      <c r="B56" s="10" t="s">
        <v>927</v>
      </c>
    </row>
    <row r="57" spans="1:2">
      <c r="A57" s="111" t="s">
        <v>806</v>
      </c>
      <c r="B57" s="115" t="s">
        <v>804</v>
      </c>
    </row>
    <row r="58" spans="1:2">
      <c r="A58" s="10" t="s">
        <v>931</v>
      </c>
      <c r="B58" s="10" t="s">
        <v>928</v>
      </c>
    </row>
    <row r="59" spans="1:2">
      <c r="A59" s="10" t="s">
        <v>932</v>
      </c>
      <c r="B59" s="10" t="s">
        <v>929</v>
      </c>
    </row>
    <row r="60" spans="1:2">
      <c r="A60" s="10" t="s">
        <v>933</v>
      </c>
      <c r="B60" s="10" t="s">
        <v>930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2" sqref="B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41684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41649</v>
      </c>
    </row>
    <row r="8" spans="1:11">
      <c r="A8" s="10" t="s">
        <v>102</v>
      </c>
      <c r="B8" s="12">
        <v>41747</v>
      </c>
    </row>
    <row r="9" spans="1:11">
      <c r="A9" s="10" t="s">
        <v>99</v>
      </c>
      <c r="B9" s="12">
        <v>41812</v>
      </c>
    </row>
    <row r="10" spans="1:11">
      <c r="A10" s="10" t="s">
        <v>100</v>
      </c>
      <c r="B10" s="12">
        <v>41941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42216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42027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42181</v>
      </c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0" sqref="B10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42541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4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42482</v>
      </c>
    </row>
    <row r="9" spans="1:2">
      <c r="A9" s="10" t="s">
        <v>99</v>
      </c>
      <c r="B9" s="12">
        <v>42541</v>
      </c>
    </row>
    <row r="10" spans="1:2">
      <c r="A10" s="10" t="s">
        <v>100</v>
      </c>
      <c r="B10" s="12">
        <v>42664</v>
      </c>
    </row>
    <row r="11" spans="1:2">
      <c r="A11" s="111" t="s">
        <v>103</v>
      </c>
      <c r="B11" s="14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3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6.42578125" customWidth="1"/>
    <col min="3" max="3" width="17" customWidth="1"/>
    <col min="4" max="4" width="15.85546875" customWidth="1"/>
    <col min="5" max="5" width="17.5703125" customWidth="1"/>
    <col min="7" max="7" width="15.5703125" bestFit="1" customWidth="1"/>
    <col min="8" max="8" width="18.14062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2017000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1799000</v>
      </c>
      <c r="D2" s="26">
        <f>D3+D67</f>
        <v>1799000</v>
      </c>
      <c r="E2" s="26">
        <f>E3+E67</f>
        <v>1799000</v>
      </c>
      <c r="G2" s="39" t="s">
        <v>60</v>
      </c>
      <c r="H2" s="41">
        <f>C2</f>
        <v>1799000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861000</v>
      </c>
      <c r="D3" s="23">
        <f>D4+D11+D38+D61</f>
        <v>861000</v>
      </c>
      <c r="E3" s="23">
        <f>E4+E11+E38+E61</f>
        <v>861000</v>
      </c>
      <c r="G3" s="39" t="s">
        <v>57</v>
      </c>
      <c r="H3" s="41">
        <f t="shared" ref="H3:H66" si="0">C3</f>
        <v>861000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621000</v>
      </c>
      <c r="D4" s="21">
        <f>SUM(D5:D10)</f>
        <v>621000</v>
      </c>
      <c r="E4" s="21">
        <f>SUM(E5:E10)</f>
        <v>621000</v>
      </c>
      <c r="F4" s="17"/>
      <c r="G4" s="39" t="s">
        <v>53</v>
      </c>
      <c r="H4" s="41">
        <f t="shared" si="0"/>
        <v>621000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F5" s="17"/>
      <c r="G5" s="17"/>
      <c r="H5" s="41">
        <f t="shared" si="0"/>
        <v>250000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83000</v>
      </c>
      <c r="D11" s="21">
        <f>SUM(D12:D37)</f>
        <v>83000</v>
      </c>
      <c r="E11" s="21">
        <f>SUM(E12:E37)</f>
        <v>83000</v>
      </c>
      <c r="F11" s="17"/>
      <c r="G11" s="39" t="s">
        <v>54</v>
      </c>
      <c r="H11" s="41">
        <f t="shared" si="0"/>
        <v>83000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2" t="s">
        <v>145</v>
      </c>
      <c r="B38" s="163"/>
      <c r="C38" s="21">
        <f>SUM(C39:C60)</f>
        <v>157000</v>
      </c>
      <c r="D38" s="21">
        <f>SUM(D39:D60)</f>
        <v>157000</v>
      </c>
      <c r="E38" s="21">
        <f>SUM(E39:E60)</f>
        <v>157000</v>
      </c>
      <c r="G38" s="39" t="s">
        <v>55</v>
      </c>
      <c r="H38" s="41">
        <f t="shared" si="0"/>
        <v>157000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9000</v>
      </c>
      <c r="D45" s="2">
        <f t="shared" si="4"/>
        <v>9000</v>
      </c>
      <c r="E45" s="2">
        <f t="shared" si="4"/>
        <v>9000</v>
      </c>
      <c r="H45" s="41">
        <f t="shared" si="0"/>
        <v>9000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5"/>
        <v>8000</v>
      </c>
      <c r="E57" s="2">
        <f t="shared" si="5"/>
        <v>8000</v>
      </c>
      <c r="H57" s="41">
        <f t="shared" si="0"/>
        <v>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938000</v>
      </c>
      <c r="D67" s="25">
        <f>D97+D68</f>
        <v>938000</v>
      </c>
      <c r="E67" s="25">
        <f>E97+E68</f>
        <v>938000</v>
      </c>
      <c r="G67" s="39" t="s">
        <v>59</v>
      </c>
      <c r="H67" s="41">
        <f t="shared" ref="H67:H130" si="7">C67</f>
        <v>938000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196000</v>
      </c>
      <c r="D68" s="21">
        <f>SUM(D69:D96)</f>
        <v>196000</v>
      </c>
      <c r="E68" s="21">
        <f>SUM(E69:E96)</f>
        <v>196000</v>
      </c>
      <c r="G68" s="39" t="s">
        <v>56</v>
      </c>
      <c r="H68" s="41">
        <f t="shared" si="7"/>
        <v>196000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</v>
      </c>
      <c r="D87" s="2">
        <f t="shared" si="9"/>
        <v>2000</v>
      </c>
      <c r="E87" s="2">
        <f t="shared" si="9"/>
        <v>2000</v>
      </c>
      <c r="H87" s="41">
        <f t="shared" si="7"/>
        <v>2000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150000</v>
      </c>
      <c r="D90" s="2">
        <f t="shared" si="9"/>
        <v>150000</v>
      </c>
      <c r="E90" s="2">
        <f t="shared" si="9"/>
        <v>150000</v>
      </c>
      <c r="H90" s="41">
        <f t="shared" si="7"/>
        <v>150000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3000</v>
      </c>
      <c r="D92" s="2">
        <f t="shared" si="9"/>
        <v>3000</v>
      </c>
      <c r="E92" s="2">
        <f t="shared" si="9"/>
        <v>3000</v>
      </c>
      <c r="H92" s="41">
        <f t="shared" si="7"/>
        <v>3000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742000</v>
      </c>
      <c r="D97" s="21">
        <f>SUM(D98:D113)</f>
        <v>742000</v>
      </c>
      <c r="E97" s="21">
        <f>SUM(E98:E113)</f>
        <v>742000</v>
      </c>
      <c r="G97" s="39" t="s">
        <v>58</v>
      </c>
      <c r="H97" s="41">
        <f t="shared" si="7"/>
        <v>742000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726000</v>
      </c>
      <c r="D98" s="2">
        <f>C98</f>
        <v>726000</v>
      </c>
      <c r="E98" s="2">
        <f>D98</f>
        <v>726000</v>
      </c>
      <c r="H98" s="41">
        <f t="shared" si="7"/>
        <v>726000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4460</v>
      </c>
      <c r="D105" s="2">
        <f t="shared" si="10"/>
        <v>4460</v>
      </c>
      <c r="E105" s="2">
        <f t="shared" si="10"/>
        <v>4460</v>
      </c>
      <c r="H105" s="41">
        <f t="shared" si="7"/>
        <v>4460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9540</v>
      </c>
      <c r="D113" s="2">
        <f t="shared" si="10"/>
        <v>9540</v>
      </c>
      <c r="E113" s="2">
        <f t="shared" si="10"/>
        <v>9540</v>
      </c>
      <c r="H113" s="41">
        <f t="shared" si="7"/>
        <v>9540</v>
      </c>
    </row>
    <row r="114" spans="1:10">
      <c r="A114" s="167" t="s">
        <v>62</v>
      </c>
      <c r="B114" s="168"/>
      <c r="C114" s="26">
        <f>C115+C152+C177</f>
        <v>218000</v>
      </c>
      <c r="D114" s="26">
        <f>D115+D152+D177</f>
        <v>218000</v>
      </c>
      <c r="E114" s="26">
        <f>E115+E152+E177</f>
        <v>218000</v>
      </c>
      <c r="G114" s="39" t="s">
        <v>62</v>
      </c>
      <c r="H114" s="41">
        <f t="shared" si="7"/>
        <v>218000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218000</v>
      </c>
      <c r="D115" s="23">
        <f>D116+D135</f>
        <v>218000</v>
      </c>
      <c r="E115" s="23">
        <f>E116+E135</f>
        <v>218000</v>
      </c>
      <c r="G115" s="39" t="s">
        <v>61</v>
      </c>
      <c r="H115" s="41">
        <f t="shared" si="7"/>
        <v>218000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218000</v>
      </c>
      <c r="D135" s="21">
        <f>D136+D140+D143+D146+D149</f>
        <v>218000</v>
      </c>
      <c r="E135" s="21">
        <f>E136+E140+E143+E146+E149</f>
        <v>218000</v>
      </c>
      <c r="G135" s="39" t="s">
        <v>584</v>
      </c>
      <c r="H135" s="41">
        <f t="shared" si="11"/>
        <v>218000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218000</v>
      </c>
      <c r="D136" s="2">
        <f>D137+D138+D139</f>
        <v>218000</v>
      </c>
      <c r="E136" s="2">
        <f>E137+E138+E139</f>
        <v>218000</v>
      </c>
      <c r="H136" s="41">
        <f t="shared" si="11"/>
        <v>218000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198000</v>
      </c>
      <c r="D138" s="128">
        <f t="shared" ref="D138:E139" si="12">C138</f>
        <v>198000</v>
      </c>
      <c r="E138" s="128">
        <f t="shared" si="12"/>
        <v>198000</v>
      </c>
      <c r="H138" s="41">
        <f t="shared" si="11"/>
        <v>198000</v>
      </c>
    </row>
    <row r="139" spans="1:10" ht="15" customHeight="1" outlineLevel="2">
      <c r="A139" s="130"/>
      <c r="B139" s="129" t="s">
        <v>861</v>
      </c>
      <c r="C139" s="128">
        <v>20000</v>
      </c>
      <c r="D139" s="128">
        <f t="shared" si="12"/>
        <v>20000</v>
      </c>
      <c r="E139" s="128">
        <f t="shared" si="12"/>
        <v>20000</v>
      </c>
      <c r="H139" s="41">
        <f t="shared" si="11"/>
        <v>20000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2017000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1648171</v>
      </c>
      <c r="D257" s="37">
        <f>D258+D550</f>
        <v>1648171</v>
      </c>
      <c r="E257" s="37">
        <f>E258+E550</f>
        <v>1648171</v>
      </c>
      <c r="G257" s="39" t="s">
        <v>60</v>
      </c>
      <c r="H257" s="41">
        <f>C257</f>
        <v>1648171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1461995</v>
      </c>
      <c r="D258" s="36">
        <f>D259+D339+D483+D547</f>
        <v>1461995</v>
      </c>
      <c r="E258" s="36">
        <f>E259+E339+E483+E547</f>
        <v>1461995</v>
      </c>
      <c r="G258" s="39" t="s">
        <v>57</v>
      </c>
      <c r="H258" s="41">
        <f t="shared" ref="H258:H321" si="21">C258</f>
        <v>1461995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753684</v>
      </c>
      <c r="D259" s="33">
        <f>D260+D263+D314</f>
        <v>753684</v>
      </c>
      <c r="E259" s="33">
        <f>E260+E263+E314</f>
        <v>753684</v>
      </c>
      <c r="G259" s="39" t="s">
        <v>590</v>
      </c>
      <c r="H259" s="41">
        <f t="shared" si="21"/>
        <v>753684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1" t="s">
        <v>269</v>
      </c>
      <c r="B263" s="152"/>
      <c r="C263" s="32">
        <f>C264+C265+C289+C296+C298+C302+C305+C308+C313</f>
        <v>748500</v>
      </c>
      <c r="D263" s="32">
        <f>D264+D265+D289+D296+D298+D302+D305+D308+D313</f>
        <v>748500</v>
      </c>
      <c r="E263" s="32">
        <f>E264+E265+E289+E296+E298+E302+E305+E308+E313</f>
        <v>748500</v>
      </c>
      <c r="H263" s="41">
        <f t="shared" si="21"/>
        <v>748500</v>
      </c>
    </row>
    <row r="264" spans="1:10" outlineLevel="2">
      <c r="A264" s="6">
        <v>1101</v>
      </c>
      <c r="B264" s="4" t="s">
        <v>34</v>
      </c>
      <c r="C264" s="5">
        <v>315000</v>
      </c>
      <c r="D264" s="5">
        <f>C264</f>
        <v>315000</v>
      </c>
      <c r="E264" s="5">
        <f>D264</f>
        <v>315000</v>
      </c>
      <c r="H264" s="41">
        <f t="shared" si="21"/>
        <v>315000</v>
      </c>
    </row>
    <row r="265" spans="1:10" outlineLevel="2">
      <c r="A265" s="6">
        <v>1101</v>
      </c>
      <c r="B265" s="4" t="s">
        <v>35</v>
      </c>
      <c r="C265" s="5">
        <v>270000</v>
      </c>
      <c r="D265" s="5">
        <v>270000</v>
      </c>
      <c r="E265" s="5">
        <v>270000</v>
      </c>
      <c r="H265" s="41">
        <f t="shared" si="21"/>
        <v>270000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9000</v>
      </c>
      <c r="D289" s="5">
        <v>9000</v>
      </c>
      <c r="E289" s="5">
        <v>9000</v>
      </c>
      <c r="H289" s="41">
        <f t="shared" si="21"/>
        <v>9000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27000</v>
      </c>
      <c r="D298" s="5">
        <v>27000</v>
      </c>
      <c r="E298" s="5">
        <v>27000</v>
      </c>
      <c r="H298" s="41">
        <f t="shared" si="21"/>
        <v>27000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6500</v>
      </c>
      <c r="D302" s="5">
        <v>6500</v>
      </c>
      <c r="E302" s="5">
        <v>6500</v>
      </c>
      <c r="H302" s="41">
        <f t="shared" si="21"/>
        <v>6500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v>11000</v>
      </c>
      <c r="E305" s="5">
        <v>11000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109000</v>
      </c>
      <c r="D308" s="5">
        <v>109000</v>
      </c>
      <c r="E308" s="5">
        <v>109000</v>
      </c>
      <c r="H308" s="41">
        <f t="shared" si="21"/>
        <v>109000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621666</v>
      </c>
      <c r="D339" s="33">
        <f>D340+D444+D482</f>
        <v>621666</v>
      </c>
      <c r="E339" s="33">
        <f>E340+E444+E482</f>
        <v>621666</v>
      </c>
      <c r="G339" s="39" t="s">
        <v>591</v>
      </c>
      <c r="H339" s="41">
        <f t="shared" si="28"/>
        <v>621666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502666</v>
      </c>
      <c r="D340" s="32">
        <f>D341+D342+D343+D344+D347+D348+D353+D356+D357+D362+D367+BH290668+D371+D372+D373+D376+D377+D378+D382+D388+D391+D392+D395+D398+D399+D404+D407+D408+D409+D412+D415+D416+D419+D420+D421+D422+D429+D443</f>
        <v>502666</v>
      </c>
      <c r="E340" s="32">
        <f>E341+E342+E343+E344+E347+E348+E353+E356+E357+E362+E367+BI290668+E371+E372+E373+E376+E377+E378+E382+E388+E391+E392+E395+E398+E399+E404+E407+E408+E409+E412+E415+E416+E419+E420+E421+E422+E429+E443</f>
        <v>502666</v>
      </c>
      <c r="H340" s="41">
        <f t="shared" si="28"/>
        <v>502666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12500</v>
      </c>
      <c r="D342" s="5">
        <f t="shared" ref="D342:E343" si="31">C342</f>
        <v>12500</v>
      </c>
      <c r="E342" s="5">
        <f t="shared" si="31"/>
        <v>12500</v>
      </c>
      <c r="H342" s="41">
        <f t="shared" si="28"/>
        <v>12500</v>
      </c>
    </row>
    <row r="343" spans="1:10" outlineLevel="2">
      <c r="A343" s="6">
        <v>2201</v>
      </c>
      <c r="B343" s="4" t="s">
        <v>41</v>
      </c>
      <c r="C343" s="5">
        <v>120000</v>
      </c>
      <c r="D343" s="5">
        <f t="shared" si="31"/>
        <v>120000</v>
      </c>
      <c r="E343" s="5">
        <f t="shared" si="31"/>
        <v>120000</v>
      </c>
      <c r="H343" s="41">
        <f t="shared" si="28"/>
        <v>120000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66000</v>
      </c>
      <c r="D348" s="5">
        <f>SUM(D349:D352)</f>
        <v>66000</v>
      </c>
      <c r="E348" s="5">
        <f>SUM(E349:E352)</f>
        <v>66000</v>
      </c>
      <c r="H348" s="41">
        <f t="shared" si="28"/>
        <v>66000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6000</v>
      </c>
      <c r="D351" s="30">
        <f t="shared" si="33"/>
        <v>6000</v>
      </c>
      <c r="E351" s="30">
        <f t="shared" si="33"/>
        <v>6000</v>
      </c>
      <c r="H351" s="41">
        <f t="shared" si="28"/>
        <v>6000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28"/>
        <v>14000</v>
      </c>
    </row>
    <row r="358" spans="1:8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53000</v>
      </c>
      <c r="D362" s="5">
        <f>SUM(D363:D366)</f>
        <v>53000</v>
      </c>
      <c r="E362" s="5">
        <f>SUM(E363:E366)</f>
        <v>53000</v>
      </c>
      <c r="H362" s="41">
        <f t="shared" si="28"/>
        <v>53000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6200</v>
      </c>
      <c r="D367" s="5">
        <f>C367</f>
        <v>6200</v>
      </c>
      <c r="E367" s="5">
        <f>D367</f>
        <v>6200</v>
      </c>
      <c r="H367" s="41">
        <f t="shared" si="28"/>
        <v>6200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17500</v>
      </c>
      <c r="D392" s="5">
        <f>SUM(D393:D394)</f>
        <v>17500</v>
      </c>
      <c r="E392" s="5">
        <f>SUM(E393:E394)</f>
        <v>17500</v>
      </c>
      <c r="H392" s="41">
        <f t="shared" si="41"/>
        <v>17500</v>
      </c>
    </row>
    <row r="393" spans="1:8" outlineLevel="3">
      <c r="A393" s="29"/>
      <c r="B393" s="28" t="s">
        <v>313</v>
      </c>
      <c r="C393" s="30">
        <v>3500</v>
      </c>
      <c r="D393" s="30">
        <f>C393</f>
        <v>3500</v>
      </c>
      <c r="E393" s="30">
        <f>D393</f>
        <v>3500</v>
      </c>
      <c r="H393" s="41">
        <f t="shared" si="41"/>
        <v>3500</v>
      </c>
    </row>
    <row r="394" spans="1:8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700</v>
      </c>
      <c r="D396" s="30">
        <f t="shared" ref="D396:E398" si="43">C396</f>
        <v>700</v>
      </c>
      <c r="E396" s="30">
        <f t="shared" si="43"/>
        <v>700</v>
      </c>
      <c r="H396" s="41">
        <f t="shared" si="41"/>
        <v>700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700</v>
      </c>
      <c r="D398" s="5">
        <f t="shared" si="43"/>
        <v>700</v>
      </c>
      <c r="E398" s="5">
        <f t="shared" si="43"/>
        <v>700</v>
      </c>
      <c r="H398" s="41">
        <f t="shared" si="41"/>
        <v>700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164686</v>
      </c>
      <c r="D429" s="5">
        <f>SUM(D430:D442)</f>
        <v>164686</v>
      </c>
      <c r="E429" s="5">
        <f>SUM(E430:E442)</f>
        <v>164686</v>
      </c>
      <c r="H429" s="41">
        <f t="shared" si="41"/>
        <v>164686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79350</v>
      </c>
      <c r="D431" s="30">
        <f t="shared" ref="D431:E442" si="49">C431</f>
        <v>79350</v>
      </c>
      <c r="E431" s="30">
        <f t="shared" si="49"/>
        <v>79350</v>
      </c>
      <c r="H431" s="41">
        <f t="shared" si="41"/>
        <v>79350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80336</v>
      </c>
      <c r="D441" s="30">
        <f t="shared" si="49"/>
        <v>80336</v>
      </c>
      <c r="E441" s="30">
        <f t="shared" si="49"/>
        <v>80336</v>
      </c>
      <c r="H441" s="41">
        <f t="shared" si="41"/>
        <v>80336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119000</v>
      </c>
      <c r="D444" s="32">
        <f>D445+D454+D455+D459+D462+D463+D468+D474+D477+D480+D481+D450</f>
        <v>119000</v>
      </c>
      <c r="E444" s="32">
        <f>E445+E454+E455+E459+E462+E463+E468+E474+E477+E480+E481+E450</f>
        <v>119000</v>
      </c>
      <c r="H444" s="41">
        <f t="shared" si="41"/>
        <v>119000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27000</v>
      </c>
      <c r="D445" s="5">
        <f>SUM(D446:D449)</f>
        <v>27000</v>
      </c>
      <c r="E445" s="5">
        <f>SUM(E446:E449)</f>
        <v>27000</v>
      </c>
      <c r="H445" s="41">
        <f t="shared" si="41"/>
        <v>27000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25000</v>
      </c>
      <c r="D449" s="30">
        <f t="shared" si="50"/>
        <v>25000</v>
      </c>
      <c r="E449" s="30">
        <f t="shared" si="50"/>
        <v>25000</v>
      </c>
      <c r="H449" s="41">
        <f t="shared" si="41"/>
        <v>25000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76000</v>
      </c>
      <c r="D450" s="5">
        <f>SUM(D451:D453)</f>
        <v>76000</v>
      </c>
      <c r="E450" s="5">
        <f>SUM(E451:E453)</f>
        <v>76000</v>
      </c>
      <c r="H450" s="41">
        <f t="shared" ref="H450:H513" si="51">C450</f>
        <v>76000</v>
      </c>
    </row>
    <row r="451" spans="1:8" ht="15" customHeight="1" outlineLevel="3">
      <c r="A451" s="28"/>
      <c r="B451" s="28" t="s">
        <v>364</v>
      </c>
      <c r="C451" s="30">
        <v>55000</v>
      </c>
      <c r="D451" s="30">
        <f>C451</f>
        <v>55000</v>
      </c>
      <c r="E451" s="30">
        <f>D451</f>
        <v>55000</v>
      </c>
      <c r="H451" s="41">
        <f t="shared" si="51"/>
        <v>55000</v>
      </c>
    </row>
    <row r="452" spans="1:8" ht="15" customHeight="1" outlineLevel="3">
      <c r="A452" s="28"/>
      <c r="B452" s="28" t="s">
        <v>365</v>
      </c>
      <c r="C452" s="30">
        <v>21000</v>
      </c>
      <c r="D452" s="30">
        <f t="shared" ref="D452:E453" si="52">C452</f>
        <v>21000</v>
      </c>
      <c r="E452" s="30">
        <f t="shared" si="52"/>
        <v>21000</v>
      </c>
      <c r="H452" s="41">
        <f t="shared" si="51"/>
        <v>21000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5500</v>
      </c>
      <c r="D454" s="5">
        <f>C454</f>
        <v>5500</v>
      </c>
      <c r="E454" s="5">
        <f>D454</f>
        <v>5500</v>
      </c>
      <c r="H454" s="41">
        <f t="shared" si="51"/>
        <v>5500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  <c r="H474" s="41">
        <f t="shared" si="51"/>
        <v>3500</v>
      </c>
    </row>
    <row r="475" spans="1:8" ht="15" customHeight="1" outlineLevel="3">
      <c r="A475" s="28"/>
      <c r="B475" s="28" t="s">
        <v>383</v>
      </c>
      <c r="C475" s="30">
        <v>3500</v>
      </c>
      <c r="D475" s="30">
        <f>C475</f>
        <v>3500</v>
      </c>
      <c r="E475" s="30">
        <f>D475</f>
        <v>3500</v>
      </c>
      <c r="H475" s="41">
        <f t="shared" si="51"/>
        <v>3500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84500</v>
      </c>
      <c r="D483" s="35">
        <f>D484+D504+D509+D522+D528+D538</f>
        <v>84500</v>
      </c>
      <c r="E483" s="35">
        <f>E484+E504+E509+E522+E528+E538</f>
        <v>84500</v>
      </c>
      <c r="G483" s="39" t="s">
        <v>592</v>
      </c>
      <c r="H483" s="41">
        <f t="shared" si="51"/>
        <v>84500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35500</v>
      </c>
      <c r="D484" s="32">
        <f>D485+D486+D490+D491+D494+D497+D500+D501+D502+D503</f>
        <v>35500</v>
      </c>
      <c r="E484" s="32">
        <f>E485+E486+E490+E491+E494+E497+E500+E501+E502+E503</f>
        <v>35500</v>
      </c>
      <c r="H484" s="41">
        <f t="shared" si="51"/>
        <v>35500</v>
      </c>
    </row>
    <row r="485" spans="1:10" outlineLevel="2">
      <c r="A485" s="6">
        <v>3302</v>
      </c>
      <c r="B485" s="4" t="s">
        <v>391</v>
      </c>
      <c r="C485" s="5">
        <v>16900</v>
      </c>
      <c r="D485" s="5">
        <f>C485</f>
        <v>16900</v>
      </c>
      <c r="E485" s="5">
        <f>D485</f>
        <v>16900</v>
      </c>
      <c r="H485" s="41">
        <f t="shared" si="51"/>
        <v>16900</v>
      </c>
    </row>
    <row r="486" spans="1:10" outlineLevel="2">
      <c r="A486" s="6">
        <v>3302</v>
      </c>
      <c r="B486" s="4" t="s">
        <v>392</v>
      </c>
      <c r="C486" s="5">
        <f>SUM(C487:C489)</f>
        <v>1800</v>
      </c>
      <c r="D486" s="5">
        <f>SUM(D487:D489)</f>
        <v>1800</v>
      </c>
      <c r="E486" s="5">
        <f>SUM(E487:E489)</f>
        <v>1800</v>
      </c>
      <c r="H486" s="41">
        <f t="shared" si="51"/>
        <v>1800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1800</v>
      </c>
      <c r="D488" s="30">
        <f t="shared" ref="D488:E489" si="58">C488</f>
        <v>1800</v>
      </c>
      <c r="E488" s="30">
        <f t="shared" si="58"/>
        <v>1800</v>
      </c>
      <c r="H488" s="41">
        <f t="shared" si="51"/>
        <v>1800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1100</v>
      </c>
      <c r="D491" s="5">
        <f>SUM(D492:D493)</f>
        <v>1100</v>
      </c>
      <c r="E491" s="5">
        <f>SUM(E492:E493)</f>
        <v>1100</v>
      </c>
      <c r="H491" s="41">
        <f t="shared" si="51"/>
        <v>1100</v>
      </c>
    </row>
    <row r="492" spans="1:10" ht="15" customHeight="1" outlineLevel="3">
      <c r="A492" s="28"/>
      <c r="B492" s="28" t="s">
        <v>398</v>
      </c>
      <c r="C492" s="30">
        <v>1100</v>
      </c>
      <c r="D492" s="30">
        <f>C492</f>
        <v>1100</v>
      </c>
      <c r="E492" s="30">
        <f>D492</f>
        <v>1100</v>
      </c>
      <c r="H492" s="41">
        <f t="shared" si="51"/>
        <v>1100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2200</v>
      </c>
      <c r="D494" s="5">
        <f>SUM(D495:D496)</f>
        <v>2200</v>
      </c>
      <c r="E494" s="5">
        <f>SUM(E495:E496)</f>
        <v>2200</v>
      </c>
      <c r="H494" s="41">
        <f t="shared" si="51"/>
        <v>2200</v>
      </c>
    </row>
    <row r="495" spans="1:10" ht="15" customHeight="1" outlineLevel="3">
      <c r="A495" s="28"/>
      <c r="B495" s="28" t="s">
        <v>401</v>
      </c>
      <c r="C495" s="30">
        <v>700</v>
      </c>
      <c r="D495" s="30">
        <f>C495</f>
        <v>700</v>
      </c>
      <c r="E495" s="30">
        <f>D495</f>
        <v>700</v>
      </c>
      <c r="H495" s="41">
        <f t="shared" si="51"/>
        <v>700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5700</v>
      </c>
      <c r="D504" s="32">
        <f>SUM(D505:D508)</f>
        <v>5700</v>
      </c>
      <c r="E504" s="32">
        <f>SUM(E505:E508)</f>
        <v>5700</v>
      </c>
      <c r="H504" s="41">
        <f t="shared" si="51"/>
        <v>5700</v>
      </c>
    </row>
    <row r="505" spans="1:12" outlineLevel="2" collapsed="1">
      <c r="A505" s="6">
        <v>3303</v>
      </c>
      <c r="B505" s="4" t="s">
        <v>411</v>
      </c>
      <c r="C505" s="5">
        <v>3700</v>
      </c>
      <c r="D505" s="5">
        <f>C505</f>
        <v>3700</v>
      </c>
      <c r="E505" s="5">
        <f>D505</f>
        <v>3700</v>
      </c>
      <c r="H505" s="41">
        <f t="shared" si="51"/>
        <v>3700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41500</v>
      </c>
      <c r="D509" s="32">
        <f>D510+D511+D512+D513+D517+D518+D519+D520+D521</f>
        <v>41500</v>
      </c>
      <c r="E509" s="32">
        <f>E510+E511+E512+E513+E517+E518+E519+E520+E521</f>
        <v>41500</v>
      </c>
      <c r="F509" s="51"/>
      <c r="H509" s="41">
        <f t="shared" si="51"/>
        <v>41500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1500</v>
      </c>
      <c r="D511" s="5">
        <f t="shared" ref="D511:E512" si="61">C511</f>
        <v>1500</v>
      </c>
      <c r="E511" s="5">
        <f t="shared" si="61"/>
        <v>1500</v>
      </c>
      <c r="H511" s="41">
        <f t="shared" si="51"/>
        <v>1500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2650</v>
      </c>
      <c r="D518" s="5">
        <f t="shared" si="62"/>
        <v>2650</v>
      </c>
      <c r="E518" s="5">
        <f t="shared" si="62"/>
        <v>2650</v>
      </c>
      <c r="H518" s="41">
        <f t="shared" si="63"/>
        <v>2650</v>
      </c>
    </row>
    <row r="519" spans="1:8" outlineLevel="2">
      <c r="A519" s="6">
        <v>3305</v>
      </c>
      <c r="B519" s="4" t="s">
        <v>424</v>
      </c>
      <c r="C519" s="5">
        <v>1150</v>
      </c>
      <c r="D519" s="5">
        <f t="shared" si="62"/>
        <v>1150</v>
      </c>
      <c r="E519" s="5">
        <f t="shared" si="62"/>
        <v>1150</v>
      </c>
      <c r="H519" s="41">
        <f t="shared" si="63"/>
        <v>1150</v>
      </c>
    </row>
    <row r="520" spans="1:8" outlineLevel="2">
      <c r="A520" s="6">
        <v>3305</v>
      </c>
      <c r="B520" s="4" t="s">
        <v>425</v>
      </c>
      <c r="C520" s="5">
        <v>32200</v>
      </c>
      <c r="D520" s="5">
        <f t="shared" si="62"/>
        <v>32200</v>
      </c>
      <c r="E520" s="5">
        <f t="shared" si="62"/>
        <v>32200</v>
      </c>
      <c r="H520" s="41">
        <f t="shared" si="63"/>
        <v>32200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1800</v>
      </c>
      <c r="D538" s="32">
        <f>SUM(D539:D544)</f>
        <v>1800</v>
      </c>
      <c r="E538" s="32">
        <f>SUM(E539:E544)</f>
        <v>1800</v>
      </c>
      <c r="H538" s="41">
        <f t="shared" si="63"/>
        <v>1800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1800</v>
      </c>
      <c r="D540" s="5">
        <f t="shared" ref="D540:E543" si="66">C540</f>
        <v>1800</v>
      </c>
      <c r="E540" s="5">
        <f t="shared" si="66"/>
        <v>1800</v>
      </c>
      <c r="H540" s="41">
        <f t="shared" si="63"/>
        <v>1800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2145</v>
      </c>
      <c r="D547" s="35">
        <f>D548+D549</f>
        <v>2145</v>
      </c>
      <c r="E547" s="35">
        <f>E548+E549</f>
        <v>2145</v>
      </c>
      <c r="G547" s="39" t="s">
        <v>593</v>
      </c>
      <c r="H547" s="41">
        <f t="shared" si="63"/>
        <v>2145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2145</v>
      </c>
      <c r="D548" s="32">
        <f>C548</f>
        <v>2145</v>
      </c>
      <c r="E548" s="32">
        <f>D548</f>
        <v>2145</v>
      </c>
      <c r="H548" s="41">
        <f t="shared" si="63"/>
        <v>2145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186176</v>
      </c>
      <c r="D550" s="36">
        <f>D551</f>
        <v>186176</v>
      </c>
      <c r="E550" s="36">
        <f>E551</f>
        <v>186176</v>
      </c>
      <c r="G550" s="39" t="s">
        <v>59</v>
      </c>
      <c r="H550" s="41">
        <f t="shared" si="63"/>
        <v>186176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186176</v>
      </c>
      <c r="D551" s="33">
        <f>D552+D556</f>
        <v>186176</v>
      </c>
      <c r="E551" s="33">
        <f>E552+E556</f>
        <v>186176</v>
      </c>
      <c r="G551" s="39" t="s">
        <v>594</v>
      </c>
      <c r="H551" s="41">
        <f t="shared" si="63"/>
        <v>186176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186176</v>
      </c>
      <c r="D552" s="32">
        <f>SUM(D553:D555)</f>
        <v>186176</v>
      </c>
      <c r="E552" s="32">
        <f>SUM(E553:E555)</f>
        <v>186176</v>
      </c>
      <c r="H552" s="41">
        <f t="shared" si="63"/>
        <v>186176</v>
      </c>
    </row>
    <row r="553" spans="1:10" outlineLevel="2" collapsed="1">
      <c r="A553" s="6">
        <v>5500</v>
      </c>
      <c r="B553" s="4" t="s">
        <v>458</v>
      </c>
      <c r="C553" s="5">
        <v>186176</v>
      </c>
      <c r="D553" s="5">
        <f t="shared" ref="D553:E555" si="67">C553</f>
        <v>186176</v>
      </c>
      <c r="E553" s="5">
        <f t="shared" si="67"/>
        <v>186176</v>
      </c>
      <c r="H553" s="41">
        <f t="shared" si="63"/>
        <v>186176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368829</v>
      </c>
      <c r="D559" s="37">
        <f>D560+D716+D725</f>
        <v>368829</v>
      </c>
      <c r="E559" s="37">
        <f>E560+E716+E725</f>
        <v>368829</v>
      </c>
      <c r="G559" s="39" t="s">
        <v>62</v>
      </c>
      <c r="H559" s="41">
        <f t="shared" si="63"/>
        <v>368829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108650</v>
      </c>
      <c r="D560" s="36">
        <f>D561+D638+D642+D645</f>
        <v>108650</v>
      </c>
      <c r="E560" s="36">
        <f>E561+E638+E642+E645</f>
        <v>108650</v>
      </c>
      <c r="G560" s="39" t="s">
        <v>61</v>
      </c>
      <c r="H560" s="41">
        <f t="shared" si="63"/>
        <v>108650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108650</v>
      </c>
      <c r="D561" s="38">
        <f>D562+D567+D568+D569+D576+D577+D581+D584+D585+D586+D587+D592+D595+D599+D603+D610+D616+D628</f>
        <v>108650</v>
      </c>
      <c r="E561" s="38">
        <f>E562+E567+E568+E569+E576+E577+E581+E584+E585+E586+E587+E592+E595+E599+E603+E610+E616+E628</f>
        <v>108650</v>
      </c>
      <c r="G561" s="39" t="s">
        <v>595</v>
      </c>
      <c r="H561" s="41">
        <f t="shared" si="63"/>
        <v>108650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2100</v>
      </c>
      <c r="D577" s="32">
        <f>SUM(D578:D580)</f>
        <v>2100</v>
      </c>
      <c r="E577" s="32">
        <f>SUM(E578:E580)</f>
        <v>2100</v>
      </c>
      <c r="H577" s="41">
        <f t="shared" si="63"/>
        <v>2100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2100</v>
      </c>
      <c r="D580" s="5">
        <f t="shared" si="70"/>
        <v>2100</v>
      </c>
      <c r="E580" s="5">
        <f t="shared" si="70"/>
        <v>2100</v>
      </c>
      <c r="H580" s="41">
        <f t="shared" si="71"/>
        <v>2100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104550</v>
      </c>
      <c r="D599" s="32">
        <f>SUM(D600:D602)</f>
        <v>104550</v>
      </c>
      <c r="E599" s="32">
        <f>SUM(E600:E602)</f>
        <v>104550</v>
      </c>
      <c r="H599" s="41">
        <f t="shared" si="71"/>
        <v>104550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104550</v>
      </c>
      <c r="D601" s="5">
        <f t="shared" si="75"/>
        <v>104550</v>
      </c>
      <c r="E601" s="5">
        <f t="shared" si="75"/>
        <v>104550</v>
      </c>
      <c r="H601" s="41">
        <f t="shared" si="71"/>
        <v>104550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2000</v>
      </c>
      <c r="D609" s="5">
        <f t="shared" si="76"/>
        <v>2000</v>
      </c>
      <c r="E609" s="5">
        <f t="shared" si="76"/>
        <v>2000</v>
      </c>
      <c r="H609" s="41">
        <f t="shared" si="71"/>
        <v>2000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260179</v>
      </c>
      <c r="D716" s="36">
        <f>D717</f>
        <v>260179</v>
      </c>
      <c r="E716" s="36">
        <f>E717</f>
        <v>260179</v>
      </c>
      <c r="G716" s="39" t="s">
        <v>66</v>
      </c>
      <c r="H716" s="41">
        <f t="shared" si="92"/>
        <v>260179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v>260179</v>
      </c>
      <c r="D717" s="33">
        <v>260179</v>
      </c>
      <c r="E717" s="33">
        <v>260179</v>
      </c>
      <c r="G717" s="39" t="s">
        <v>599</v>
      </c>
      <c r="H717" s="41">
        <f t="shared" si="92"/>
        <v>260179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4" t="s">
        <v>763</v>
      </c>
    </row>
    <row r="7" spans="1:2">
      <c r="A7" s="10" t="s">
        <v>97</v>
      </c>
      <c r="B7" s="12">
        <v>42759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rightToLeft="1" zoomScale="120" zoomScaleNormal="12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ColWidth="9.140625" defaultRowHeight="15"/>
  <cols>
    <col min="1" max="1" width="26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880</v>
      </c>
    </row>
    <row r="3" spans="1:12" ht="15.75">
      <c r="A3" s="13" t="s">
        <v>881</v>
      </c>
      <c r="K3" s="117" t="s">
        <v>756</v>
      </c>
      <c r="L3" s="117" t="s">
        <v>758</v>
      </c>
    </row>
    <row r="4" spans="1:12" ht="15.75">
      <c r="A4" s="13" t="s">
        <v>882</v>
      </c>
    </row>
    <row r="5" spans="1:12" ht="15.75">
      <c r="A5" s="13" t="s">
        <v>882</v>
      </c>
      <c r="K5" s="117" t="s">
        <v>757</v>
      </c>
      <c r="L5" s="117" t="s">
        <v>759</v>
      </c>
    </row>
    <row r="6" spans="1:12" ht="15.75">
      <c r="A6" s="13" t="s">
        <v>883</v>
      </c>
    </row>
    <row r="7" spans="1:12" ht="15.75">
      <c r="A7" s="13" t="s">
        <v>883</v>
      </c>
      <c r="L7" s="117" t="s">
        <v>760</v>
      </c>
    </row>
    <row r="8" spans="1:12" ht="15.75">
      <c r="A8" s="13" t="s">
        <v>884</v>
      </c>
      <c r="L8" s="117" t="s">
        <v>761</v>
      </c>
    </row>
    <row r="9" spans="1:12" ht="15.75">
      <c r="A9" s="13" t="s">
        <v>885</v>
      </c>
    </row>
    <row r="10" spans="1:12" ht="15.75">
      <c r="A10" s="13" t="s">
        <v>886</v>
      </c>
    </row>
    <row r="11" spans="1:12" ht="15.75">
      <c r="A11" s="13" t="s">
        <v>887</v>
      </c>
    </row>
    <row r="12" spans="1:12" ht="15.75">
      <c r="A12" s="13" t="s">
        <v>888</v>
      </c>
    </row>
    <row r="13" spans="1:12" ht="15.75">
      <c r="A13" s="13" t="s">
        <v>889</v>
      </c>
    </row>
    <row r="14" spans="1:12" ht="15.75">
      <c r="A14" s="13" t="s">
        <v>890</v>
      </c>
    </row>
    <row r="15" spans="1:12" ht="15.75">
      <c r="A15" s="13" t="s">
        <v>891</v>
      </c>
    </row>
    <row r="16" spans="1:12" ht="15.75">
      <c r="A16" s="13" t="s">
        <v>891</v>
      </c>
    </row>
    <row r="17" spans="1:1" ht="15.75">
      <c r="A17" s="13" t="s">
        <v>891</v>
      </c>
    </row>
    <row r="18" spans="1:1" ht="15.75">
      <c r="A18" s="13" t="s">
        <v>892</v>
      </c>
    </row>
    <row r="19" spans="1:1" ht="15.75">
      <c r="A19" s="13" t="s">
        <v>892</v>
      </c>
    </row>
    <row r="20" spans="1:1" ht="15.75">
      <c r="A20" s="13" t="s">
        <v>893</v>
      </c>
    </row>
    <row r="21" spans="1:1" ht="15.75">
      <c r="A21" s="13" t="s">
        <v>893</v>
      </c>
    </row>
    <row r="22" spans="1:1" ht="15.75">
      <c r="A22" s="13" t="s">
        <v>893</v>
      </c>
    </row>
    <row r="23" spans="1:1" ht="15.75">
      <c r="A23" s="13" t="s">
        <v>893</v>
      </c>
    </row>
    <row r="24" spans="1:1" ht="15.75">
      <c r="A24" s="13" t="s">
        <v>893</v>
      </c>
    </row>
    <row r="25" spans="1:1" ht="15.75">
      <c r="A25" s="13" t="s">
        <v>893</v>
      </c>
    </row>
    <row r="26" spans="1:1" ht="15.75">
      <c r="A26" s="13" t="s">
        <v>893</v>
      </c>
    </row>
    <row r="27" spans="1:1" ht="15.75">
      <c r="A27" s="13" t="s">
        <v>893</v>
      </c>
    </row>
    <row r="28" spans="1:1" ht="15.75">
      <c r="A28" s="13" t="s">
        <v>893</v>
      </c>
    </row>
    <row r="29" spans="1:1" ht="15.75">
      <c r="A29" s="13" t="s">
        <v>893</v>
      </c>
    </row>
    <row r="30" spans="1:1" ht="15.75">
      <c r="A30" s="13" t="s">
        <v>893</v>
      </c>
    </row>
    <row r="31" spans="1:1" ht="15.75">
      <c r="A31" s="13" t="s">
        <v>893</v>
      </c>
    </row>
    <row r="32" spans="1:1" ht="15.75">
      <c r="A32" s="13" t="s">
        <v>893</v>
      </c>
    </row>
    <row r="33" spans="1:1" ht="15.75">
      <c r="A33" s="13" t="s">
        <v>893</v>
      </c>
    </row>
    <row r="34" spans="1:1" ht="15.75">
      <c r="A34" s="13" t="s">
        <v>893</v>
      </c>
    </row>
    <row r="35" spans="1:1" ht="15.75">
      <c r="A35" s="13" t="s">
        <v>893</v>
      </c>
    </row>
    <row r="36" spans="1:1" ht="15.75">
      <c r="A36" s="13" t="s">
        <v>894</v>
      </c>
    </row>
    <row r="37" spans="1:1" ht="15.75">
      <c r="A37" s="13" t="s">
        <v>875</v>
      </c>
    </row>
    <row r="38" spans="1:1" ht="15.75">
      <c r="A38" s="13" t="s">
        <v>895</v>
      </c>
    </row>
    <row r="39" spans="1:1" ht="15.75">
      <c r="A39" s="13" t="s">
        <v>895</v>
      </c>
    </row>
    <row r="40" spans="1:1" ht="15.75">
      <c r="A40" s="13" t="s">
        <v>896</v>
      </c>
    </row>
    <row r="41" spans="1:1" ht="15.75">
      <c r="A41" s="13" t="s">
        <v>896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$K$3:$K$5</formula1>
    </dataValidation>
    <dataValidation type="list" allowBlank="1" showInputMessage="1" showErrorMessage="1" sqref="C2:C1048576">
      <formula1>$L$3:$L$8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6" activePane="bottomLeft" state="frozen"/>
      <selection pane="bottomLeft" activeCell="A23" sqref="A23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864</v>
      </c>
    </row>
    <row r="3" spans="1:36" ht="15.75">
      <c r="A3" s="13" t="s">
        <v>864</v>
      </c>
      <c r="J3" s="117" t="s">
        <v>756</v>
      </c>
      <c r="K3" s="117" t="s">
        <v>758</v>
      </c>
    </row>
    <row r="4" spans="1:36" ht="15.75">
      <c r="A4" s="13" t="s">
        <v>864</v>
      </c>
      <c r="J4" s="117" t="s">
        <v>757</v>
      </c>
      <c r="K4" s="117" t="s">
        <v>759</v>
      </c>
    </row>
    <row r="5" spans="1:36" ht="15.75">
      <c r="A5" s="13" t="s">
        <v>864</v>
      </c>
      <c r="K5" s="117" t="s">
        <v>760</v>
      </c>
    </row>
    <row r="6" spans="1:36" ht="15.75">
      <c r="A6" s="13" t="s">
        <v>864</v>
      </c>
      <c r="K6" s="117" t="s">
        <v>761</v>
      </c>
    </row>
    <row r="7" spans="1:36" ht="15.75">
      <c r="A7" s="13" t="s">
        <v>864</v>
      </c>
    </row>
    <row r="8" spans="1:36" ht="15.75">
      <c r="A8" s="13" t="s">
        <v>865</v>
      </c>
    </row>
    <row r="9" spans="1:36" ht="15.75">
      <c r="A9" s="13" t="s">
        <v>865</v>
      </c>
    </row>
    <row r="10" spans="1:36" ht="15.75">
      <c r="A10" s="13" t="s">
        <v>866</v>
      </c>
    </row>
    <row r="11" spans="1:36" ht="15.75">
      <c r="A11" s="13" t="s">
        <v>867</v>
      </c>
    </row>
    <row r="12" spans="1:36" ht="15.75">
      <c r="A12" s="13" t="s">
        <v>868</v>
      </c>
    </row>
    <row r="13" spans="1:36" ht="15.75">
      <c r="A13" s="13" t="s">
        <v>868</v>
      </c>
    </row>
    <row r="14" spans="1:36" ht="15.75">
      <c r="A14" s="13" t="s">
        <v>868</v>
      </c>
    </row>
    <row r="15" spans="1:36" ht="15.75">
      <c r="A15" s="13" t="s">
        <v>869</v>
      </c>
    </row>
    <row r="16" spans="1:36" ht="15.75">
      <c r="A16" s="13" t="s">
        <v>870</v>
      </c>
    </row>
    <row r="17" spans="1:1" ht="15.75">
      <c r="A17" s="13" t="s">
        <v>871</v>
      </c>
    </row>
    <row r="18" spans="1:1" ht="15.75">
      <c r="A18" s="13" t="s">
        <v>872</v>
      </c>
    </row>
    <row r="19" spans="1:1" ht="15.75">
      <c r="A19" s="13" t="s">
        <v>873</v>
      </c>
    </row>
    <row r="20" spans="1:1" ht="15.75">
      <c r="A20" s="13" t="s">
        <v>874</v>
      </c>
    </row>
    <row r="21" spans="1:1" ht="15.75">
      <c r="A21" s="13" t="s">
        <v>875</v>
      </c>
    </row>
    <row r="22" spans="1:1" ht="15.75">
      <c r="A22" s="13" t="s">
        <v>876</v>
      </c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7" t="s">
        <v>602</v>
      </c>
      <c r="C1" s="199" t="s">
        <v>603</v>
      </c>
      <c r="D1" s="199" t="s">
        <v>604</v>
      </c>
      <c r="E1" s="199" t="s">
        <v>605</v>
      </c>
      <c r="F1" s="199" t="s">
        <v>606</v>
      </c>
      <c r="G1" s="199" t="s">
        <v>607</v>
      </c>
      <c r="H1" s="199" t="s">
        <v>608</v>
      </c>
      <c r="I1" s="199" t="s">
        <v>609</v>
      </c>
      <c r="J1" s="199" t="s">
        <v>610</v>
      </c>
      <c r="K1" s="199" t="s">
        <v>611</v>
      </c>
      <c r="L1" s="199" t="s">
        <v>612</v>
      </c>
      <c r="M1" s="195" t="s">
        <v>737</v>
      </c>
      <c r="N1" s="184" t="s">
        <v>613</v>
      </c>
      <c r="O1" s="184"/>
      <c r="P1" s="184"/>
      <c r="Q1" s="184"/>
      <c r="R1" s="184"/>
      <c r="S1" s="195" t="s">
        <v>738</v>
      </c>
      <c r="T1" s="184" t="s">
        <v>613</v>
      </c>
      <c r="U1" s="184"/>
      <c r="V1" s="184"/>
      <c r="W1" s="184"/>
      <c r="X1" s="184"/>
      <c r="Y1" s="185" t="s">
        <v>614</v>
      </c>
      <c r="Z1" s="185" t="s">
        <v>615</v>
      </c>
      <c r="AA1" s="185" t="s">
        <v>616</v>
      </c>
      <c r="AB1" s="185" t="s">
        <v>617</v>
      </c>
      <c r="AC1" s="185" t="s">
        <v>618</v>
      </c>
      <c r="AD1" s="185" t="s">
        <v>619</v>
      </c>
      <c r="AE1" s="187" t="s">
        <v>620</v>
      </c>
      <c r="AF1" s="189" t="s">
        <v>621</v>
      </c>
      <c r="AG1" s="191" t="s">
        <v>622</v>
      </c>
      <c r="AH1" s="193" t="s">
        <v>623</v>
      </c>
      <c r="AI1" s="18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8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19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6"/>
      <c r="Z2" s="186"/>
      <c r="AA2" s="186"/>
      <c r="AB2" s="186"/>
      <c r="AC2" s="186"/>
      <c r="AD2" s="186"/>
      <c r="AE2" s="188"/>
      <c r="AF2" s="190"/>
      <c r="AG2" s="192"/>
      <c r="AH2" s="194"/>
      <c r="AI2" s="18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9.140625" defaultRowHeight="15"/>
  <cols>
    <col min="1" max="1" width="19.57031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C2" s="10">
        <v>2216180</v>
      </c>
      <c r="D2" s="12"/>
    </row>
    <row r="3" spans="1:13">
      <c r="A3" s="10" t="s">
        <v>769</v>
      </c>
      <c r="C3" s="10">
        <v>2210750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C4" s="10">
        <v>2209591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C5" s="10">
        <v>2206655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C6" s="10">
        <v>2204277</v>
      </c>
      <c r="D6" s="12"/>
      <c r="K6" s="117" t="s">
        <v>767</v>
      </c>
      <c r="L6" s="117" t="s">
        <v>775</v>
      </c>
    </row>
    <row r="7" spans="1:13">
      <c r="A7" s="10" t="s">
        <v>769</v>
      </c>
      <c r="C7" s="10">
        <v>2213944</v>
      </c>
      <c r="D7" s="12"/>
      <c r="K7" s="117" t="s">
        <v>768</v>
      </c>
      <c r="L7" s="117" t="s">
        <v>776</v>
      </c>
    </row>
    <row r="8" spans="1:13">
      <c r="A8" s="10" t="s">
        <v>765</v>
      </c>
      <c r="C8" s="10">
        <v>2212837</v>
      </c>
      <c r="D8" s="12"/>
      <c r="G8" s="10" t="s">
        <v>777</v>
      </c>
      <c r="K8" s="117" t="s">
        <v>769</v>
      </c>
    </row>
    <row r="9" spans="1:13">
      <c r="A9" s="10" t="s">
        <v>765</v>
      </c>
      <c r="C9" s="10">
        <v>2209984</v>
      </c>
      <c r="D9" s="12"/>
      <c r="G9" s="10" t="s">
        <v>777</v>
      </c>
      <c r="K9" s="117" t="s">
        <v>770</v>
      </c>
    </row>
    <row r="10" spans="1:13">
      <c r="A10" s="10" t="s">
        <v>765</v>
      </c>
      <c r="C10" s="10">
        <v>2208579</v>
      </c>
      <c r="D10" s="12"/>
      <c r="G10" s="10" t="s">
        <v>777</v>
      </c>
      <c r="K10" s="117" t="s">
        <v>771</v>
      </c>
    </row>
    <row r="11" spans="1:13">
      <c r="A11" s="10" t="s">
        <v>765</v>
      </c>
      <c r="C11" s="10">
        <v>2208890</v>
      </c>
      <c r="D11" s="12"/>
      <c r="G11" s="10" t="s">
        <v>777</v>
      </c>
    </row>
    <row r="12" spans="1:13">
      <c r="A12" s="10" t="s">
        <v>765</v>
      </c>
      <c r="C12" s="10">
        <v>2203887</v>
      </c>
      <c r="D12" s="12"/>
      <c r="G12" s="10" t="s">
        <v>777</v>
      </c>
      <c r="K12" s="117" t="s">
        <v>770</v>
      </c>
    </row>
    <row r="13" spans="1:13">
      <c r="A13" s="10" t="s">
        <v>765</v>
      </c>
      <c r="C13" s="10">
        <v>2209985</v>
      </c>
      <c r="D13" s="12"/>
      <c r="G13" s="10" t="s">
        <v>777</v>
      </c>
    </row>
    <row r="14" spans="1:13">
      <c r="A14" s="10" t="s">
        <v>765</v>
      </c>
      <c r="C14" s="10">
        <v>2207125</v>
      </c>
      <c r="D14" s="12"/>
      <c r="G14" s="10" t="s">
        <v>777</v>
      </c>
    </row>
    <row r="15" spans="1:13">
      <c r="A15" s="10" t="s">
        <v>765</v>
      </c>
      <c r="C15" s="10">
        <v>2203900</v>
      </c>
      <c r="D15" s="12"/>
      <c r="G15" s="10" t="s">
        <v>777</v>
      </c>
    </row>
    <row r="16" spans="1:13">
      <c r="A16" s="10" t="s">
        <v>765</v>
      </c>
      <c r="C16" s="10">
        <v>2212724</v>
      </c>
      <c r="D16" s="12"/>
      <c r="E16" s="12"/>
      <c r="G16" s="10" t="s">
        <v>777</v>
      </c>
    </row>
    <row r="17" spans="1:7">
      <c r="A17" s="10" t="s">
        <v>877</v>
      </c>
      <c r="C17" s="10">
        <v>2203533</v>
      </c>
      <c r="D17" s="12"/>
      <c r="G17" s="10" t="s">
        <v>777</v>
      </c>
    </row>
    <row r="18" spans="1:7">
      <c r="A18" s="89" t="s">
        <v>765</v>
      </c>
      <c r="C18" s="10">
        <v>2212838</v>
      </c>
      <c r="D18" s="12"/>
      <c r="G18" s="10" t="s">
        <v>777</v>
      </c>
    </row>
    <row r="19" spans="1:7">
      <c r="A19" s="10" t="s">
        <v>765</v>
      </c>
      <c r="C19" s="10">
        <v>2214170</v>
      </c>
      <c r="D19" s="12"/>
      <c r="G19" s="10" t="s">
        <v>777</v>
      </c>
    </row>
    <row r="20" spans="1:7">
      <c r="A20" s="10" t="s">
        <v>878</v>
      </c>
      <c r="C20" s="10">
        <v>2214440</v>
      </c>
      <c r="D20" s="12"/>
      <c r="G20" s="10" t="s">
        <v>777</v>
      </c>
    </row>
    <row r="21" spans="1:7">
      <c r="A21" s="10" t="s">
        <v>765</v>
      </c>
      <c r="C21" s="10">
        <v>2215363</v>
      </c>
      <c r="D21" s="12"/>
      <c r="G21" s="10" t="s">
        <v>777</v>
      </c>
    </row>
    <row r="22" spans="1:7">
      <c r="A22" s="10" t="s">
        <v>879</v>
      </c>
      <c r="D22" s="12"/>
      <c r="G22" s="10" t="s">
        <v>777</v>
      </c>
    </row>
    <row r="23" spans="1:7">
      <c r="A23" s="10" t="s">
        <v>878</v>
      </c>
      <c r="C23" s="10">
        <v>223551</v>
      </c>
      <c r="D23" s="12"/>
      <c r="G23" s="10" t="s">
        <v>777</v>
      </c>
    </row>
    <row r="24" spans="1:7">
      <c r="D24" s="12"/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A1:A17 A19:A1048576 B1:G1048576">
    <cfRule type="cellIs" dxfId="0" priority="12" operator="equal">
      <formula>0</formula>
    </cfRule>
  </conditionalFormatting>
  <dataValidations count="4">
    <dataValidation type="list" allowBlank="1" showInputMessage="1" showErrorMessage="1" sqref="A19">
      <formula1>$K:$K</formula1>
    </dataValidation>
    <dataValidation type="list" allowBlank="1" showInputMessage="1" showErrorMessage="1" sqref="A21 A2:A16 A24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D75" sqref="D75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38</v>
      </c>
      <c r="H9">
        <f t="shared" ref="H9:I9" si="2">SUM(E9:E22)</f>
        <v>18</v>
      </c>
      <c r="I9">
        <f t="shared" si="2"/>
        <v>20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/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2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>
        <v>1</v>
      </c>
      <c r="F14" s="10">
        <f t="shared" si="1"/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3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13</v>
      </c>
      <c r="E18" s="10">
        <v>8</v>
      </c>
      <c r="F18" s="10">
        <f t="shared" si="1"/>
        <v>5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10</v>
      </c>
      <c r="E22" s="10">
        <v>3</v>
      </c>
      <c r="F22" s="10">
        <f t="shared" si="1"/>
        <v>7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11</v>
      </c>
      <c r="H23">
        <f t="shared" ref="H23:I23" si="3">SUM(E23:E32)</f>
        <v>7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897</v>
      </c>
      <c r="D28" s="84">
        <v>1</v>
      </c>
      <c r="E28" s="84"/>
      <c r="F28" s="84"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3</v>
      </c>
      <c r="E29" s="84">
        <v>3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>
        <v>2</v>
      </c>
      <c r="E30" s="84">
        <v>1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3</v>
      </c>
      <c r="E32" s="84">
        <v>3</v>
      </c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0</v>
      </c>
      <c r="I33">
        <f t="shared" si="4"/>
        <v>1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>
        <v>1</v>
      </c>
      <c r="E35" s="10"/>
      <c r="F35" s="10">
        <f t="shared" si="1"/>
        <v>1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2</v>
      </c>
      <c r="E67" s="10">
        <v>2</v>
      </c>
      <c r="F67" s="10">
        <f t="shared" si="1"/>
        <v>0</v>
      </c>
      <c r="G67">
        <f>SUM(D67:D68)</f>
        <v>2</v>
      </c>
      <c r="H67">
        <f>SUM(E67:E68)</f>
        <v>2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49</v>
      </c>
      <c r="E72" s="10">
        <v>16</v>
      </c>
      <c r="F72" s="10">
        <f t="shared" si="1"/>
        <v>33</v>
      </c>
      <c r="G72">
        <f>SUM(D72:D74)</f>
        <v>120</v>
      </c>
      <c r="H72">
        <f t="shared" ref="H72:I72" si="16">SUM(E72:E74)</f>
        <v>47</v>
      </c>
      <c r="I72">
        <f t="shared" si="16"/>
        <v>73</v>
      </c>
    </row>
    <row r="73" spans="1:9">
      <c r="A73" s="10" t="s">
        <v>719</v>
      </c>
      <c r="B73" s="81"/>
      <c r="C73" s="10" t="s">
        <v>721</v>
      </c>
      <c r="D73" s="10">
        <v>67</v>
      </c>
      <c r="E73" s="10">
        <v>29</v>
      </c>
      <c r="F73" s="10">
        <f t="shared" si="1"/>
        <v>38</v>
      </c>
    </row>
    <row r="74" spans="1:9">
      <c r="A74" s="10" t="s">
        <v>719</v>
      </c>
      <c r="B74" s="81"/>
      <c r="C74" s="10" t="s">
        <v>722</v>
      </c>
      <c r="D74" s="10">
        <v>4</v>
      </c>
      <c r="E74" s="10">
        <v>2</v>
      </c>
      <c r="F74" s="10">
        <f t="shared" si="1"/>
        <v>2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1" t="s">
        <v>815</v>
      </c>
      <c r="B1" s="20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3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2" customWidth="1"/>
    <col min="3" max="3" width="18" customWidth="1"/>
    <col min="4" max="4" width="17.140625" customWidth="1"/>
    <col min="5" max="5" width="16.140625" customWidth="1"/>
    <col min="7" max="7" width="15.5703125" bestFit="1" customWidth="1"/>
    <col min="8" max="8" width="21.14062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2110000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1950000</v>
      </c>
      <c r="D2" s="26">
        <f>D3+D67</f>
        <v>1950000</v>
      </c>
      <c r="E2" s="26">
        <f>E3+E67</f>
        <v>1950000</v>
      </c>
      <c r="G2" s="39" t="s">
        <v>60</v>
      </c>
      <c r="H2" s="41">
        <f>C2</f>
        <v>1950000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850000</v>
      </c>
      <c r="D3" s="23">
        <f>D4+D11+D38+D61</f>
        <v>850000</v>
      </c>
      <c r="E3" s="23">
        <f>E4+E11+E38+E61</f>
        <v>850000</v>
      </c>
      <c r="G3" s="39" t="s">
        <v>57</v>
      </c>
      <c r="H3" s="41">
        <f t="shared" ref="H3:H66" si="0">C3</f>
        <v>850000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640000</v>
      </c>
      <c r="D4" s="21">
        <f>SUM(D5:D10)</f>
        <v>640000</v>
      </c>
      <c r="E4" s="21">
        <f>SUM(E5:E10)</f>
        <v>640000</v>
      </c>
      <c r="F4" s="17"/>
      <c r="G4" s="39" t="s">
        <v>53</v>
      </c>
      <c r="H4" s="41">
        <f t="shared" si="0"/>
        <v>640000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41">
        <f t="shared" si="0"/>
        <v>220000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</v>
      </c>
      <c r="D6" s="2">
        <f t="shared" ref="D6:E10" si="1">C6</f>
        <v>65000</v>
      </c>
      <c r="E6" s="2">
        <f t="shared" si="1"/>
        <v>65000</v>
      </c>
      <c r="F6" s="17"/>
      <c r="G6" s="17"/>
      <c r="H6" s="41">
        <f t="shared" si="0"/>
        <v>65000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354000</v>
      </c>
      <c r="D7" s="2">
        <f t="shared" si="1"/>
        <v>354000</v>
      </c>
      <c r="E7" s="2">
        <f t="shared" si="1"/>
        <v>354000</v>
      </c>
      <c r="F7" s="17"/>
      <c r="G7" s="17"/>
      <c r="H7" s="41">
        <f t="shared" si="0"/>
        <v>354000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55000</v>
      </c>
      <c r="D11" s="21">
        <f>SUM(D12:D37)</f>
        <v>55000</v>
      </c>
      <c r="E11" s="21">
        <f>SUM(E12:E37)</f>
        <v>55000</v>
      </c>
      <c r="F11" s="17"/>
      <c r="G11" s="39" t="s">
        <v>54</v>
      </c>
      <c r="H11" s="41">
        <f t="shared" si="0"/>
        <v>55000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7000</v>
      </c>
      <c r="D36" s="2">
        <f t="shared" si="3"/>
        <v>7000</v>
      </c>
      <c r="E36" s="2">
        <f t="shared" si="3"/>
        <v>7000</v>
      </c>
      <c r="H36" s="41">
        <f t="shared" si="0"/>
        <v>7000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2" t="s">
        <v>145</v>
      </c>
      <c r="B38" s="163"/>
      <c r="C38" s="21">
        <f>SUM(C39:C60)</f>
        <v>155000</v>
      </c>
      <c r="D38" s="21">
        <f>SUM(D39:D60)</f>
        <v>155000</v>
      </c>
      <c r="E38" s="21">
        <f>SUM(E39:E60)</f>
        <v>155000</v>
      </c>
      <c r="G38" s="39" t="s">
        <v>55</v>
      </c>
      <c r="H38" s="41">
        <f t="shared" si="0"/>
        <v>155000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9000</v>
      </c>
      <c r="D45" s="2">
        <f t="shared" si="4"/>
        <v>9000</v>
      </c>
      <c r="E45" s="2">
        <f t="shared" si="4"/>
        <v>9000</v>
      </c>
      <c r="H45" s="41">
        <f t="shared" si="0"/>
        <v>9000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12000</v>
      </c>
      <c r="D57" s="2">
        <f t="shared" si="5"/>
        <v>12000</v>
      </c>
      <c r="E57" s="2">
        <f t="shared" si="5"/>
        <v>12000</v>
      </c>
      <c r="H57" s="41">
        <f t="shared" si="0"/>
        <v>12000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1100000</v>
      </c>
      <c r="D67" s="25">
        <f>D97+D68</f>
        <v>1100000</v>
      </c>
      <c r="E67" s="25">
        <f>E97+E68</f>
        <v>1100000</v>
      </c>
      <c r="G67" s="39" t="s">
        <v>59</v>
      </c>
      <c r="H67" s="41">
        <f t="shared" ref="H67:H130" si="7">C67</f>
        <v>1100000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209000</v>
      </c>
      <c r="D68" s="21">
        <f>SUM(D69:D96)</f>
        <v>209000</v>
      </c>
      <c r="E68" s="21">
        <f>SUM(E69:E96)</f>
        <v>209000</v>
      </c>
      <c r="G68" s="39" t="s">
        <v>56</v>
      </c>
      <c r="H68" s="41">
        <f t="shared" si="7"/>
        <v>209000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>
        <v>12900</v>
      </c>
      <c r="D80" s="2">
        <f t="shared" si="8"/>
        <v>12900</v>
      </c>
      <c r="E80" s="2">
        <f t="shared" si="8"/>
        <v>12900</v>
      </c>
      <c r="H80" s="41">
        <f t="shared" si="7"/>
        <v>12900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</v>
      </c>
      <c r="D87" s="2">
        <f t="shared" si="9"/>
        <v>2000</v>
      </c>
      <c r="E87" s="2">
        <f t="shared" si="9"/>
        <v>2000</v>
      </c>
      <c r="H87" s="41">
        <f t="shared" si="7"/>
        <v>2000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170000</v>
      </c>
      <c r="D90" s="2">
        <f t="shared" si="9"/>
        <v>170000</v>
      </c>
      <c r="E90" s="2">
        <f t="shared" si="9"/>
        <v>170000</v>
      </c>
      <c r="H90" s="41">
        <f t="shared" si="7"/>
        <v>170000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3100</v>
      </c>
      <c r="D92" s="2">
        <f t="shared" si="9"/>
        <v>3100</v>
      </c>
      <c r="E92" s="2">
        <f t="shared" si="9"/>
        <v>3100</v>
      </c>
      <c r="H92" s="41">
        <f t="shared" si="7"/>
        <v>3100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891000</v>
      </c>
      <c r="D97" s="21">
        <f>SUM(D98:D113)</f>
        <v>891000</v>
      </c>
      <c r="E97" s="21">
        <f>SUM(E98:E113)</f>
        <v>891000</v>
      </c>
      <c r="G97" s="39" t="s">
        <v>58</v>
      </c>
      <c r="H97" s="41">
        <f t="shared" si="7"/>
        <v>891000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876000</v>
      </c>
      <c r="D98" s="2">
        <f>C98</f>
        <v>876000</v>
      </c>
      <c r="E98" s="2">
        <f>D98</f>
        <v>876000</v>
      </c>
      <c r="H98" s="41">
        <f t="shared" si="7"/>
        <v>876000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8000</v>
      </c>
      <c r="D113" s="2">
        <f t="shared" si="10"/>
        <v>8000</v>
      </c>
      <c r="E113" s="2">
        <f t="shared" si="10"/>
        <v>8000</v>
      </c>
      <c r="H113" s="41">
        <f t="shared" si="7"/>
        <v>8000</v>
      </c>
    </row>
    <row r="114" spans="1:10">
      <c r="A114" s="167" t="s">
        <v>62</v>
      </c>
      <c r="B114" s="168"/>
      <c r="C114" s="26">
        <f>C115+C152+C177</f>
        <v>160000</v>
      </c>
      <c r="D114" s="26">
        <f>D115+D152+D177</f>
        <v>160000</v>
      </c>
      <c r="E114" s="26">
        <f>E115+E152+E177</f>
        <v>160000</v>
      </c>
      <c r="G114" s="39" t="s">
        <v>62</v>
      </c>
      <c r="H114" s="41">
        <f t="shared" si="7"/>
        <v>160000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160000</v>
      </c>
      <c r="D115" s="23">
        <f>D116+D135</f>
        <v>160000</v>
      </c>
      <c r="E115" s="23">
        <f>E116+E135</f>
        <v>160000</v>
      </c>
      <c r="G115" s="39" t="s">
        <v>61</v>
      </c>
      <c r="H115" s="41">
        <f t="shared" si="7"/>
        <v>160000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160000</v>
      </c>
      <c r="D135" s="21">
        <f>D136+D140+D143+D146+D149</f>
        <v>160000</v>
      </c>
      <c r="E135" s="21">
        <f>E136+E140+E143+E146+E149</f>
        <v>160000</v>
      </c>
      <c r="G135" s="39" t="s">
        <v>584</v>
      </c>
      <c r="H135" s="41">
        <f t="shared" si="11"/>
        <v>160000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160000</v>
      </c>
      <c r="D136" s="2">
        <f>D137+D138+D139</f>
        <v>160000</v>
      </c>
      <c r="E136" s="2">
        <f>E137+E138+E139</f>
        <v>160000</v>
      </c>
      <c r="H136" s="41">
        <f t="shared" si="11"/>
        <v>160000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101000</v>
      </c>
      <c r="D138" s="128">
        <f t="shared" ref="D138:E139" si="12">C138</f>
        <v>101000</v>
      </c>
      <c r="E138" s="128">
        <f t="shared" si="12"/>
        <v>101000</v>
      </c>
      <c r="H138" s="41">
        <f t="shared" si="11"/>
        <v>101000</v>
      </c>
    </row>
    <row r="139" spans="1:10" ht="15" customHeight="1" outlineLevel="2">
      <c r="A139" s="130"/>
      <c r="B139" s="129" t="s">
        <v>861</v>
      </c>
      <c r="C139" s="128">
        <v>59000</v>
      </c>
      <c r="D139" s="128">
        <f t="shared" si="12"/>
        <v>59000</v>
      </c>
      <c r="E139" s="128">
        <f t="shared" si="12"/>
        <v>59000</v>
      </c>
      <c r="H139" s="41">
        <f t="shared" si="11"/>
        <v>59000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2110000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1732000</v>
      </c>
      <c r="D257" s="37">
        <f>D258+D550</f>
        <v>1732000</v>
      </c>
      <c r="E257" s="37">
        <f>E258+E550</f>
        <v>1732000</v>
      </c>
      <c r="G257" s="39" t="s">
        <v>60</v>
      </c>
      <c r="H257" s="41">
        <f>C257</f>
        <v>1732000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1570263</v>
      </c>
      <c r="D258" s="36">
        <f>D259+D339+D483+D547</f>
        <v>1570263</v>
      </c>
      <c r="E258" s="36">
        <f>E259+E339+E483+E547</f>
        <v>1570263</v>
      </c>
      <c r="G258" s="39" t="s">
        <v>57</v>
      </c>
      <c r="H258" s="41">
        <f t="shared" ref="H258:H321" si="21">C258</f>
        <v>1570263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838184</v>
      </c>
      <c r="D259" s="33">
        <f>D260+D263+D314</f>
        <v>838184</v>
      </c>
      <c r="E259" s="33">
        <f>E260+E263+E314</f>
        <v>838184</v>
      </c>
      <c r="G259" s="39" t="s">
        <v>590</v>
      </c>
      <c r="H259" s="41">
        <f t="shared" si="21"/>
        <v>838184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1" t="s">
        <v>269</v>
      </c>
      <c r="B263" s="152"/>
      <c r="C263" s="32">
        <f>C264+C265+C289+C296+C298+C302+C305+C308+C313</f>
        <v>833000</v>
      </c>
      <c r="D263" s="32">
        <f>D264+D265+D289+D296+D298+D302+D305+D308+D313</f>
        <v>833000</v>
      </c>
      <c r="E263" s="32">
        <f>E264+E265+E289+E296+E298+E302+E305+E308+E313</f>
        <v>833000</v>
      </c>
      <c r="H263" s="41">
        <f t="shared" si="21"/>
        <v>833000</v>
      </c>
    </row>
    <row r="264" spans="1:10" outlineLevel="2">
      <c r="A264" s="6">
        <v>1101</v>
      </c>
      <c r="B264" s="4" t="s">
        <v>34</v>
      </c>
      <c r="C264" s="5">
        <v>318000</v>
      </c>
      <c r="D264" s="5">
        <f>C264</f>
        <v>318000</v>
      </c>
      <c r="E264" s="5">
        <f>D264</f>
        <v>318000</v>
      </c>
      <c r="H264" s="41">
        <f t="shared" si="21"/>
        <v>318000</v>
      </c>
    </row>
    <row r="265" spans="1:10" outlineLevel="2">
      <c r="A265" s="6">
        <v>1101</v>
      </c>
      <c r="B265" s="4" t="s">
        <v>35</v>
      </c>
      <c r="C265" s="5">
        <v>329500</v>
      </c>
      <c r="D265" s="5">
        <v>329500</v>
      </c>
      <c r="E265" s="5">
        <v>329500</v>
      </c>
      <c r="H265" s="41">
        <f t="shared" si="21"/>
        <v>329500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13000</v>
      </c>
      <c r="D289" s="5">
        <v>13000</v>
      </c>
      <c r="E289" s="5">
        <v>13000</v>
      </c>
      <c r="H289" s="41">
        <f t="shared" si="21"/>
        <v>13000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34000</v>
      </c>
      <c r="D298" s="5">
        <v>34000</v>
      </c>
      <c r="E298" s="5">
        <v>34000</v>
      </c>
      <c r="H298" s="41">
        <f t="shared" si="21"/>
        <v>34000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6500</v>
      </c>
      <c r="D302" s="5">
        <v>6500</v>
      </c>
      <c r="E302" s="5">
        <v>6500</v>
      </c>
      <c r="H302" s="41">
        <f t="shared" si="21"/>
        <v>6500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10500</v>
      </c>
      <c r="D305" s="5">
        <v>10500</v>
      </c>
      <c r="E305" s="5">
        <v>10500</v>
      </c>
      <c r="H305" s="41">
        <f t="shared" si="21"/>
        <v>10500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120500</v>
      </c>
      <c r="D308" s="5">
        <v>120500</v>
      </c>
      <c r="E308" s="5">
        <v>120500</v>
      </c>
      <c r="H308" s="41">
        <f t="shared" si="21"/>
        <v>120500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639480</v>
      </c>
      <c r="D339" s="33">
        <f>D340+D444+D482</f>
        <v>639480</v>
      </c>
      <c r="E339" s="33">
        <f>E340+E444+E482</f>
        <v>639480</v>
      </c>
      <c r="G339" s="39" t="s">
        <v>591</v>
      </c>
      <c r="H339" s="41">
        <f t="shared" si="28"/>
        <v>639480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484980</v>
      </c>
      <c r="D340" s="32">
        <f>D341+D342+D343+D344+D347+D348+D353+D356+D357+D362+D367+BH290668+D371+D372+D373+D376+D377+D378+D382+D388+D391+D392+D395+D398+D399+D404+D407+D408+D409+D412+D415+D416+D419+D420+D421+D422+D429+D443</f>
        <v>484980</v>
      </c>
      <c r="E340" s="32">
        <f>E341+E342+E343+E344+E347+E348+E353+E356+E357+E362+E367+BI290668+E371+E372+E373+E376+E377+E378+E382+E388+E391+E392+E395+E398+E399+E404+E407+E408+E409+E412+E415+E416+E419+E420+E421+E422+E429+E443</f>
        <v>484980</v>
      </c>
      <c r="H340" s="41">
        <f t="shared" si="28"/>
        <v>484980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12500</v>
      </c>
      <c r="D342" s="5">
        <f t="shared" ref="D342:E343" si="31">C342</f>
        <v>12500</v>
      </c>
      <c r="E342" s="5">
        <f t="shared" si="31"/>
        <v>12500</v>
      </c>
      <c r="H342" s="41">
        <f t="shared" si="28"/>
        <v>12500</v>
      </c>
    </row>
    <row r="343" spans="1:10" outlineLevel="2">
      <c r="A343" s="6">
        <v>2201</v>
      </c>
      <c r="B343" s="4" t="s">
        <v>41</v>
      </c>
      <c r="C343" s="5">
        <v>220000</v>
      </c>
      <c r="D343" s="5">
        <f t="shared" si="31"/>
        <v>220000</v>
      </c>
      <c r="E343" s="5">
        <f t="shared" si="31"/>
        <v>220000</v>
      </c>
      <c r="H343" s="41">
        <f t="shared" si="28"/>
        <v>220000</v>
      </c>
    </row>
    <row r="344" spans="1:10" outlineLevel="2">
      <c r="A344" s="6">
        <v>2201</v>
      </c>
      <c r="B344" s="4" t="s">
        <v>273</v>
      </c>
      <c r="C344" s="5">
        <f>SUM(C345:C346)</f>
        <v>14500</v>
      </c>
      <c r="D344" s="5">
        <f>SUM(D345:D346)</f>
        <v>14500</v>
      </c>
      <c r="E344" s="5">
        <f>SUM(E345:E346)</f>
        <v>14500</v>
      </c>
      <c r="H344" s="41">
        <f t="shared" si="28"/>
        <v>14500</v>
      </c>
    </row>
    <row r="345" spans="1:10" outlineLevel="3">
      <c r="A345" s="29"/>
      <c r="B345" s="28" t="s">
        <v>274</v>
      </c>
      <c r="C345" s="30">
        <v>12000</v>
      </c>
      <c r="D345" s="30">
        <f t="shared" ref="D345:E347" si="32">C345</f>
        <v>12000</v>
      </c>
      <c r="E345" s="30">
        <f t="shared" si="32"/>
        <v>12000</v>
      </c>
      <c r="H345" s="41">
        <f t="shared" si="28"/>
        <v>12000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67000</v>
      </c>
      <c r="D348" s="5">
        <f>SUM(D349:D352)</f>
        <v>67000</v>
      </c>
      <c r="E348" s="5">
        <f>SUM(E349:E352)</f>
        <v>67000</v>
      </c>
      <c r="H348" s="41">
        <f t="shared" si="28"/>
        <v>67000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7000</v>
      </c>
      <c r="D351" s="30">
        <f t="shared" si="33"/>
        <v>7000</v>
      </c>
      <c r="E351" s="30">
        <f t="shared" si="33"/>
        <v>7000</v>
      </c>
      <c r="H351" s="41">
        <f t="shared" si="28"/>
        <v>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28"/>
        <v>14000</v>
      </c>
    </row>
    <row r="358" spans="1:8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57000</v>
      </c>
      <c r="D362" s="5">
        <f>SUM(D363:D366)</f>
        <v>57000</v>
      </c>
      <c r="E362" s="5">
        <f>SUM(E363:E366)</f>
        <v>57000</v>
      </c>
      <c r="H362" s="41">
        <f t="shared" si="28"/>
        <v>57000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700</v>
      </c>
      <c r="D396" s="30">
        <f t="shared" ref="D396:E398" si="43">C396</f>
        <v>700</v>
      </c>
      <c r="E396" s="30">
        <f t="shared" si="43"/>
        <v>700</v>
      </c>
      <c r="H396" s="41">
        <f t="shared" si="41"/>
        <v>700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700</v>
      </c>
      <c r="D398" s="5">
        <f t="shared" si="43"/>
        <v>700</v>
      </c>
      <c r="E398" s="5">
        <f t="shared" si="43"/>
        <v>700</v>
      </c>
      <c r="H398" s="41">
        <f t="shared" si="41"/>
        <v>700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  <c r="H416" s="41">
        <f t="shared" si="41"/>
        <v>700</v>
      </c>
    </row>
    <row r="417" spans="1:8" outlineLevel="3" collapsed="1">
      <c r="A417" s="29"/>
      <c r="B417" s="28" t="s">
        <v>330</v>
      </c>
      <c r="C417" s="30">
        <v>700</v>
      </c>
      <c r="D417" s="30">
        <f t="shared" ref="D417:E421" si="47">C417</f>
        <v>700</v>
      </c>
      <c r="E417" s="30">
        <f t="shared" si="47"/>
        <v>700</v>
      </c>
      <c r="H417" s="41">
        <f t="shared" si="41"/>
        <v>700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35000</v>
      </c>
      <c r="D429" s="5">
        <f>SUM(D430:D442)</f>
        <v>35000</v>
      </c>
      <c r="E429" s="5">
        <f>SUM(E430:E442)</f>
        <v>35000</v>
      </c>
      <c r="H429" s="41">
        <f t="shared" si="41"/>
        <v>35000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15000</v>
      </c>
      <c r="D431" s="30">
        <f t="shared" ref="D431:E442" si="49">C431</f>
        <v>15000</v>
      </c>
      <c r="E431" s="30">
        <f t="shared" si="49"/>
        <v>15000</v>
      </c>
      <c r="H431" s="41">
        <f t="shared" si="41"/>
        <v>15000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15000</v>
      </c>
      <c r="D441" s="30">
        <f t="shared" si="49"/>
        <v>15000</v>
      </c>
      <c r="E441" s="30">
        <f t="shared" si="49"/>
        <v>15000</v>
      </c>
      <c r="H441" s="41">
        <f t="shared" si="41"/>
        <v>15000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154500</v>
      </c>
      <c r="D444" s="32">
        <f>D445+D454+D455+D459+D462+D463+D468+D474+D477+D480+D481+D450</f>
        <v>154500</v>
      </c>
      <c r="E444" s="32">
        <f>E445+E454+E455+E459+E462+E463+E468+E474+E477+E480+E481+E450</f>
        <v>154500</v>
      </c>
      <c r="H444" s="41">
        <f t="shared" si="41"/>
        <v>154500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30000</v>
      </c>
      <c r="D445" s="5">
        <f>SUM(D446:D449)</f>
        <v>30000</v>
      </c>
      <c r="E445" s="5">
        <f>SUM(E446:E449)</f>
        <v>30000</v>
      </c>
      <c r="H445" s="41">
        <f t="shared" si="41"/>
        <v>30000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28000</v>
      </c>
      <c r="D449" s="30">
        <f t="shared" si="50"/>
        <v>28000</v>
      </c>
      <c r="E449" s="30">
        <f t="shared" si="50"/>
        <v>28000</v>
      </c>
      <c r="H449" s="41">
        <f t="shared" si="41"/>
        <v>28000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100000</v>
      </c>
      <c r="D450" s="5">
        <f>SUM(D451:D453)</f>
        <v>100000</v>
      </c>
      <c r="E450" s="5">
        <f>SUM(E451:E453)</f>
        <v>100000</v>
      </c>
      <c r="H450" s="41">
        <f t="shared" ref="H450:H513" si="51">C450</f>
        <v>100000</v>
      </c>
    </row>
    <row r="451" spans="1:8" ht="15" customHeight="1" outlineLevel="3">
      <c r="A451" s="28"/>
      <c r="B451" s="28" t="s">
        <v>364</v>
      </c>
      <c r="C451" s="30">
        <v>65000</v>
      </c>
      <c r="D451" s="30">
        <f>C451</f>
        <v>65000</v>
      </c>
      <c r="E451" s="30">
        <f>D451</f>
        <v>65000</v>
      </c>
      <c r="H451" s="41">
        <f t="shared" si="51"/>
        <v>65000</v>
      </c>
    </row>
    <row r="452" spans="1:8" ht="15" customHeight="1" outlineLevel="3">
      <c r="A452" s="28"/>
      <c r="B452" s="28" t="s">
        <v>365</v>
      </c>
      <c r="C452" s="30">
        <v>35000</v>
      </c>
      <c r="D452" s="30">
        <f t="shared" ref="D452:E453" si="52">C452</f>
        <v>35000</v>
      </c>
      <c r="E452" s="30">
        <f t="shared" si="52"/>
        <v>35000</v>
      </c>
      <c r="H452" s="41">
        <f t="shared" si="51"/>
        <v>35000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  <c r="H474" s="41">
        <f t="shared" si="51"/>
        <v>3500</v>
      </c>
    </row>
    <row r="475" spans="1:8" ht="15" customHeight="1" outlineLevel="3">
      <c r="A475" s="28"/>
      <c r="B475" s="28" t="s">
        <v>383</v>
      </c>
      <c r="C475" s="30">
        <v>3500</v>
      </c>
      <c r="D475" s="30">
        <f>C475</f>
        <v>3500</v>
      </c>
      <c r="E475" s="30">
        <f>D475</f>
        <v>3500</v>
      </c>
      <c r="H475" s="41">
        <f t="shared" si="51"/>
        <v>3500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90450</v>
      </c>
      <c r="D483" s="35">
        <f>D484+D504+D509+D522+D528+D538</f>
        <v>90450</v>
      </c>
      <c r="E483" s="35">
        <f>E484+E504+E509+E522+E528+E538</f>
        <v>90450</v>
      </c>
      <c r="G483" s="39" t="s">
        <v>592</v>
      </c>
      <c r="H483" s="41">
        <f t="shared" si="51"/>
        <v>90450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41000</v>
      </c>
      <c r="D484" s="32">
        <f>D485+D486+D490+D491+D494+D497+D500+D501+D502+D503</f>
        <v>41000</v>
      </c>
      <c r="E484" s="32">
        <f>E485+E486+E490+E491+E494+E497+E500+E501+E502+E503</f>
        <v>41000</v>
      </c>
      <c r="H484" s="41">
        <f t="shared" si="51"/>
        <v>41000</v>
      </c>
    </row>
    <row r="485" spans="1:10" outlineLevel="2">
      <c r="A485" s="6">
        <v>3302</v>
      </c>
      <c r="B485" s="4" t="s">
        <v>391</v>
      </c>
      <c r="C485" s="5">
        <v>18300</v>
      </c>
      <c r="D485" s="5">
        <f>C485</f>
        <v>18300</v>
      </c>
      <c r="E485" s="5">
        <f>D485</f>
        <v>18300</v>
      </c>
      <c r="H485" s="41">
        <f t="shared" si="51"/>
        <v>18300</v>
      </c>
    </row>
    <row r="486" spans="1:10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1">
        <f t="shared" si="51"/>
        <v>7000</v>
      </c>
    </row>
    <row r="487" spans="1:10" ht="15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2200</v>
      </c>
      <c r="D494" s="5">
        <f>SUM(D495:D496)</f>
        <v>2200</v>
      </c>
      <c r="E494" s="5">
        <f>SUM(E495:E496)</f>
        <v>2200</v>
      </c>
      <c r="H494" s="41">
        <f t="shared" si="51"/>
        <v>2200</v>
      </c>
    </row>
    <row r="495" spans="1:10" ht="15" customHeight="1" outlineLevel="3">
      <c r="A495" s="28"/>
      <c r="B495" s="28" t="s">
        <v>401</v>
      </c>
      <c r="C495" s="30">
        <v>700</v>
      </c>
      <c r="D495" s="30">
        <f>C495</f>
        <v>700</v>
      </c>
      <c r="E495" s="30">
        <f>D495</f>
        <v>700</v>
      </c>
      <c r="H495" s="41">
        <f t="shared" si="51"/>
        <v>700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6000</v>
      </c>
      <c r="D504" s="32">
        <f>SUM(D505:D508)</f>
        <v>6000</v>
      </c>
      <c r="E504" s="32">
        <f>SUM(E505:E508)</f>
        <v>6000</v>
      </c>
      <c r="H504" s="41">
        <f t="shared" si="51"/>
        <v>6000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41500</v>
      </c>
      <c r="D509" s="32">
        <f>D510+D511+D512+D513+D517+D518+D519+D520+D521</f>
        <v>41500</v>
      </c>
      <c r="E509" s="32">
        <f>E510+E511+E512+E513+E517+E518+E519+E520+E521</f>
        <v>41500</v>
      </c>
      <c r="F509" s="51"/>
      <c r="H509" s="41">
        <f t="shared" si="51"/>
        <v>41500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1500</v>
      </c>
      <c r="D511" s="5">
        <f t="shared" ref="D511:E512" si="61">C511</f>
        <v>1500</v>
      </c>
      <c r="E511" s="5">
        <f t="shared" si="61"/>
        <v>1500</v>
      </c>
      <c r="H511" s="41">
        <f t="shared" si="51"/>
        <v>1500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1900</v>
      </c>
      <c r="D518" s="5">
        <f t="shared" si="62"/>
        <v>1900</v>
      </c>
      <c r="E518" s="5">
        <f t="shared" si="62"/>
        <v>1900</v>
      </c>
      <c r="H518" s="41">
        <f t="shared" si="63"/>
        <v>1900</v>
      </c>
    </row>
    <row r="519" spans="1:8" outlineLevel="2">
      <c r="A519" s="6">
        <v>3305</v>
      </c>
      <c r="B519" s="4" t="s">
        <v>424</v>
      </c>
      <c r="C519" s="5">
        <v>1150</v>
      </c>
      <c r="D519" s="5">
        <f t="shared" si="62"/>
        <v>1150</v>
      </c>
      <c r="E519" s="5">
        <f t="shared" si="62"/>
        <v>1150</v>
      </c>
      <c r="H519" s="41">
        <f t="shared" si="63"/>
        <v>1150</v>
      </c>
    </row>
    <row r="520" spans="1:8" outlineLevel="2">
      <c r="A520" s="6">
        <v>3305</v>
      </c>
      <c r="B520" s="4" t="s">
        <v>425</v>
      </c>
      <c r="C520" s="5">
        <v>32950</v>
      </c>
      <c r="D520" s="5">
        <f t="shared" si="62"/>
        <v>32950</v>
      </c>
      <c r="E520" s="5">
        <f t="shared" si="62"/>
        <v>32950</v>
      </c>
      <c r="H520" s="41">
        <f t="shared" si="63"/>
        <v>32950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1950</v>
      </c>
      <c r="D538" s="32">
        <f>SUM(D539:D544)</f>
        <v>1950</v>
      </c>
      <c r="E538" s="32">
        <f>SUM(E539:E544)</f>
        <v>1950</v>
      </c>
      <c r="H538" s="41">
        <f t="shared" si="63"/>
        <v>1950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1950</v>
      </c>
      <c r="D540" s="5">
        <f t="shared" ref="D540:E543" si="66">C540</f>
        <v>1950</v>
      </c>
      <c r="E540" s="5">
        <f t="shared" si="66"/>
        <v>1950</v>
      </c>
      <c r="H540" s="41">
        <f t="shared" si="63"/>
        <v>1950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2149</v>
      </c>
      <c r="D547" s="35">
        <f>D548+D549</f>
        <v>2149</v>
      </c>
      <c r="E547" s="35">
        <f>E548+E549</f>
        <v>2149</v>
      </c>
      <c r="G547" s="39" t="s">
        <v>593</v>
      </c>
      <c r="H547" s="41">
        <f t="shared" si="63"/>
        <v>2149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2149</v>
      </c>
      <c r="D548" s="32">
        <f>C548</f>
        <v>2149</v>
      </c>
      <c r="E548" s="32">
        <f>D548</f>
        <v>2149</v>
      </c>
      <c r="H548" s="41">
        <f t="shared" si="63"/>
        <v>2149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161737</v>
      </c>
      <c r="D550" s="36">
        <f>D551</f>
        <v>161737</v>
      </c>
      <c r="E550" s="36">
        <f>E551</f>
        <v>161737</v>
      </c>
      <c r="G550" s="39" t="s">
        <v>59</v>
      </c>
      <c r="H550" s="41">
        <f t="shared" si="63"/>
        <v>161737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161737</v>
      </c>
      <c r="D551" s="33">
        <f>D552+D556</f>
        <v>161737</v>
      </c>
      <c r="E551" s="33">
        <f>E552+E556</f>
        <v>161737</v>
      </c>
      <c r="G551" s="39" t="s">
        <v>594</v>
      </c>
      <c r="H551" s="41">
        <f t="shared" si="63"/>
        <v>161737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161737</v>
      </c>
      <c r="D552" s="32">
        <f>SUM(D553:D555)</f>
        <v>161737</v>
      </c>
      <c r="E552" s="32">
        <f>SUM(E553:E555)</f>
        <v>161737</v>
      </c>
      <c r="H552" s="41">
        <f t="shared" si="63"/>
        <v>161737</v>
      </c>
    </row>
    <row r="553" spans="1:10" outlineLevel="2" collapsed="1">
      <c r="A553" s="6">
        <v>5500</v>
      </c>
      <c r="B553" s="4" t="s">
        <v>458</v>
      </c>
      <c r="C553" s="5">
        <v>161737</v>
      </c>
      <c r="D553" s="5">
        <f t="shared" ref="D553:E555" si="67">C553</f>
        <v>161737</v>
      </c>
      <c r="E553" s="5">
        <f t="shared" si="67"/>
        <v>161737</v>
      </c>
      <c r="H553" s="41">
        <f t="shared" si="63"/>
        <v>161737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378000</v>
      </c>
      <c r="D559" s="37">
        <f>D560+D716+D725</f>
        <v>378000</v>
      </c>
      <c r="E559" s="37">
        <f>E560+E716+E725</f>
        <v>378000</v>
      </c>
      <c r="G559" s="39" t="s">
        <v>62</v>
      </c>
      <c r="H559" s="41">
        <f t="shared" si="63"/>
        <v>378000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105846</v>
      </c>
      <c r="D560" s="36">
        <f>D561+D638+D642+D645</f>
        <v>105846</v>
      </c>
      <c r="E560" s="36">
        <f>E561+E638+E642+E645</f>
        <v>105846</v>
      </c>
      <c r="G560" s="39" t="s">
        <v>61</v>
      </c>
      <c r="H560" s="41">
        <f t="shared" si="63"/>
        <v>105846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105846</v>
      </c>
      <c r="D561" s="38">
        <f>D562+D567+D568+D569+D576+D577+D581+D584+D585+D586+D587+D592+D595+D599+D603+D610+D616+D628</f>
        <v>105846</v>
      </c>
      <c r="E561" s="38">
        <f>E562+E567+E568+E569+E576+E577+E581+E584+E585+E586+E587+E592+E595+E599+E603+E610+E616+E628</f>
        <v>105846</v>
      </c>
      <c r="G561" s="39" t="s">
        <v>595</v>
      </c>
      <c r="H561" s="41">
        <f t="shared" si="63"/>
        <v>105846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20000</v>
      </c>
      <c r="D569" s="32">
        <f>SUM(D570:D575)</f>
        <v>20000</v>
      </c>
      <c r="E569" s="32">
        <f>SUM(E570:E575)</f>
        <v>20000</v>
      </c>
      <c r="H569" s="41">
        <f t="shared" si="63"/>
        <v>20000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11900</v>
      </c>
      <c r="D581" s="32">
        <f>SUM(D582:D583)</f>
        <v>11900</v>
      </c>
      <c r="E581" s="32">
        <f>SUM(E582:E583)</f>
        <v>11900</v>
      </c>
      <c r="H581" s="41">
        <f t="shared" si="71"/>
        <v>11900</v>
      </c>
    </row>
    <row r="582" spans="1:8" outlineLevel="2">
      <c r="A582" s="7">
        <v>6606</v>
      </c>
      <c r="B582" s="4" t="s">
        <v>486</v>
      </c>
      <c r="C582" s="5">
        <v>11900</v>
      </c>
      <c r="D582" s="5">
        <f t="shared" ref="D582:E586" si="72">C582</f>
        <v>11900</v>
      </c>
      <c r="E582" s="5">
        <f t="shared" si="72"/>
        <v>11900</v>
      </c>
      <c r="H582" s="41">
        <f t="shared" si="71"/>
        <v>11900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946</v>
      </c>
      <c r="D587" s="32">
        <f>SUM(D588:D591)</f>
        <v>946</v>
      </c>
      <c r="E587" s="32">
        <f>SUM(E588:E591)</f>
        <v>946</v>
      </c>
      <c r="H587" s="41">
        <f t="shared" si="71"/>
        <v>946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946</v>
      </c>
      <c r="D591" s="5">
        <f t="shared" si="73"/>
        <v>946</v>
      </c>
      <c r="E591" s="5">
        <f t="shared" si="73"/>
        <v>946</v>
      </c>
      <c r="H591" s="41">
        <f t="shared" si="71"/>
        <v>946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2000</v>
      </c>
      <c r="D609" s="5">
        <f t="shared" si="76"/>
        <v>2000</v>
      </c>
      <c r="E609" s="5">
        <f t="shared" si="76"/>
        <v>2000</v>
      </c>
      <c r="H609" s="41">
        <f t="shared" si="71"/>
        <v>2000</v>
      </c>
    </row>
    <row r="610" spans="1:8" outlineLevel="1">
      <c r="A610" s="151" t="s">
        <v>513</v>
      </c>
      <c r="B610" s="15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1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21000</v>
      </c>
      <c r="D615" s="5">
        <f t="shared" si="77"/>
        <v>21000</v>
      </c>
      <c r="E615" s="5">
        <f t="shared" si="77"/>
        <v>21000</v>
      </c>
      <c r="H615" s="41">
        <f t="shared" si="71"/>
        <v>21000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50000</v>
      </c>
      <c r="D628" s="32">
        <f>SUM(D629:D637)</f>
        <v>50000</v>
      </c>
      <c r="E628" s="32">
        <f>SUM(E629:E637)</f>
        <v>50000</v>
      </c>
      <c r="H628" s="41">
        <f t="shared" si="71"/>
        <v>50000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50000</v>
      </c>
      <c r="D633" s="5">
        <f t="shared" si="79"/>
        <v>50000</v>
      </c>
      <c r="E633" s="5">
        <f t="shared" si="79"/>
        <v>50000</v>
      </c>
      <c r="H633" s="41">
        <f t="shared" si="71"/>
        <v>50000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272154</v>
      </c>
      <c r="D716" s="36">
        <f>D717</f>
        <v>272154</v>
      </c>
      <c r="E716" s="36">
        <f>E717</f>
        <v>272154</v>
      </c>
      <c r="G716" s="39" t="s">
        <v>66</v>
      </c>
      <c r="H716" s="41">
        <f t="shared" si="92"/>
        <v>272154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272154</v>
      </c>
      <c r="D717" s="33">
        <f>D718+D722</f>
        <v>272154</v>
      </c>
      <c r="E717" s="33">
        <f>E718+E722</f>
        <v>272154</v>
      </c>
      <c r="G717" s="39" t="s">
        <v>599</v>
      </c>
      <c r="H717" s="41">
        <f t="shared" si="92"/>
        <v>272154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272154</v>
      </c>
      <c r="D718" s="31">
        <f>SUM(D719:D721)</f>
        <v>272154</v>
      </c>
      <c r="E718" s="31">
        <f>SUM(E719:E721)</f>
        <v>272154</v>
      </c>
      <c r="H718" s="41">
        <f t="shared" si="92"/>
        <v>272154</v>
      </c>
    </row>
    <row r="719" spans="1:10" ht="15" customHeight="1" outlineLevel="2">
      <c r="A719" s="6">
        <v>10950</v>
      </c>
      <c r="B719" s="4" t="s">
        <v>572</v>
      </c>
      <c r="C719" s="5">
        <v>272154</v>
      </c>
      <c r="D719" s="5">
        <f>C719</f>
        <v>272154</v>
      </c>
      <c r="E719" s="5">
        <f>D719</f>
        <v>272154</v>
      </c>
      <c r="H719" s="41">
        <f t="shared" si="92"/>
        <v>272154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4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6.140625" customWidth="1"/>
    <col min="3" max="3" width="19.85546875" customWidth="1"/>
    <col min="4" max="5" width="16.42578125" customWidth="1"/>
    <col min="7" max="7" width="15.5703125" bestFit="1" customWidth="1"/>
    <col min="8" max="8" width="21.4257812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2503000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2172000</v>
      </c>
      <c r="D2" s="26">
        <f>D3+D67</f>
        <v>2172000</v>
      </c>
      <c r="E2" s="26">
        <f>E3+E67</f>
        <v>2172000</v>
      </c>
      <c r="G2" s="39" t="s">
        <v>60</v>
      </c>
      <c r="H2" s="41">
        <f>C2</f>
        <v>2172000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927000</v>
      </c>
      <c r="D3" s="23">
        <f>D4+D11+D38+D61</f>
        <v>927000</v>
      </c>
      <c r="E3" s="23">
        <f>E4+E11+E38+E61</f>
        <v>927000</v>
      </c>
      <c r="G3" s="39" t="s">
        <v>57</v>
      </c>
      <c r="H3" s="41">
        <f t="shared" ref="H3:H66" si="0">C3</f>
        <v>927000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661000</v>
      </c>
      <c r="D4" s="21">
        <f>SUM(D5:D10)</f>
        <v>661000</v>
      </c>
      <c r="E4" s="21">
        <f>SUM(E5:E10)</f>
        <v>661000</v>
      </c>
      <c r="F4" s="17"/>
      <c r="G4" s="39" t="s">
        <v>53</v>
      </c>
      <c r="H4" s="41">
        <f t="shared" si="0"/>
        <v>661000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1">C6</f>
        <v>60000</v>
      </c>
      <c r="E6" s="2">
        <f t="shared" si="1"/>
        <v>60000</v>
      </c>
      <c r="F6" s="17"/>
      <c r="G6" s="17"/>
      <c r="H6" s="41">
        <f t="shared" si="0"/>
        <v>60000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65000</v>
      </c>
      <c r="D11" s="21">
        <f>SUM(D12:D37)</f>
        <v>65000</v>
      </c>
      <c r="E11" s="21">
        <f>SUM(E12:E37)</f>
        <v>65000</v>
      </c>
      <c r="F11" s="17"/>
      <c r="G11" s="39" t="s">
        <v>54</v>
      </c>
      <c r="H11" s="41">
        <f t="shared" si="0"/>
        <v>65000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17000</v>
      </c>
      <c r="D36" s="2">
        <f t="shared" si="3"/>
        <v>17000</v>
      </c>
      <c r="E36" s="2">
        <f t="shared" si="3"/>
        <v>17000</v>
      </c>
      <c r="H36" s="41">
        <f t="shared" si="0"/>
        <v>17000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2" t="s">
        <v>145</v>
      </c>
      <c r="B38" s="163"/>
      <c r="C38" s="21">
        <f>SUM(C39:C60)</f>
        <v>201000</v>
      </c>
      <c r="D38" s="21">
        <f>SUM(D39:D60)</f>
        <v>201000</v>
      </c>
      <c r="E38" s="21">
        <f>SUM(E39:E60)</f>
        <v>201000</v>
      </c>
      <c r="G38" s="39" t="s">
        <v>55</v>
      </c>
      <c r="H38" s="41">
        <f t="shared" si="0"/>
        <v>201000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9000</v>
      </c>
      <c r="D45" s="2">
        <f t="shared" si="4"/>
        <v>9000</v>
      </c>
      <c r="E45" s="2">
        <f t="shared" si="4"/>
        <v>9000</v>
      </c>
      <c r="H45" s="41">
        <f t="shared" si="0"/>
        <v>9000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12000</v>
      </c>
      <c r="D57" s="2">
        <f t="shared" si="5"/>
        <v>12000</v>
      </c>
      <c r="E57" s="2">
        <f t="shared" si="5"/>
        <v>12000</v>
      </c>
      <c r="H57" s="41">
        <f t="shared" si="0"/>
        <v>12000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1300</v>
      </c>
      <c r="D60" s="2">
        <f t="shared" si="5"/>
        <v>1300</v>
      </c>
      <c r="E60" s="2">
        <f t="shared" si="5"/>
        <v>1300</v>
      </c>
      <c r="H60" s="41">
        <f t="shared" si="0"/>
        <v>1300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1245000</v>
      </c>
      <c r="D67" s="25">
        <f>D97+D68</f>
        <v>1245000</v>
      </c>
      <c r="E67" s="25">
        <f>E97+E68</f>
        <v>1245000</v>
      </c>
      <c r="G67" s="39" t="s">
        <v>59</v>
      </c>
      <c r="H67" s="41">
        <f t="shared" ref="H67:H130" si="7">C67</f>
        <v>1245000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232000</v>
      </c>
      <c r="D68" s="21">
        <f>SUM(D69:D96)</f>
        <v>232000</v>
      </c>
      <c r="E68" s="21">
        <f>SUM(E69:E96)</f>
        <v>232000</v>
      </c>
      <c r="G68" s="39" t="s">
        <v>56</v>
      </c>
      <c r="H68" s="41">
        <f t="shared" si="7"/>
        <v>232000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>
        <v>12880</v>
      </c>
      <c r="D80" s="2">
        <f t="shared" si="8"/>
        <v>12880</v>
      </c>
      <c r="E80" s="2">
        <f t="shared" si="8"/>
        <v>12880</v>
      </c>
      <c r="H80" s="41">
        <f t="shared" si="7"/>
        <v>12880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191000</v>
      </c>
      <c r="D90" s="2">
        <f t="shared" si="9"/>
        <v>191000</v>
      </c>
      <c r="E90" s="2">
        <f t="shared" si="9"/>
        <v>191000</v>
      </c>
      <c r="H90" s="41">
        <f t="shared" si="7"/>
        <v>191000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3520</v>
      </c>
      <c r="D92" s="2">
        <f t="shared" si="9"/>
        <v>3520</v>
      </c>
      <c r="E92" s="2">
        <f t="shared" si="9"/>
        <v>3520</v>
      </c>
      <c r="H92" s="41">
        <f t="shared" si="7"/>
        <v>3520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1013000</v>
      </c>
      <c r="D97" s="21">
        <f>SUM(D98:D113)</f>
        <v>1013000</v>
      </c>
      <c r="E97" s="21">
        <f>SUM(E98:E113)</f>
        <v>1013000</v>
      </c>
      <c r="G97" s="39" t="s">
        <v>58</v>
      </c>
      <c r="H97" s="41">
        <f t="shared" si="7"/>
        <v>1013000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994000</v>
      </c>
      <c r="D98" s="2">
        <f>C98</f>
        <v>994000</v>
      </c>
      <c r="E98" s="2">
        <f>D98</f>
        <v>994000</v>
      </c>
      <c r="H98" s="41">
        <f t="shared" si="7"/>
        <v>994000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10000</v>
      </c>
      <c r="D105" s="2">
        <f t="shared" si="10"/>
        <v>10000</v>
      </c>
      <c r="E105" s="2">
        <f t="shared" si="10"/>
        <v>10000</v>
      </c>
      <c r="H105" s="41">
        <f t="shared" si="7"/>
        <v>10000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67" t="s">
        <v>62</v>
      </c>
      <c r="B114" s="168"/>
      <c r="C114" s="26">
        <f>C115+C152+C177</f>
        <v>331000</v>
      </c>
      <c r="D114" s="26">
        <f>D115+D152+D177</f>
        <v>331000</v>
      </c>
      <c r="E114" s="26">
        <f>E115+E152+E177</f>
        <v>331000</v>
      </c>
      <c r="G114" s="39" t="s">
        <v>62</v>
      </c>
      <c r="H114" s="41">
        <f t="shared" si="7"/>
        <v>331000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331000</v>
      </c>
      <c r="D115" s="23">
        <f>D116+D135</f>
        <v>331000</v>
      </c>
      <c r="E115" s="23">
        <f>E116+E135</f>
        <v>331000</v>
      </c>
      <c r="G115" s="39" t="s">
        <v>61</v>
      </c>
      <c r="H115" s="41">
        <f t="shared" si="7"/>
        <v>331000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331000</v>
      </c>
      <c r="D135" s="21">
        <f>D136+D140+D143+D146+D149</f>
        <v>331000</v>
      </c>
      <c r="E135" s="21">
        <f>E136+E140+E143+E146+E149</f>
        <v>331000</v>
      </c>
      <c r="G135" s="39" t="s">
        <v>584</v>
      </c>
      <c r="H135" s="41">
        <f t="shared" si="11"/>
        <v>331000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331000</v>
      </c>
      <c r="D136" s="2">
        <f>D137+D138+D139</f>
        <v>331000</v>
      </c>
      <c r="E136" s="2">
        <f>E137+E138+E139</f>
        <v>331000</v>
      </c>
      <c r="H136" s="41">
        <f t="shared" si="11"/>
        <v>331000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299428</v>
      </c>
      <c r="D138" s="128">
        <f t="shared" ref="D138:E139" si="12">C138</f>
        <v>299428</v>
      </c>
      <c r="E138" s="128">
        <f t="shared" si="12"/>
        <v>299428</v>
      </c>
      <c r="H138" s="41">
        <f t="shared" si="11"/>
        <v>299428</v>
      </c>
    </row>
    <row r="139" spans="1:10" ht="15" customHeight="1" outlineLevel="2">
      <c r="A139" s="130"/>
      <c r="B139" s="129" t="s">
        <v>861</v>
      </c>
      <c r="C139" s="128">
        <v>31572</v>
      </c>
      <c r="D139" s="128">
        <f t="shared" si="12"/>
        <v>31572</v>
      </c>
      <c r="E139" s="128">
        <f t="shared" si="12"/>
        <v>31572</v>
      </c>
      <c r="H139" s="41">
        <f t="shared" si="11"/>
        <v>31572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2503000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1892100</v>
      </c>
      <c r="D257" s="37">
        <f>D258+D550</f>
        <v>1892100</v>
      </c>
      <c r="E257" s="37">
        <f>E258+E550</f>
        <v>1892100</v>
      </c>
      <c r="G257" s="39" t="s">
        <v>60</v>
      </c>
      <c r="H257" s="41">
        <f>C257</f>
        <v>1892100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1733800</v>
      </c>
      <c r="D258" s="36">
        <f>D259+D339+D483+D547</f>
        <v>1733800</v>
      </c>
      <c r="E258" s="36">
        <f>E259+E339+E483+E547</f>
        <v>1733800</v>
      </c>
      <c r="G258" s="39" t="s">
        <v>57</v>
      </c>
      <c r="H258" s="41">
        <f t="shared" ref="H258:H321" si="21">C258</f>
        <v>1733800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873090</v>
      </c>
      <c r="D259" s="33">
        <f>D260+D263+D314</f>
        <v>873090</v>
      </c>
      <c r="E259" s="33">
        <f>E260+E263+E314</f>
        <v>873090</v>
      </c>
      <c r="G259" s="39" t="s">
        <v>590</v>
      </c>
      <c r="H259" s="41">
        <f t="shared" si="21"/>
        <v>873090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872000</v>
      </c>
      <c r="D263" s="32">
        <f>D264+D265+D289+D296+D298+D302+D305+D308+D313</f>
        <v>872000</v>
      </c>
      <c r="E263" s="32">
        <f>E264+E265+E289+E296+E298+E302+E305+E308+E313</f>
        <v>872000</v>
      </c>
      <c r="H263" s="41">
        <f t="shared" si="21"/>
        <v>872000</v>
      </c>
    </row>
    <row r="264" spans="1:10" outlineLevel="2">
      <c r="A264" s="6">
        <v>1101</v>
      </c>
      <c r="B264" s="4" t="s">
        <v>34</v>
      </c>
      <c r="C264" s="5">
        <v>320000</v>
      </c>
      <c r="D264" s="5">
        <f>C264</f>
        <v>320000</v>
      </c>
      <c r="E264" s="5">
        <f>D264</f>
        <v>320000</v>
      </c>
      <c r="H264" s="41">
        <f t="shared" si="21"/>
        <v>320000</v>
      </c>
    </row>
    <row r="265" spans="1:10" outlineLevel="2">
      <c r="A265" s="6">
        <v>1101</v>
      </c>
      <c r="B265" s="4" t="s">
        <v>35</v>
      </c>
      <c r="C265" s="5">
        <v>349300</v>
      </c>
      <c r="D265" s="5">
        <v>349300</v>
      </c>
      <c r="E265" s="5">
        <v>349300</v>
      </c>
      <c r="H265" s="41">
        <f t="shared" si="21"/>
        <v>349300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18000</v>
      </c>
      <c r="D289" s="5">
        <v>18000</v>
      </c>
      <c r="E289" s="5">
        <v>18000</v>
      </c>
      <c r="H289" s="41">
        <f t="shared" si="21"/>
        <v>18000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39000</v>
      </c>
      <c r="D298" s="5">
        <v>39000</v>
      </c>
      <c r="E298" s="5">
        <v>39000</v>
      </c>
      <c r="H298" s="41">
        <f t="shared" si="21"/>
        <v>39000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6700</v>
      </c>
      <c r="D302" s="5">
        <v>6700</v>
      </c>
      <c r="E302" s="5">
        <v>6700</v>
      </c>
      <c r="H302" s="41">
        <f t="shared" si="21"/>
        <v>6700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v>11000</v>
      </c>
      <c r="E305" s="5">
        <v>11000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127000</v>
      </c>
      <c r="D308" s="5">
        <v>127000</v>
      </c>
      <c r="E308" s="5">
        <v>127000</v>
      </c>
      <c r="H308" s="41">
        <f t="shared" si="21"/>
        <v>127000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737480</v>
      </c>
      <c r="D339" s="33">
        <f>D340+D444+D482</f>
        <v>737480</v>
      </c>
      <c r="E339" s="33">
        <f>E340+E444+E482</f>
        <v>737480</v>
      </c>
      <c r="G339" s="39" t="s">
        <v>591</v>
      </c>
      <c r="H339" s="41">
        <f t="shared" si="28"/>
        <v>737480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533480</v>
      </c>
      <c r="D340" s="32">
        <f>D341+D342+D343+D344+D347+D348+D353+D356+D357+D362+D367+BH290668+D371+D372+D373+D376+D377+D378+D382+D388+D391+D392+D395+D398+D399+D404+D407+D408+D409+D412+D415+D416+D419+D420+D421+D422+D429+D443</f>
        <v>533480</v>
      </c>
      <c r="E340" s="32">
        <f>E341+E342+E343+E344+E347+E348+E353+E356+E357+E362+E367+BI290668+E371+E372+E373+E376+E377+E378+E382+E388+E391+E392+E395+E398+E399+E404+E407+E408+E409+E412+E415+E416+E419+E420+E421+E422+E429+E443</f>
        <v>533480</v>
      </c>
      <c r="H340" s="41">
        <f t="shared" si="28"/>
        <v>533480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12500</v>
      </c>
      <c r="D342" s="5">
        <f t="shared" ref="D342:E343" si="31">C342</f>
        <v>12500</v>
      </c>
      <c r="E342" s="5">
        <f t="shared" si="31"/>
        <v>12500</v>
      </c>
      <c r="H342" s="41">
        <f t="shared" si="28"/>
        <v>12500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79000</v>
      </c>
      <c r="D348" s="5">
        <f>SUM(D349:D352)</f>
        <v>79000</v>
      </c>
      <c r="E348" s="5">
        <f>SUM(E349:E352)</f>
        <v>79000</v>
      </c>
      <c r="H348" s="41">
        <f t="shared" si="28"/>
        <v>79000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9000</v>
      </c>
      <c r="D351" s="30">
        <f t="shared" si="33"/>
        <v>9000</v>
      </c>
      <c r="E351" s="30">
        <f t="shared" si="33"/>
        <v>9000</v>
      </c>
      <c r="H351" s="41">
        <f t="shared" si="28"/>
        <v>9000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16500</v>
      </c>
      <c r="D357" s="5">
        <f>SUM(D358:D361)</f>
        <v>16500</v>
      </c>
      <c r="E357" s="5">
        <f>SUM(E358:E361)</f>
        <v>16500</v>
      </c>
      <c r="H357" s="41">
        <f t="shared" si="28"/>
        <v>16500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79000</v>
      </c>
      <c r="D362" s="5">
        <f>SUM(D363:D366)</f>
        <v>79000</v>
      </c>
      <c r="E362" s="5">
        <f>SUM(E363:E366)</f>
        <v>79000</v>
      </c>
      <c r="H362" s="41">
        <f t="shared" si="28"/>
        <v>79000</v>
      </c>
    </row>
    <row r="363" spans="1:8" outlineLevel="3">
      <c r="A363" s="29"/>
      <c r="B363" s="28" t="s">
        <v>291</v>
      </c>
      <c r="C363" s="30">
        <v>16000</v>
      </c>
      <c r="D363" s="30">
        <f>C363</f>
        <v>16000</v>
      </c>
      <c r="E363" s="30">
        <f>D363</f>
        <v>16000</v>
      </c>
      <c r="H363" s="41">
        <f t="shared" si="28"/>
        <v>16000</v>
      </c>
    </row>
    <row r="364" spans="1:8" outlineLevel="3">
      <c r="A364" s="29"/>
      <c r="B364" s="28" t="s">
        <v>292</v>
      </c>
      <c r="C364" s="30">
        <v>57000</v>
      </c>
      <c r="D364" s="30">
        <f t="shared" ref="D364:E366" si="36">C364</f>
        <v>57000</v>
      </c>
      <c r="E364" s="30">
        <f t="shared" si="36"/>
        <v>57000</v>
      </c>
      <c r="H364" s="41">
        <f t="shared" si="28"/>
        <v>57000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700</v>
      </c>
      <c r="D396" s="30">
        <f t="shared" ref="D396:E398" si="43">C396</f>
        <v>700</v>
      </c>
      <c r="E396" s="30">
        <f t="shared" si="43"/>
        <v>700</v>
      </c>
      <c r="H396" s="41">
        <f t="shared" si="41"/>
        <v>700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700</v>
      </c>
      <c r="D398" s="5">
        <f t="shared" si="43"/>
        <v>700</v>
      </c>
      <c r="E398" s="5">
        <f t="shared" si="43"/>
        <v>700</v>
      </c>
      <c r="H398" s="41">
        <f t="shared" si="41"/>
        <v>700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2380</v>
      </c>
      <c r="D422" s="5">
        <f>SUM(D423:D428)</f>
        <v>2380</v>
      </c>
      <c r="E422" s="5">
        <f>SUM(E423:E428)</f>
        <v>2380</v>
      </c>
      <c r="H422" s="41">
        <f t="shared" si="41"/>
        <v>2380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2200</v>
      </c>
      <c r="D426" s="30">
        <f t="shared" si="48"/>
        <v>2200</v>
      </c>
      <c r="E426" s="30">
        <f t="shared" si="48"/>
        <v>2200</v>
      </c>
      <c r="H426" s="41">
        <f t="shared" si="41"/>
        <v>2200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204000</v>
      </c>
      <c r="D444" s="32">
        <f>D445+D454+D455+D459+D462+D463+D468+D474+D477+D480+D481+D450</f>
        <v>204000</v>
      </c>
      <c r="E444" s="32">
        <f>E445+E454+E455+E459+E462+E463+E468+E474+E477+E480+E481+E450</f>
        <v>204000</v>
      </c>
      <c r="H444" s="41">
        <f t="shared" si="41"/>
        <v>204000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34000</v>
      </c>
      <c r="D445" s="5">
        <f>SUM(D446:D449)</f>
        <v>34000</v>
      </c>
      <c r="E445" s="5">
        <f>SUM(E446:E449)</f>
        <v>34000</v>
      </c>
      <c r="H445" s="41">
        <f t="shared" si="41"/>
        <v>34000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115000</v>
      </c>
      <c r="D450" s="5">
        <f>SUM(D451:D453)</f>
        <v>115000</v>
      </c>
      <c r="E450" s="5">
        <f>SUM(E451:E453)</f>
        <v>115000</v>
      </c>
      <c r="H450" s="41">
        <f t="shared" ref="H450:H513" si="51">C450</f>
        <v>115000</v>
      </c>
    </row>
    <row r="451" spans="1:8" ht="15" customHeight="1" outlineLevel="3">
      <c r="A451" s="28"/>
      <c r="B451" s="28" t="s">
        <v>364</v>
      </c>
      <c r="C451" s="30">
        <v>65000</v>
      </c>
      <c r="D451" s="30">
        <f>C451</f>
        <v>65000</v>
      </c>
      <c r="E451" s="30">
        <f>D451</f>
        <v>65000</v>
      </c>
      <c r="H451" s="41">
        <f t="shared" si="51"/>
        <v>65000</v>
      </c>
    </row>
    <row r="452" spans="1:8" ht="15" customHeight="1" outlineLevel="3">
      <c r="A452" s="28"/>
      <c r="B452" s="28" t="s">
        <v>365</v>
      </c>
      <c r="C452" s="30">
        <v>50000</v>
      </c>
      <c r="D452" s="30">
        <f t="shared" ref="D452:E453" si="52">C452</f>
        <v>50000</v>
      </c>
      <c r="E452" s="30">
        <f t="shared" si="52"/>
        <v>50000</v>
      </c>
      <c r="H452" s="41">
        <f t="shared" si="51"/>
        <v>50000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  <c r="H475" s="41">
        <f t="shared" si="51"/>
        <v>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119487</v>
      </c>
      <c r="D483" s="35">
        <f>D484+D504+D509+D522+D528+D538</f>
        <v>119487</v>
      </c>
      <c r="E483" s="35">
        <f>E484+E504+E509+E522+E528+E538</f>
        <v>119487</v>
      </c>
      <c r="G483" s="39" t="s">
        <v>592</v>
      </c>
      <c r="H483" s="41">
        <f t="shared" si="51"/>
        <v>119487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63700</v>
      </c>
      <c r="D484" s="32">
        <f>D485+D486+D490+D491+D494+D497+D500+D501+D502+D503</f>
        <v>63700</v>
      </c>
      <c r="E484" s="32">
        <f>E485+E486+E490+E491+E494+E497+E500+E501+E502+E503</f>
        <v>63700</v>
      </c>
      <c r="H484" s="41">
        <f t="shared" si="51"/>
        <v>63700</v>
      </c>
    </row>
    <row r="485" spans="1:10" outlineLevel="2">
      <c r="A485" s="6">
        <v>3302</v>
      </c>
      <c r="B485" s="4" t="s">
        <v>391</v>
      </c>
      <c r="C485" s="5">
        <v>22050</v>
      </c>
      <c r="D485" s="5">
        <f>C485</f>
        <v>22050</v>
      </c>
      <c r="E485" s="5">
        <f>D485</f>
        <v>22050</v>
      </c>
      <c r="H485" s="41">
        <f t="shared" si="51"/>
        <v>22050</v>
      </c>
    </row>
    <row r="486" spans="1:10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  <c r="H486" s="41">
        <f t="shared" si="51"/>
        <v>16000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1"/>
        <v>8000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/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2650</v>
      </c>
      <c r="D494" s="5">
        <f>SUM(D495:D496)</f>
        <v>2650</v>
      </c>
      <c r="E494" s="5">
        <f>SUM(E495:E496)</f>
        <v>2650</v>
      </c>
      <c r="H494" s="41">
        <f t="shared" si="51"/>
        <v>2650</v>
      </c>
    </row>
    <row r="495" spans="1:10" ht="15" customHeight="1" outlineLevel="3">
      <c r="A495" s="28"/>
      <c r="B495" s="28" t="s">
        <v>401</v>
      </c>
      <c r="C495" s="30">
        <v>650</v>
      </c>
      <c r="D495" s="30">
        <f>C495</f>
        <v>650</v>
      </c>
      <c r="E495" s="30">
        <f>D495</f>
        <v>650</v>
      </c>
      <c r="H495" s="41">
        <f t="shared" si="51"/>
        <v>650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16000</v>
      </c>
      <c r="D500" s="5">
        <f t="shared" si="59"/>
        <v>16000</v>
      </c>
      <c r="E500" s="5">
        <f t="shared" si="59"/>
        <v>16000</v>
      </c>
      <c r="H500" s="41">
        <f t="shared" si="51"/>
        <v>16000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59"/>
        <v>5000</v>
      </c>
      <c r="E502" s="5">
        <f t="shared" si="59"/>
        <v>5000</v>
      </c>
      <c r="H502" s="41">
        <f t="shared" si="51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6365</v>
      </c>
      <c r="D504" s="32">
        <f>SUM(D505:D508)</f>
        <v>6365</v>
      </c>
      <c r="E504" s="32">
        <f>SUM(E505:E508)</f>
        <v>6365</v>
      </c>
      <c r="H504" s="41">
        <f t="shared" si="51"/>
        <v>6365</v>
      </c>
    </row>
    <row r="505" spans="1:12" outlineLevel="2" collapsed="1">
      <c r="A505" s="6">
        <v>3303</v>
      </c>
      <c r="B505" s="4" t="s">
        <v>411</v>
      </c>
      <c r="C505" s="5">
        <v>4365</v>
      </c>
      <c r="D505" s="5">
        <f>C505</f>
        <v>4365</v>
      </c>
      <c r="E505" s="5">
        <f>D505</f>
        <v>4365</v>
      </c>
      <c r="H505" s="41">
        <f t="shared" si="51"/>
        <v>4365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47250</v>
      </c>
      <c r="D509" s="32">
        <f>D510+D511+D512+D513+D517+D518+D519+D520+D521</f>
        <v>47250</v>
      </c>
      <c r="E509" s="32">
        <f>E510+E511+E512+E513+E517+E518+E519+E520+E521</f>
        <v>47250</v>
      </c>
      <c r="F509" s="51"/>
      <c r="H509" s="41">
        <f t="shared" si="51"/>
        <v>47250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2000</v>
      </c>
      <c r="D511" s="5">
        <f t="shared" ref="D511:E512" si="61">C511</f>
        <v>2000</v>
      </c>
      <c r="E511" s="5">
        <f t="shared" si="61"/>
        <v>2000</v>
      </c>
      <c r="H511" s="41">
        <f t="shared" si="51"/>
        <v>2000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2750</v>
      </c>
      <c r="D517" s="5">
        <f t="shared" si="62"/>
        <v>2750</v>
      </c>
      <c r="E517" s="5">
        <f t="shared" si="62"/>
        <v>2750</v>
      </c>
      <c r="H517" s="41">
        <f t="shared" si="63"/>
        <v>2750</v>
      </c>
    </row>
    <row r="518" spans="1:8" outlineLevel="2">
      <c r="A518" s="6">
        <v>3305</v>
      </c>
      <c r="B518" s="4" t="s">
        <v>423</v>
      </c>
      <c r="C518" s="5">
        <v>2300</v>
      </c>
      <c r="D518" s="5">
        <f t="shared" si="62"/>
        <v>2300</v>
      </c>
      <c r="E518" s="5">
        <f t="shared" si="62"/>
        <v>2300</v>
      </c>
      <c r="H518" s="41">
        <f t="shared" si="63"/>
        <v>2300</v>
      </c>
    </row>
    <row r="519" spans="1:8" outlineLevel="2">
      <c r="A519" s="6">
        <v>3305</v>
      </c>
      <c r="B519" s="4" t="s">
        <v>424</v>
      </c>
      <c r="C519" s="5">
        <v>1200</v>
      </c>
      <c r="D519" s="5">
        <f t="shared" si="62"/>
        <v>1200</v>
      </c>
      <c r="E519" s="5">
        <f t="shared" si="62"/>
        <v>1200</v>
      </c>
      <c r="H519" s="41">
        <f t="shared" si="63"/>
        <v>1200</v>
      </c>
    </row>
    <row r="520" spans="1:8" outlineLevel="2">
      <c r="A520" s="6">
        <v>3305</v>
      </c>
      <c r="B520" s="4" t="s">
        <v>425</v>
      </c>
      <c r="C520" s="5">
        <v>36000</v>
      </c>
      <c r="D520" s="5">
        <f t="shared" si="62"/>
        <v>36000</v>
      </c>
      <c r="E520" s="5">
        <f t="shared" si="62"/>
        <v>36000</v>
      </c>
      <c r="H520" s="41">
        <f t="shared" si="63"/>
        <v>36000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2172</v>
      </c>
      <c r="D538" s="32">
        <f>SUM(D539:D544)</f>
        <v>2172</v>
      </c>
      <c r="E538" s="32">
        <f>SUM(E539:E544)</f>
        <v>2172</v>
      </c>
      <c r="H538" s="41">
        <f t="shared" si="63"/>
        <v>2172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2172</v>
      </c>
      <c r="D540" s="5">
        <f t="shared" ref="D540:E543" si="66">C540</f>
        <v>2172</v>
      </c>
      <c r="E540" s="5">
        <f t="shared" si="66"/>
        <v>2172</v>
      </c>
      <c r="H540" s="41">
        <f t="shared" si="63"/>
        <v>2172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3743</v>
      </c>
      <c r="D547" s="35">
        <f>D548+D549</f>
        <v>3743</v>
      </c>
      <c r="E547" s="35">
        <f>E548+E549</f>
        <v>3743</v>
      </c>
      <c r="G547" s="39" t="s">
        <v>593</v>
      </c>
      <c r="H547" s="41">
        <f t="shared" si="63"/>
        <v>3743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3743</v>
      </c>
      <c r="D548" s="32">
        <f>C548</f>
        <v>3743</v>
      </c>
      <c r="E548" s="32">
        <f>D548</f>
        <v>3743</v>
      </c>
      <c r="H548" s="41">
        <f t="shared" si="63"/>
        <v>3743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158300</v>
      </c>
      <c r="D550" s="36">
        <f>D551</f>
        <v>158300</v>
      </c>
      <c r="E550" s="36">
        <f>E551</f>
        <v>158300</v>
      </c>
      <c r="G550" s="39" t="s">
        <v>59</v>
      </c>
      <c r="H550" s="41">
        <f t="shared" si="63"/>
        <v>158300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158300</v>
      </c>
      <c r="D551" s="33">
        <f>D552+D556</f>
        <v>158300</v>
      </c>
      <c r="E551" s="33">
        <f>E552+E556</f>
        <v>158300</v>
      </c>
      <c r="G551" s="39" t="s">
        <v>594</v>
      </c>
      <c r="H551" s="41">
        <f t="shared" si="63"/>
        <v>158300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158300</v>
      </c>
      <c r="D552" s="32">
        <f>SUM(D553:D555)</f>
        <v>158300</v>
      </c>
      <c r="E552" s="32">
        <f>SUM(E553:E555)</f>
        <v>158300</v>
      </c>
      <c r="H552" s="41">
        <f t="shared" si="63"/>
        <v>158300</v>
      </c>
    </row>
    <row r="553" spans="1:10" outlineLevel="2" collapsed="1">
      <c r="A553" s="6">
        <v>5500</v>
      </c>
      <c r="B553" s="4" t="s">
        <v>458</v>
      </c>
      <c r="C553" s="5">
        <v>158300</v>
      </c>
      <c r="D553" s="5">
        <f t="shared" ref="D553:E555" si="67">C553</f>
        <v>158300</v>
      </c>
      <c r="E553" s="5">
        <f t="shared" si="67"/>
        <v>158300</v>
      </c>
      <c r="H553" s="41">
        <f t="shared" si="63"/>
        <v>158300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610900</v>
      </c>
      <c r="D559" s="37">
        <f>D560+D716+D725</f>
        <v>610900</v>
      </c>
      <c r="E559" s="37">
        <f>E560+E716+E725</f>
        <v>610900</v>
      </c>
      <c r="G559" s="39" t="s">
        <v>62</v>
      </c>
      <c r="H559" s="41">
        <f t="shared" si="63"/>
        <v>610900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329000</v>
      </c>
      <c r="D560" s="36">
        <f>D561+D638+D642+D645</f>
        <v>329000</v>
      </c>
      <c r="E560" s="36">
        <f>E561+E638+E642+E645</f>
        <v>329000</v>
      </c>
      <c r="G560" s="39" t="s">
        <v>61</v>
      </c>
      <c r="H560" s="41">
        <f t="shared" si="63"/>
        <v>329000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329000</v>
      </c>
      <c r="D561" s="38">
        <f>D562+D567+D568+D569+D576+D577+D581+D584+D585+D586+D587+D592+D595+D599+D603+D610+D616+D628</f>
        <v>329000</v>
      </c>
      <c r="E561" s="38">
        <f>E562+E567+E568+E569+E576+E577+E581+E584+E585+E586+E587+E592+E595+E599+E603+E610+E616+E628</f>
        <v>329000</v>
      </c>
      <c r="G561" s="39" t="s">
        <v>595</v>
      </c>
      <c r="H561" s="41">
        <f t="shared" si="63"/>
        <v>329000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4000</v>
      </c>
      <c r="D581" s="32">
        <f>SUM(D582:D583)</f>
        <v>4000</v>
      </c>
      <c r="E581" s="32">
        <f>SUM(E582:E583)</f>
        <v>4000</v>
      </c>
      <c r="H581" s="41">
        <f t="shared" si="71"/>
        <v>4000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4000</v>
      </c>
      <c r="D583" s="5">
        <f t="shared" si="72"/>
        <v>4000</v>
      </c>
      <c r="E583" s="5">
        <f t="shared" si="72"/>
        <v>4000</v>
      </c>
      <c r="H583" s="41">
        <f t="shared" si="71"/>
        <v>4000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263000</v>
      </c>
      <c r="D599" s="32">
        <f>SUM(D600:D602)</f>
        <v>263000</v>
      </c>
      <c r="E599" s="32">
        <f>SUM(E600:E602)</f>
        <v>263000</v>
      </c>
      <c r="H599" s="41">
        <f t="shared" si="71"/>
        <v>263000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263000</v>
      </c>
      <c r="D601" s="5">
        <f t="shared" si="75"/>
        <v>263000</v>
      </c>
      <c r="E601" s="5">
        <f t="shared" si="75"/>
        <v>263000</v>
      </c>
      <c r="H601" s="41">
        <f t="shared" si="71"/>
        <v>263000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62000</v>
      </c>
      <c r="D603" s="32">
        <f>SUM(D604:D609)</f>
        <v>62000</v>
      </c>
      <c r="E603" s="32">
        <f>SUM(E604:E609)</f>
        <v>62000</v>
      </c>
      <c r="H603" s="41">
        <f t="shared" si="71"/>
        <v>62000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62000</v>
      </c>
      <c r="D609" s="5">
        <f t="shared" si="76"/>
        <v>62000</v>
      </c>
      <c r="E609" s="5">
        <f t="shared" si="76"/>
        <v>62000</v>
      </c>
      <c r="H609" s="41">
        <f t="shared" si="71"/>
        <v>62000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281900</v>
      </c>
      <c r="D716" s="36">
        <f>D717</f>
        <v>281900</v>
      </c>
      <c r="E716" s="36">
        <f>E717</f>
        <v>281900</v>
      </c>
      <c r="G716" s="39" t="s">
        <v>66</v>
      </c>
      <c r="H716" s="41">
        <f t="shared" si="92"/>
        <v>281900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281900</v>
      </c>
      <c r="D717" s="33">
        <f>D718+D722</f>
        <v>281900</v>
      </c>
      <c r="E717" s="33">
        <f>E718+E722</f>
        <v>281900</v>
      </c>
      <c r="G717" s="39" t="s">
        <v>599</v>
      </c>
      <c r="H717" s="41">
        <f t="shared" si="92"/>
        <v>281900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281900</v>
      </c>
      <c r="D718" s="31">
        <f>SUM(D719:D721)</f>
        <v>281900</v>
      </c>
      <c r="E718" s="31">
        <f>SUM(E719:E721)</f>
        <v>281900</v>
      </c>
      <c r="H718" s="41">
        <f t="shared" si="92"/>
        <v>281900</v>
      </c>
    </row>
    <row r="719" spans="1:10" ht="15" customHeight="1" outlineLevel="2">
      <c r="A719" s="6">
        <v>10950</v>
      </c>
      <c r="B719" s="4" t="s">
        <v>572</v>
      </c>
      <c r="C719" s="5">
        <v>281900</v>
      </c>
      <c r="D719" s="5">
        <f>C719</f>
        <v>281900</v>
      </c>
      <c r="E719" s="5">
        <f>D719</f>
        <v>281900</v>
      </c>
      <c r="H719" s="41">
        <f t="shared" si="92"/>
        <v>281900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2" zoomScale="130" zoomScaleNormal="130" workbookViewId="0">
      <selection activeCell="I256" sqref="I256"/>
    </sheetView>
  </sheetViews>
  <sheetFormatPr baseColWidth="10" defaultColWidth="9.140625" defaultRowHeight="15" outlineLevelRow="3"/>
  <cols>
    <col min="1" max="1" width="7" bestFit="1" customWidth="1"/>
    <col min="2" max="2" width="38.7109375" customWidth="1"/>
    <col min="3" max="3" width="18.85546875" customWidth="1"/>
    <col min="4" max="4" width="17.85546875" customWidth="1"/>
    <col min="5" max="5" width="18.42578125" customWidth="1"/>
    <col min="7" max="7" width="15.5703125" bestFit="1" customWidth="1"/>
    <col min="8" max="8" width="23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>
        <f>C2+C114</f>
        <v>3310000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2610000</v>
      </c>
      <c r="D2" s="26">
        <f>D3+D67</f>
        <v>2610000</v>
      </c>
      <c r="E2" s="26">
        <f>E3+E67</f>
        <v>2610000</v>
      </c>
      <c r="G2" s="39" t="s">
        <v>60</v>
      </c>
      <c r="H2" s="41">
        <f>C2</f>
        <v>2610000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1062500</v>
      </c>
      <c r="D3" s="23">
        <f>D4+D11+D38+D61</f>
        <v>1062500</v>
      </c>
      <c r="E3" s="23">
        <f>E4+E11+E38+E61</f>
        <v>1062500</v>
      </c>
      <c r="G3" s="39" t="s">
        <v>57</v>
      </c>
      <c r="H3" s="41">
        <f t="shared" ref="H3:H66" si="0">C3</f>
        <v>1062500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756000</v>
      </c>
      <c r="D4" s="21">
        <f>SUM(D5:D10)</f>
        <v>756000</v>
      </c>
      <c r="E4" s="21">
        <f>SUM(E5:E10)</f>
        <v>756000</v>
      </c>
      <c r="F4" s="17"/>
      <c r="G4" s="39" t="s">
        <v>53</v>
      </c>
      <c r="H4" s="41">
        <f t="shared" si="0"/>
        <v>756000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230000</v>
      </c>
      <c r="D5" s="2">
        <f>C5</f>
        <v>230000</v>
      </c>
      <c r="E5" s="2">
        <f>D5</f>
        <v>230000</v>
      </c>
      <c r="F5" s="17"/>
      <c r="G5" s="17"/>
      <c r="H5" s="41">
        <f t="shared" si="0"/>
        <v>230000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75000</v>
      </c>
      <c r="D6" s="2">
        <f t="shared" ref="D6:E10" si="1">C6</f>
        <v>75000</v>
      </c>
      <c r="E6" s="2">
        <f t="shared" si="1"/>
        <v>75000</v>
      </c>
      <c r="F6" s="17"/>
      <c r="G6" s="17"/>
      <c r="H6" s="41">
        <f t="shared" si="0"/>
        <v>75000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1"/>
        <v>350000</v>
      </c>
      <c r="E7" s="2">
        <f t="shared" si="1"/>
        <v>350000</v>
      </c>
      <c r="F7" s="17"/>
      <c r="G7" s="17"/>
      <c r="H7" s="41">
        <f t="shared" si="0"/>
        <v>350000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94000</v>
      </c>
      <c r="D11" s="21">
        <f>SUM(D12:D37)</f>
        <v>94000</v>
      </c>
      <c r="E11" s="21">
        <f>SUM(E12:E37)</f>
        <v>94000</v>
      </c>
      <c r="F11" s="17"/>
      <c r="G11" s="39" t="s">
        <v>54</v>
      </c>
      <c r="H11" s="41">
        <f t="shared" si="0"/>
        <v>94000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54000</v>
      </c>
      <c r="D12" s="2">
        <f>C12</f>
        <v>54000</v>
      </c>
      <c r="E12" s="2">
        <f>D12</f>
        <v>54000</v>
      </c>
      <c r="H12" s="41">
        <f t="shared" si="0"/>
        <v>54000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7000</v>
      </c>
      <c r="D32" s="2">
        <f t="shared" si="3"/>
        <v>7000</v>
      </c>
      <c r="E32" s="2">
        <f t="shared" si="3"/>
        <v>7000</v>
      </c>
      <c r="H32" s="41">
        <f t="shared" si="0"/>
        <v>7000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212500</v>
      </c>
      <c r="D38" s="21">
        <f>SUM(D39:D60)</f>
        <v>212500</v>
      </c>
      <c r="E38" s="21">
        <f>SUM(E39:E60)</f>
        <v>212500</v>
      </c>
      <c r="G38" s="39" t="s">
        <v>55</v>
      </c>
      <c r="H38" s="41">
        <f t="shared" si="0"/>
        <v>212500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9000</v>
      </c>
      <c r="D45" s="2">
        <f t="shared" si="4"/>
        <v>9000</v>
      </c>
      <c r="E45" s="2">
        <f t="shared" si="4"/>
        <v>9000</v>
      </c>
      <c r="H45" s="41">
        <f t="shared" si="0"/>
        <v>9000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5"/>
        <v>4000</v>
      </c>
      <c r="E57" s="2">
        <f t="shared" si="5"/>
        <v>4000</v>
      </c>
      <c r="H57" s="41">
        <f t="shared" si="0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11000</v>
      </c>
      <c r="D60" s="2">
        <f t="shared" si="5"/>
        <v>11000</v>
      </c>
      <c r="E60" s="2">
        <f t="shared" si="5"/>
        <v>11000</v>
      </c>
      <c r="H60" s="41">
        <f t="shared" si="0"/>
        <v>11000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1547500</v>
      </c>
      <c r="D67" s="25">
        <f>D97+D68</f>
        <v>1547500</v>
      </c>
      <c r="E67" s="25">
        <f>E97+E68</f>
        <v>1547500</v>
      </c>
      <c r="G67" s="39" t="s">
        <v>59</v>
      </c>
      <c r="H67" s="41">
        <f t="shared" ref="H67:H130" si="7">C67</f>
        <v>1547500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262704</v>
      </c>
      <c r="D68" s="21">
        <f>SUM(D69:D96)</f>
        <v>262704</v>
      </c>
      <c r="E68" s="21">
        <f>SUM(E69:E96)</f>
        <v>262704</v>
      </c>
      <c r="G68" s="39" t="s">
        <v>56</v>
      </c>
      <c r="H68" s="41">
        <f t="shared" si="7"/>
        <v>262704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22050</v>
      </c>
      <c r="D79" s="2">
        <f t="shared" si="8"/>
        <v>22050</v>
      </c>
      <c r="E79" s="2">
        <f t="shared" si="8"/>
        <v>22050</v>
      </c>
      <c r="H79" s="41">
        <f t="shared" si="7"/>
        <v>22050</v>
      </c>
    </row>
    <row r="80" spans="1:10" ht="15" customHeight="1" outlineLevel="1">
      <c r="A80" s="3">
        <v>5202</v>
      </c>
      <c r="B80" s="2" t="s">
        <v>172</v>
      </c>
      <c r="C80" s="2">
        <v>13524</v>
      </c>
      <c r="D80" s="2">
        <f t="shared" si="8"/>
        <v>13524</v>
      </c>
      <c r="E80" s="2">
        <f t="shared" si="8"/>
        <v>13524</v>
      </c>
      <c r="H80" s="41">
        <f t="shared" si="7"/>
        <v>13524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630</v>
      </c>
      <c r="D83" s="2">
        <f t="shared" si="8"/>
        <v>630</v>
      </c>
      <c r="E83" s="2">
        <f t="shared" si="8"/>
        <v>630</v>
      </c>
      <c r="H83" s="41">
        <f t="shared" si="7"/>
        <v>630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220000</v>
      </c>
      <c r="D90" s="2">
        <f t="shared" si="9"/>
        <v>220000</v>
      </c>
      <c r="E90" s="2">
        <f t="shared" si="9"/>
        <v>220000</v>
      </c>
      <c r="H90" s="41">
        <f t="shared" si="7"/>
        <v>220000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3500</v>
      </c>
      <c r="D92" s="2">
        <f t="shared" si="9"/>
        <v>3500</v>
      </c>
      <c r="E92" s="2">
        <f t="shared" si="9"/>
        <v>3500</v>
      </c>
      <c r="H92" s="41">
        <f t="shared" si="7"/>
        <v>3500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1284796</v>
      </c>
      <c r="D97" s="21">
        <f>SUM(D98:D113)</f>
        <v>1284796</v>
      </c>
      <c r="E97" s="21">
        <f>SUM(E98:E113)</f>
        <v>1284796</v>
      </c>
      <c r="G97" s="39" t="s">
        <v>58</v>
      </c>
      <c r="H97" s="41">
        <f t="shared" si="7"/>
        <v>1284796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1265000</v>
      </c>
      <c r="D98" s="2">
        <f>C98</f>
        <v>1265000</v>
      </c>
      <c r="E98" s="2">
        <f>D98</f>
        <v>1265000</v>
      </c>
      <c r="H98" s="41">
        <f t="shared" si="7"/>
        <v>1265000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10000</v>
      </c>
      <c r="D105" s="2">
        <f t="shared" si="10"/>
        <v>10000</v>
      </c>
      <c r="E105" s="2">
        <f t="shared" si="10"/>
        <v>10000</v>
      </c>
      <c r="H105" s="41">
        <f t="shared" si="7"/>
        <v>10000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6796</v>
      </c>
      <c r="D113" s="2">
        <f t="shared" si="10"/>
        <v>6796</v>
      </c>
      <c r="E113" s="2">
        <f t="shared" si="10"/>
        <v>6796</v>
      </c>
      <c r="H113" s="41">
        <f t="shared" si="7"/>
        <v>6796</v>
      </c>
    </row>
    <row r="114" spans="1:10">
      <c r="A114" s="167" t="s">
        <v>62</v>
      </c>
      <c r="B114" s="168"/>
      <c r="C114" s="26">
        <f>C115+C152+C177</f>
        <v>700000</v>
      </c>
      <c r="D114" s="26">
        <f>D115+D152+D177</f>
        <v>700000</v>
      </c>
      <c r="E114" s="26">
        <f>E115+E152+E177</f>
        <v>700000</v>
      </c>
      <c r="G114" s="39" t="s">
        <v>62</v>
      </c>
      <c r="H114" s="41">
        <f t="shared" si="7"/>
        <v>700000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700000</v>
      </c>
      <c r="D115" s="23">
        <f>D116+D135</f>
        <v>700000</v>
      </c>
      <c r="E115" s="23">
        <f>E116+E135</f>
        <v>700000</v>
      </c>
      <c r="G115" s="39" t="s">
        <v>61</v>
      </c>
      <c r="H115" s="41">
        <f t="shared" si="7"/>
        <v>700000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700000</v>
      </c>
      <c r="D135" s="21">
        <f>D136+D140+D143+D146+D149</f>
        <v>700000</v>
      </c>
      <c r="E135" s="21">
        <f>E136+E140+E143+E146+E149</f>
        <v>700000</v>
      </c>
      <c r="G135" s="39" t="s">
        <v>584</v>
      </c>
      <c r="H135" s="41">
        <f t="shared" si="11"/>
        <v>700000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700000</v>
      </c>
      <c r="D136" s="2">
        <f>D137+D138+D139</f>
        <v>700000</v>
      </c>
      <c r="E136" s="2">
        <f>E137+E138+E139</f>
        <v>700000</v>
      </c>
      <c r="H136" s="41">
        <f t="shared" si="11"/>
        <v>700000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542757</v>
      </c>
      <c r="D138" s="128">
        <f t="shared" ref="D138:E139" si="12">C138</f>
        <v>542757</v>
      </c>
      <c r="E138" s="128">
        <f t="shared" si="12"/>
        <v>542757</v>
      </c>
      <c r="H138" s="41">
        <f t="shared" si="11"/>
        <v>542757</v>
      </c>
    </row>
    <row r="139" spans="1:10" ht="15" customHeight="1" outlineLevel="2">
      <c r="A139" s="130"/>
      <c r="B139" s="129" t="s">
        <v>861</v>
      </c>
      <c r="C139" s="128">
        <v>157243</v>
      </c>
      <c r="D139" s="128">
        <f t="shared" si="12"/>
        <v>157243</v>
      </c>
      <c r="E139" s="128">
        <f t="shared" si="12"/>
        <v>157243</v>
      </c>
      <c r="H139" s="41">
        <f t="shared" si="11"/>
        <v>157243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>
        <f>C257+C559</f>
        <v>3310000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2109000</v>
      </c>
      <c r="D257" s="37">
        <f>D258+D550</f>
        <v>2109000</v>
      </c>
      <c r="E257" s="37">
        <f>E258+E550</f>
        <v>2109000</v>
      </c>
      <c r="G257" s="39" t="s">
        <v>60</v>
      </c>
      <c r="H257" s="41">
        <f>C257</f>
        <v>2109000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1971000</v>
      </c>
      <c r="D258" s="36">
        <f>D259+D339+D483+D547</f>
        <v>1971000</v>
      </c>
      <c r="E258" s="36">
        <f>E259+E339+E483+E547</f>
        <v>1971000</v>
      </c>
      <c r="G258" s="39" t="s">
        <v>57</v>
      </c>
      <c r="H258" s="41">
        <f t="shared" ref="H258:H321" si="21">C258</f>
        <v>1971000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956090</v>
      </c>
      <c r="D259" s="33">
        <f>D260+D263+D314</f>
        <v>956090</v>
      </c>
      <c r="E259" s="33">
        <f>E260+E263+E314</f>
        <v>956090</v>
      </c>
      <c r="G259" s="39" t="s">
        <v>590</v>
      </c>
      <c r="H259" s="41">
        <f t="shared" si="21"/>
        <v>956090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955000</v>
      </c>
      <c r="D263" s="32">
        <f>D264+D265+D289+D296+D298+D302+D305+D308+D313</f>
        <v>955000</v>
      </c>
      <c r="E263" s="32">
        <f>E264+E265+E289+E296+E298+E302+E305+E308+E313</f>
        <v>955000</v>
      </c>
      <c r="H263" s="41">
        <f t="shared" si="21"/>
        <v>955000</v>
      </c>
    </row>
    <row r="264" spans="1:10" outlineLevel="2">
      <c r="A264" s="6">
        <v>1101</v>
      </c>
      <c r="B264" s="4" t="s">
        <v>34</v>
      </c>
      <c r="C264" s="5">
        <v>355000</v>
      </c>
      <c r="D264" s="5">
        <f>C264</f>
        <v>355000</v>
      </c>
      <c r="E264" s="5">
        <f>D264</f>
        <v>355000</v>
      </c>
      <c r="H264" s="41">
        <f t="shared" si="21"/>
        <v>355000</v>
      </c>
    </row>
    <row r="265" spans="1:10" outlineLevel="2">
      <c r="A265" s="6">
        <v>1101</v>
      </c>
      <c r="B265" s="4" t="s">
        <v>35</v>
      </c>
      <c r="C265" s="5">
        <v>398300</v>
      </c>
      <c r="D265" s="5">
        <v>398300</v>
      </c>
      <c r="E265" s="5">
        <v>398300</v>
      </c>
      <c r="H265" s="41">
        <f t="shared" si="21"/>
        <v>398300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13000</v>
      </c>
      <c r="D289" s="5">
        <v>13000</v>
      </c>
      <c r="E289" s="5">
        <v>13000</v>
      </c>
      <c r="H289" s="41">
        <f t="shared" si="21"/>
        <v>13000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39000</v>
      </c>
      <c r="D298" s="5">
        <v>39000</v>
      </c>
      <c r="E298" s="5">
        <v>39000</v>
      </c>
      <c r="H298" s="41">
        <f t="shared" si="21"/>
        <v>39000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6700</v>
      </c>
      <c r="D302" s="5">
        <v>6700</v>
      </c>
      <c r="E302" s="5">
        <v>6700</v>
      </c>
      <c r="H302" s="41">
        <f t="shared" si="21"/>
        <v>6700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11000</v>
      </c>
      <c r="D305" s="5">
        <v>11000</v>
      </c>
      <c r="E305" s="5">
        <v>11000</v>
      </c>
      <c r="H305" s="41">
        <f t="shared" si="21"/>
        <v>11000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131000</v>
      </c>
      <c r="D308" s="5">
        <v>131000</v>
      </c>
      <c r="E308" s="5">
        <v>131000</v>
      </c>
      <c r="H308" s="41">
        <f t="shared" si="21"/>
        <v>131000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855780</v>
      </c>
      <c r="D339" s="33">
        <f>D340+D444+D482</f>
        <v>855780</v>
      </c>
      <c r="E339" s="33">
        <f>E340+E444+E482</f>
        <v>855780</v>
      </c>
      <c r="G339" s="39" t="s">
        <v>591</v>
      </c>
      <c r="H339" s="41">
        <f t="shared" si="28"/>
        <v>855780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596780</v>
      </c>
      <c r="D340" s="32">
        <f>D341+D342+D343+D344+D347+D348+D353+D356+D357+D362+D367+BH290668+D371+D372+D373+D376+D377+D378+D382+D388+D391+D392+D395+D398+D399+D404+D407+D408+D409+D412+D415+D416+D419+D420+D421+D422+D429+D443</f>
        <v>596780</v>
      </c>
      <c r="E340" s="32">
        <f>E341+E342+E343+E344+E347+E348+E353+E356+E357+E362+E367+BI290668+E371+E372+E373+E376+E377+E378+E382+E388+E391+E392+E395+E398+E399+E404+E407+E408+E409+E412+E415+E416+E419+E420+E421+E422+E429+E443</f>
        <v>596780</v>
      </c>
      <c r="H340" s="41">
        <f t="shared" si="28"/>
        <v>596780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12500</v>
      </c>
      <c r="D342" s="5">
        <f t="shared" ref="D342:E343" si="31">C342</f>
        <v>12500</v>
      </c>
      <c r="E342" s="5">
        <f t="shared" si="31"/>
        <v>12500</v>
      </c>
      <c r="H342" s="41">
        <f t="shared" si="28"/>
        <v>12500</v>
      </c>
    </row>
    <row r="343" spans="1:10" outlineLevel="2">
      <c r="A343" s="6">
        <v>2201</v>
      </c>
      <c r="B343" s="4" t="s">
        <v>41</v>
      </c>
      <c r="C343" s="5">
        <v>290000</v>
      </c>
      <c r="D343" s="5">
        <f t="shared" si="31"/>
        <v>290000</v>
      </c>
      <c r="E343" s="5">
        <f t="shared" si="31"/>
        <v>290000</v>
      </c>
      <c r="H343" s="41">
        <f t="shared" si="28"/>
        <v>290000</v>
      </c>
    </row>
    <row r="344" spans="1:10" outlineLevel="2">
      <c r="A344" s="6">
        <v>2201</v>
      </c>
      <c r="B344" s="4" t="s">
        <v>273</v>
      </c>
      <c r="C344" s="5">
        <f>SUM(C345:C346)</f>
        <v>10500</v>
      </c>
      <c r="D344" s="5">
        <f>SUM(D345:D346)</f>
        <v>10500</v>
      </c>
      <c r="E344" s="5">
        <f>SUM(E345:E346)</f>
        <v>10500</v>
      </c>
      <c r="H344" s="41">
        <f t="shared" si="28"/>
        <v>10500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91000</v>
      </c>
      <c r="D348" s="5">
        <f>SUM(D349:D352)</f>
        <v>91000</v>
      </c>
      <c r="E348" s="5">
        <f>SUM(E349:E352)</f>
        <v>91000</v>
      </c>
      <c r="H348" s="41">
        <f t="shared" si="28"/>
        <v>91000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28"/>
        <v>13000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76000</v>
      </c>
      <c r="D362" s="5">
        <f>SUM(D363:D366)</f>
        <v>76000</v>
      </c>
      <c r="E362" s="5">
        <f>SUM(E363:E366)</f>
        <v>76000</v>
      </c>
      <c r="H362" s="41">
        <f t="shared" si="28"/>
        <v>76000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700</v>
      </c>
      <c r="D396" s="30">
        <f t="shared" ref="D396:E398" si="43">C396</f>
        <v>700</v>
      </c>
      <c r="E396" s="30">
        <f t="shared" si="43"/>
        <v>700</v>
      </c>
      <c r="H396" s="41">
        <f t="shared" si="41"/>
        <v>700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700</v>
      </c>
      <c r="D398" s="5">
        <f t="shared" si="43"/>
        <v>700</v>
      </c>
      <c r="E398" s="5">
        <f t="shared" si="43"/>
        <v>700</v>
      </c>
      <c r="H398" s="41">
        <f t="shared" si="41"/>
        <v>700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3180</v>
      </c>
      <c r="D422" s="5">
        <f>SUM(D423:D428)</f>
        <v>3180</v>
      </c>
      <c r="E422" s="5">
        <f>SUM(E423:E428)</f>
        <v>3180</v>
      </c>
      <c r="H422" s="41">
        <f t="shared" si="41"/>
        <v>3180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4000</v>
      </c>
      <c r="D429" s="5">
        <f>SUM(D430:D442)</f>
        <v>4000</v>
      </c>
      <c r="E429" s="5">
        <f>SUM(E430:E442)</f>
        <v>4000</v>
      </c>
      <c r="H429" s="41">
        <f t="shared" si="41"/>
        <v>4000</v>
      </c>
    </row>
    <row r="430" spans="1:8" outlineLevel="3">
      <c r="A430" s="29"/>
      <c r="B430" s="28" t="s">
        <v>343</v>
      </c>
      <c r="C430" s="30">
        <v>4000</v>
      </c>
      <c r="D430" s="30">
        <f>C430</f>
        <v>4000</v>
      </c>
      <c r="E430" s="30">
        <f>D430</f>
        <v>4000</v>
      </c>
      <c r="H430" s="41">
        <f t="shared" si="41"/>
        <v>4000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259000</v>
      </c>
      <c r="D444" s="32">
        <f>D445+D454+D455+D459+D462+D463+D468+D474+D477+D480+D481+D450</f>
        <v>259000</v>
      </c>
      <c r="E444" s="32">
        <f>E445+E454+E455+E459+E462+E463+E468+E474+E477+E480+E481+E450</f>
        <v>259000</v>
      </c>
      <c r="H444" s="41">
        <f t="shared" si="41"/>
        <v>259000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34000</v>
      </c>
      <c r="D445" s="5">
        <f>SUM(D446:D449)</f>
        <v>34000</v>
      </c>
      <c r="E445" s="5">
        <f>SUM(E446:E449)</f>
        <v>34000</v>
      </c>
      <c r="H445" s="41">
        <f t="shared" si="41"/>
        <v>34000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32000</v>
      </c>
      <c r="D449" s="30">
        <f t="shared" si="50"/>
        <v>32000</v>
      </c>
      <c r="E449" s="30">
        <f t="shared" si="50"/>
        <v>32000</v>
      </c>
      <c r="H449" s="41">
        <f t="shared" si="41"/>
        <v>32000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162000</v>
      </c>
      <c r="D450" s="5">
        <f>SUM(D451:D453)</f>
        <v>162000</v>
      </c>
      <c r="E450" s="5">
        <f>SUM(E451:E453)</f>
        <v>162000</v>
      </c>
      <c r="H450" s="41">
        <f t="shared" ref="H450:H513" si="51">C450</f>
        <v>162000</v>
      </c>
    </row>
    <row r="451" spans="1:8" ht="15" customHeight="1" outlineLevel="3">
      <c r="A451" s="28"/>
      <c r="B451" s="28" t="s">
        <v>364</v>
      </c>
      <c r="C451" s="30">
        <v>122000</v>
      </c>
      <c r="D451" s="30">
        <f>C451</f>
        <v>122000</v>
      </c>
      <c r="E451" s="30">
        <f>D451</f>
        <v>122000</v>
      </c>
      <c r="H451" s="41">
        <f t="shared" si="51"/>
        <v>122000</v>
      </c>
    </row>
    <row r="452" spans="1:8" ht="15" customHeight="1" outlineLevel="3">
      <c r="A452" s="28"/>
      <c r="B452" s="28" t="s">
        <v>365</v>
      </c>
      <c r="C452" s="30">
        <v>40000</v>
      </c>
      <c r="D452" s="30">
        <f t="shared" ref="D452:E453" si="52">C452</f>
        <v>40000</v>
      </c>
      <c r="E452" s="30">
        <f t="shared" si="52"/>
        <v>40000</v>
      </c>
      <c r="H452" s="41">
        <f t="shared" si="51"/>
        <v>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129040</v>
      </c>
      <c r="D483" s="35">
        <f>D484+D504+D509+D522+D528+D538</f>
        <v>129040</v>
      </c>
      <c r="E483" s="35">
        <f>E484+E504+E509+E522+E528+E538</f>
        <v>129040</v>
      </c>
      <c r="G483" s="39" t="s">
        <v>592</v>
      </c>
      <c r="H483" s="41">
        <f t="shared" si="51"/>
        <v>129040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67500</v>
      </c>
      <c r="D484" s="32">
        <f>D485+D486+D490+D491+D494+D497+D500+D501+D502+D503</f>
        <v>67500</v>
      </c>
      <c r="E484" s="32">
        <f>E485+E486+E490+E491+E494+E497+E500+E501+E502+E503</f>
        <v>67500</v>
      </c>
      <c r="H484" s="41">
        <f t="shared" si="51"/>
        <v>67500</v>
      </c>
    </row>
    <row r="485" spans="1:10" outlineLevel="2">
      <c r="A485" s="6">
        <v>3302</v>
      </c>
      <c r="B485" s="4" t="s">
        <v>391</v>
      </c>
      <c r="C485" s="5">
        <v>22850</v>
      </c>
      <c r="D485" s="5">
        <f>C485</f>
        <v>22850</v>
      </c>
      <c r="E485" s="5">
        <f>D485</f>
        <v>22850</v>
      </c>
      <c r="H485" s="41">
        <f t="shared" si="51"/>
        <v>22850</v>
      </c>
    </row>
    <row r="486" spans="1:10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  <c r="H486" s="41">
        <f t="shared" si="51"/>
        <v>16000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1"/>
        <v>8000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2650</v>
      </c>
      <c r="D494" s="5">
        <f>SUM(D495:D496)</f>
        <v>2650</v>
      </c>
      <c r="E494" s="5">
        <f>SUM(E495:E496)</f>
        <v>2650</v>
      </c>
      <c r="H494" s="41">
        <f t="shared" si="51"/>
        <v>2650</v>
      </c>
    </row>
    <row r="495" spans="1:10" ht="15" customHeight="1" outlineLevel="3">
      <c r="A495" s="28"/>
      <c r="B495" s="28" t="s">
        <v>401</v>
      </c>
      <c r="C495" s="30">
        <v>650</v>
      </c>
      <c r="D495" s="30">
        <f>C495</f>
        <v>650</v>
      </c>
      <c r="E495" s="30">
        <f>D495</f>
        <v>650</v>
      </c>
      <c r="H495" s="41">
        <f t="shared" si="51"/>
        <v>650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16000</v>
      </c>
      <c r="D500" s="5">
        <f t="shared" si="59"/>
        <v>16000</v>
      </c>
      <c r="E500" s="5">
        <f t="shared" si="59"/>
        <v>16000</v>
      </c>
      <c r="H500" s="41">
        <f t="shared" si="51"/>
        <v>16000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8000</v>
      </c>
      <c r="D502" s="5">
        <f t="shared" si="59"/>
        <v>8000</v>
      </c>
      <c r="E502" s="5">
        <f t="shared" si="59"/>
        <v>8000</v>
      </c>
      <c r="H502" s="41">
        <f t="shared" si="51"/>
        <v>8000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6780</v>
      </c>
      <c r="D504" s="32">
        <f>SUM(D505:D508)</f>
        <v>6780</v>
      </c>
      <c r="E504" s="32">
        <f>SUM(E505:E508)</f>
        <v>6780</v>
      </c>
      <c r="H504" s="41">
        <f t="shared" si="51"/>
        <v>6780</v>
      </c>
    </row>
    <row r="505" spans="1:12" outlineLevel="2" collapsed="1">
      <c r="A505" s="6">
        <v>3303</v>
      </c>
      <c r="B505" s="4" t="s">
        <v>411</v>
      </c>
      <c r="C505" s="5">
        <v>4780</v>
      </c>
      <c r="D505" s="5">
        <f>C505</f>
        <v>4780</v>
      </c>
      <c r="E505" s="5">
        <f>D505</f>
        <v>4780</v>
      </c>
      <c r="H505" s="41">
        <f t="shared" si="51"/>
        <v>4780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52150</v>
      </c>
      <c r="D509" s="32">
        <f>D510+D511+D512+D513+D517+D518+D519+D520+D521</f>
        <v>52150</v>
      </c>
      <c r="E509" s="32">
        <f>E510+E511+E512+E513+E517+E518+E519+E520+E521</f>
        <v>52150</v>
      </c>
      <c r="F509" s="51"/>
      <c r="H509" s="41">
        <f t="shared" si="51"/>
        <v>52150</v>
      </c>
      <c r="L509" s="51"/>
    </row>
    <row r="510" spans="1:12" outlineLevel="2" collapsed="1">
      <c r="A510" s="6">
        <v>3305</v>
      </c>
      <c r="B510" s="4" t="s">
        <v>415</v>
      </c>
      <c r="C510" s="5">
        <v>400</v>
      </c>
      <c r="D510" s="5">
        <f>C510</f>
        <v>400</v>
      </c>
      <c r="E510" s="5">
        <f>D510</f>
        <v>400</v>
      </c>
      <c r="H510" s="41">
        <f t="shared" si="51"/>
        <v>400</v>
      </c>
    </row>
    <row r="511" spans="1:12" outlineLevel="2">
      <c r="A511" s="6">
        <v>3305</v>
      </c>
      <c r="B511" s="4" t="s">
        <v>416</v>
      </c>
      <c r="C511" s="5">
        <v>2500</v>
      </c>
      <c r="D511" s="5">
        <f t="shared" ref="D511:E512" si="61">C511</f>
        <v>2500</v>
      </c>
      <c r="E511" s="5">
        <f t="shared" si="61"/>
        <v>2500</v>
      </c>
      <c r="H511" s="41">
        <f t="shared" si="51"/>
        <v>2500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customHeight="1" outlineLevel="3">
      <c r="A514" s="29"/>
      <c r="B514" s="28" t="s">
        <v>419</v>
      </c>
      <c r="C514" s="30">
        <v>8000</v>
      </c>
      <c r="D514" s="30">
        <f t="shared" ref="D514:E521" si="62">C514</f>
        <v>8000</v>
      </c>
      <c r="E514" s="30">
        <f t="shared" si="62"/>
        <v>8000</v>
      </c>
      <c r="H514" s="41">
        <f t="shared" ref="H514:H577" si="63">C514</f>
        <v>8000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750</v>
      </c>
      <c r="D517" s="5">
        <f t="shared" si="62"/>
        <v>750</v>
      </c>
      <c r="E517" s="5">
        <f t="shared" si="62"/>
        <v>750</v>
      </c>
      <c r="H517" s="41">
        <f t="shared" si="63"/>
        <v>750</v>
      </c>
    </row>
    <row r="518" spans="1:8" outlineLevel="2">
      <c r="A518" s="6">
        <v>3305</v>
      </c>
      <c r="B518" s="4" t="s">
        <v>423</v>
      </c>
      <c r="C518" s="5">
        <v>2900</v>
      </c>
      <c r="D518" s="5">
        <f t="shared" si="62"/>
        <v>2900</v>
      </c>
      <c r="E518" s="5">
        <f t="shared" si="62"/>
        <v>2900</v>
      </c>
      <c r="H518" s="41">
        <f t="shared" si="63"/>
        <v>2900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36100</v>
      </c>
      <c r="D520" s="5">
        <f t="shared" si="62"/>
        <v>36100</v>
      </c>
      <c r="E520" s="5">
        <f t="shared" si="62"/>
        <v>36100</v>
      </c>
      <c r="H520" s="41">
        <f t="shared" si="63"/>
        <v>36100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2610</v>
      </c>
      <c r="D538" s="32">
        <f>SUM(D539:D544)</f>
        <v>2610</v>
      </c>
      <c r="E538" s="32">
        <f>SUM(E539:E544)</f>
        <v>2610</v>
      </c>
      <c r="H538" s="41">
        <f t="shared" si="63"/>
        <v>2610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2610</v>
      </c>
      <c r="D540" s="5">
        <f t="shared" ref="D540:E543" si="66">C540</f>
        <v>2610</v>
      </c>
      <c r="E540" s="5">
        <f t="shared" si="66"/>
        <v>2610</v>
      </c>
      <c r="H540" s="41">
        <f t="shared" si="63"/>
        <v>2610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30090</v>
      </c>
      <c r="D547" s="35">
        <f>D548+D549</f>
        <v>30090</v>
      </c>
      <c r="E547" s="35">
        <f>E548+E549</f>
        <v>30090</v>
      </c>
      <c r="G547" s="39" t="s">
        <v>593</v>
      </c>
      <c r="H547" s="41">
        <f t="shared" si="63"/>
        <v>30090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30090</v>
      </c>
      <c r="D548" s="32">
        <f>C548</f>
        <v>30090</v>
      </c>
      <c r="E548" s="32">
        <f>D548</f>
        <v>30090</v>
      </c>
      <c r="H548" s="41">
        <f t="shared" si="63"/>
        <v>30090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138000</v>
      </c>
      <c r="D550" s="36">
        <f>D551</f>
        <v>138000</v>
      </c>
      <c r="E550" s="36">
        <f>E551</f>
        <v>138000</v>
      </c>
      <c r="G550" s="39" t="s">
        <v>59</v>
      </c>
      <c r="H550" s="41">
        <f t="shared" si="63"/>
        <v>138000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138000</v>
      </c>
      <c r="D551" s="33">
        <f>D552+D556</f>
        <v>138000</v>
      </c>
      <c r="E551" s="33">
        <f>E552+E556</f>
        <v>138000</v>
      </c>
      <c r="G551" s="39" t="s">
        <v>594</v>
      </c>
      <c r="H551" s="41">
        <f t="shared" si="63"/>
        <v>138000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138000</v>
      </c>
      <c r="D552" s="32">
        <f>SUM(D553:D555)</f>
        <v>138000</v>
      </c>
      <c r="E552" s="32">
        <f>SUM(E553:E555)</f>
        <v>138000</v>
      </c>
      <c r="H552" s="41">
        <f t="shared" si="63"/>
        <v>138000</v>
      </c>
    </row>
    <row r="553" spans="1:10" outlineLevel="2" collapsed="1">
      <c r="A553" s="6">
        <v>5500</v>
      </c>
      <c r="B553" s="4" t="s">
        <v>458</v>
      </c>
      <c r="C553" s="5">
        <v>138000</v>
      </c>
      <c r="D553" s="5">
        <f t="shared" ref="D553:E555" si="67">C553</f>
        <v>138000</v>
      </c>
      <c r="E553" s="5">
        <f t="shared" si="67"/>
        <v>138000</v>
      </c>
      <c r="H553" s="41">
        <f t="shared" si="63"/>
        <v>138000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1201000</v>
      </c>
      <c r="D559" s="37">
        <f>D560+D716+D725</f>
        <v>1201000</v>
      </c>
      <c r="E559" s="37">
        <f>E560+E716+E725</f>
        <v>1201000</v>
      </c>
      <c r="G559" s="39" t="s">
        <v>62</v>
      </c>
      <c r="H559" s="41">
        <f t="shared" si="63"/>
        <v>1201000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939000</v>
      </c>
      <c r="D560" s="36">
        <f>D561+D638+D642+D645</f>
        <v>939000</v>
      </c>
      <c r="E560" s="36">
        <f>E561+E638+E642+E645</f>
        <v>939000</v>
      </c>
      <c r="G560" s="39" t="s">
        <v>61</v>
      </c>
      <c r="H560" s="41">
        <f t="shared" si="63"/>
        <v>939000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939000</v>
      </c>
      <c r="D561" s="38">
        <f>D562+D567+D568+D569+D576+D577+D581+D584+D585+D586+D587+D592+D595+D599+D603+D610+D616+D628</f>
        <v>939000</v>
      </c>
      <c r="E561" s="38">
        <f>E562+E567+E568+E569+E576+E577+E581+E584+E585+E586+E587+E592+E595+E599+E603+E610+E616+E628</f>
        <v>939000</v>
      </c>
      <c r="G561" s="39" t="s">
        <v>595</v>
      </c>
      <c r="H561" s="41">
        <f t="shared" si="63"/>
        <v>939000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1">
        <f t="shared" si="63"/>
        <v>20000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20000</v>
      </c>
      <c r="D569" s="32">
        <f>SUM(D570:D575)</f>
        <v>20000</v>
      </c>
      <c r="E569" s="32">
        <f>SUM(E570:E575)</f>
        <v>20000</v>
      </c>
      <c r="H569" s="41">
        <f t="shared" si="63"/>
        <v>20000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51" t="s">
        <v>485</v>
      </c>
      <c r="B581" s="152"/>
      <c r="C581" s="32">
        <f>SUM(C582:C583)</f>
        <v>10000</v>
      </c>
      <c r="D581" s="32">
        <f>SUM(D582:D583)</f>
        <v>10000</v>
      </c>
      <c r="E581" s="32">
        <f>SUM(E582:E583)</f>
        <v>10000</v>
      </c>
      <c r="H581" s="41">
        <f t="shared" si="71"/>
        <v>10000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60000</v>
      </c>
      <c r="D587" s="32">
        <f>SUM(D588:D591)</f>
        <v>60000</v>
      </c>
      <c r="E587" s="32">
        <f>SUM(E588:E591)</f>
        <v>60000</v>
      </c>
      <c r="H587" s="41">
        <f t="shared" si="71"/>
        <v>60000</v>
      </c>
    </row>
    <row r="588" spans="1:8" outlineLevel="2">
      <c r="A588" s="7">
        <v>6610</v>
      </c>
      <c r="B588" s="4" t="s">
        <v>492</v>
      </c>
      <c r="C588" s="5">
        <v>60000</v>
      </c>
      <c r="D588" s="5">
        <f>C588</f>
        <v>60000</v>
      </c>
      <c r="E588" s="5">
        <f>D588</f>
        <v>60000</v>
      </c>
      <c r="H588" s="41">
        <f t="shared" si="71"/>
        <v>60000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569000</v>
      </c>
      <c r="D599" s="32">
        <f>SUM(D600:D602)</f>
        <v>569000</v>
      </c>
      <c r="E599" s="32">
        <f>SUM(E600:E602)</f>
        <v>569000</v>
      </c>
      <c r="H599" s="41">
        <f t="shared" si="71"/>
        <v>569000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539000</v>
      </c>
      <c r="D601" s="5">
        <f t="shared" si="75"/>
        <v>539000</v>
      </c>
      <c r="E601" s="5">
        <f t="shared" si="75"/>
        <v>539000</v>
      </c>
      <c r="H601" s="41">
        <f t="shared" si="71"/>
        <v>539000</v>
      </c>
    </row>
    <row r="602" spans="1:8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outlineLevel="1">
      <c r="A603" s="151" t="s">
        <v>506</v>
      </c>
      <c r="B603" s="152"/>
      <c r="C603" s="32">
        <f>SUM(C604:C609)</f>
        <v>250000</v>
      </c>
      <c r="D603" s="32">
        <f>SUM(D604:D609)</f>
        <v>250000</v>
      </c>
      <c r="E603" s="32">
        <f>SUM(E604:E609)</f>
        <v>250000</v>
      </c>
      <c r="H603" s="41">
        <f t="shared" si="71"/>
        <v>250000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250000</v>
      </c>
      <c r="D609" s="5">
        <f t="shared" si="76"/>
        <v>250000</v>
      </c>
      <c r="E609" s="5">
        <f t="shared" si="76"/>
        <v>250000</v>
      </c>
      <c r="H609" s="41">
        <f t="shared" si="71"/>
        <v>250000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262000</v>
      </c>
      <c r="D716" s="36">
        <f>D717</f>
        <v>262000</v>
      </c>
      <c r="E716" s="36">
        <f>E717</f>
        <v>262000</v>
      </c>
      <c r="G716" s="39" t="s">
        <v>66</v>
      </c>
      <c r="H716" s="41">
        <f t="shared" si="92"/>
        <v>262000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262000</v>
      </c>
      <c r="D717" s="33">
        <f>D718+D722</f>
        <v>262000</v>
      </c>
      <c r="E717" s="33">
        <f>E718+E722</f>
        <v>262000</v>
      </c>
      <c r="G717" s="39" t="s">
        <v>599</v>
      </c>
      <c r="H717" s="41">
        <f t="shared" si="92"/>
        <v>262000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262000</v>
      </c>
      <c r="D718" s="31">
        <f>SUM(D719:D721)</f>
        <v>262000</v>
      </c>
      <c r="E718" s="31">
        <f>SUM(E719:E721)</f>
        <v>262000</v>
      </c>
      <c r="H718" s="41">
        <f t="shared" si="92"/>
        <v>262000</v>
      </c>
    </row>
    <row r="719" spans="1:10" ht="15" customHeight="1" outlineLevel="2">
      <c r="A719" s="6">
        <v>10950</v>
      </c>
      <c r="B719" s="4" t="s">
        <v>572</v>
      </c>
      <c r="C719" s="5">
        <v>262000</v>
      </c>
      <c r="D719" s="5">
        <f>C719</f>
        <v>262000</v>
      </c>
      <c r="E719" s="5">
        <f>D719</f>
        <v>262000</v>
      </c>
      <c r="H719" s="41">
        <f t="shared" si="92"/>
        <v>262000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B550" workbookViewId="0">
      <selection activeCell="E560" sqref="E560"/>
    </sheetView>
  </sheetViews>
  <sheetFormatPr baseColWidth="10" defaultColWidth="9.140625" defaultRowHeight="15"/>
  <cols>
    <col min="1" max="1" width="22.7109375" customWidth="1"/>
    <col min="2" max="2" width="106.5703125" customWidth="1"/>
    <col min="3" max="3" width="22.7109375" customWidth="1"/>
    <col min="4" max="4" width="31.28515625" customWidth="1"/>
    <col min="5" max="5" width="19.140625" customWidth="1"/>
  </cols>
  <sheetData>
    <row r="1" spans="1:11" ht="18.75">
      <c r="A1" s="161" t="s">
        <v>30</v>
      </c>
      <c r="B1" s="161"/>
      <c r="C1" s="161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9" t="s">
        <v>60</v>
      </c>
      <c r="B2" s="169"/>
      <c r="C2" s="26">
        <f>C3+C67</f>
        <v>0</v>
      </c>
      <c r="D2" s="26">
        <v>2969000</v>
      </c>
      <c r="E2" s="26">
        <f>D2</f>
        <v>2969000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v>2016747.7649999999</v>
      </c>
      <c r="E114" s="26">
        <f>D114</f>
        <v>2016747.7649999999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9" t="s">
        <v>843</v>
      </c>
      <c r="B197" s="16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v>2467915</v>
      </c>
      <c r="E257" s="37">
        <f>D257</f>
        <v>2467915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1" t="s">
        <v>271</v>
      </c>
      <c r="B340" s="15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1" t="s">
        <v>388</v>
      </c>
      <c r="B482" s="152"/>
      <c r="C482" s="32">
        <v>0</v>
      </c>
      <c r="D482" s="32">
        <v>0</v>
      </c>
      <c r="E482" s="32"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1" t="s">
        <v>450</v>
      </c>
      <c r="B548" s="152"/>
      <c r="C548" s="32"/>
      <c r="D548" s="32">
        <f>C548</f>
        <v>0</v>
      </c>
      <c r="E548" s="32">
        <f>D548</f>
        <v>0</v>
      </c>
    </row>
    <row r="549" spans="1:10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v>2517832.7650000001</v>
      </c>
      <c r="E559" s="37">
        <f>D559</f>
        <v>2517832.7650000001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</row>
    <row r="568" spans="1:10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</row>
    <row r="569" spans="1:10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</row>
    <row r="577" spans="1:5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1" t="s">
        <v>488</v>
      </c>
      <c r="B584" s="15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1" t="s">
        <v>489</v>
      </c>
      <c r="B585" s="15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1" t="s">
        <v>490</v>
      </c>
      <c r="B586" s="15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1" t="s">
        <v>542</v>
      </c>
      <c r="B639" s="15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1" t="s">
        <v>543</v>
      </c>
      <c r="B640" s="15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1" t="s">
        <v>544</v>
      </c>
      <c r="B641" s="15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</row>
    <row r="644" spans="1:10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</row>
    <row r="652" spans="1:10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</row>
    <row r="653" spans="1:10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</row>
    <row r="661" spans="1:5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1" t="s">
        <v>556</v>
      </c>
      <c r="B668" s="15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1" t="s">
        <v>557</v>
      </c>
      <c r="B669" s="15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1" t="s">
        <v>558</v>
      </c>
      <c r="B670" s="15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</row>
    <row r="713" spans="1:10">
      <c r="A713" s="151" t="s">
        <v>567</v>
      </c>
      <c r="B713" s="15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1" t="s">
        <v>568</v>
      </c>
      <c r="B714" s="15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1" t="s">
        <v>569</v>
      </c>
      <c r="B715" s="15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5" t="s">
        <v>848</v>
      </c>
      <c r="B730" s="14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538" workbookViewId="0">
      <selection activeCell="C560" sqref="C560"/>
    </sheetView>
  </sheetViews>
  <sheetFormatPr baseColWidth="10" defaultColWidth="9.140625" defaultRowHeight="15"/>
  <cols>
    <col min="1" max="1" width="30.7109375" customWidth="1"/>
    <col min="2" max="2" width="108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1" t="s">
        <v>30</v>
      </c>
      <c r="B1" s="161"/>
      <c r="C1" s="161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9" t="s">
        <v>60</v>
      </c>
      <c r="B2" s="169"/>
      <c r="C2" s="26">
        <f>C3+C67</f>
        <v>3187000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1614700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2" t="s">
        <v>124</v>
      </c>
      <c r="B4" s="163"/>
      <c r="C4" s="21">
        <v>1141200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2" t="s">
        <v>125</v>
      </c>
      <c r="B11" s="163"/>
      <c r="C11" s="21">
        <v>158000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2" t="s">
        <v>145</v>
      </c>
      <c r="B38" s="163"/>
      <c r="C38" s="21">
        <v>314500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2" t="s">
        <v>158</v>
      </c>
      <c r="B61" s="163"/>
      <c r="C61" s="22">
        <v>1000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1572300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2" t="s">
        <v>163</v>
      </c>
      <c r="B68" s="163"/>
      <c r="C68" s="21">
        <v>228405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1343895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7" t="s">
        <v>62</v>
      </c>
      <c r="B114" s="168"/>
      <c r="C114" s="26">
        <f>C115+C152+C177</f>
        <v>1180000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880000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2" t="s">
        <v>195</v>
      </c>
      <c r="B116" s="163"/>
      <c r="C116" s="21">
        <v>131000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2" t="s">
        <v>202</v>
      </c>
      <c r="B135" s="163"/>
      <c r="C135" s="21">
        <v>749000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4" t="s">
        <v>581</v>
      </c>
      <c r="B152" s="165"/>
      <c r="C152" s="23">
        <f>C153+C163+C170</f>
        <v>300000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v>300000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9" t="s">
        <v>843</v>
      </c>
      <c r="B197" s="16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v>2535000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1" t="s">
        <v>271</v>
      </c>
      <c r="B340" s="15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1" t="s">
        <v>388</v>
      </c>
      <c r="B482" s="152"/>
      <c r="C482" s="32">
        <v>0</v>
      </c>
      <c r="D482" s="32">
        <v>0</v>
      </c>
      <c r="E482" s="32"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1" t="s">
        <v>450</v>
      </c>
      <c r="B548" s="152"/>
      <c r="C548" s="32"/>
      <c r="D548" s="32">
        <f>C548</f>
        <v>0</v>
      </c>
      <c r="E548" s="32">
        <f>D548</f>
        <v>0</v>
      </c>
    </row>
    <row r="549" spans="1:10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3" t="s">
        <v>62</v>
      </c>
      <c r="B559" s="154"/>
      <c r="C559" s="37">
        <v>1832000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</row>
    <row r="568" spans="1:10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</row>
    <row r="569" spans="1:10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</row>
    <row r="577" spans="1:5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1" t="s">
        <v>488</v>
      </c>
      <c r="B584" s="15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1" t="s">
        <v>489</v>
      </c>
      <c r="B585" s="15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1" t="s">
        <v>490</v>
      </c>
      <c r="B586" s="15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1" t="s">
        <v>542</v>
      </c>
      <c r="B639" s="15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1" t="s">
        <v>543</v>
      </c>
      <c r="B640" s="15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1" t="s">
        <v>544</v>
      </c>
      <c r="B641" s="15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</row>
    <row r="644" spans="1:10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</row>
    <row r="652" spans="1:10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</row>
    <row r="653" spans="1:10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</row>
    <row r="661" spans="1:5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1" t="s">
        <v>556</v>
      </c>
      <c r="B668" s="15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1" t="s">
        <v>557</v>
      </c>
      <c r="B669" s="15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1" t="s">
        <v>558</v>
      </c>
      <c r="B670" s="15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</row>
    <row r="713" spans="1:10">
      <c r="A713" s="151" t="s">
        <v>567</v>
      </c>
      <c r="B713" s="15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1" t="s">
        <v>568</v>
      </c>
      <c r="B714" s="15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1" t="s">
        <v>569</v>
      </c>
      <c r="B715" s="15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5" t="s">
        <v>848</v>
      </c>
      <c r="B730" s="14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rightToLeft="1" tabSelected="1" topLeftCell="B34" zoomScale="80" zoomScaleNormal="80" workbookViewId="0">
      <selection activeCell="I63" sqref="I63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36" t="s">
        <v>957</v>
      </c>
      <c r="B1" s="236" t="s">
        <v>958</v>
      </c>
      <c r="C1" s="236" t="s">
        <v>959</v>
      </c>
      <c r="D1" s="237" t="s">
        <v>613</v>
      </c>
      <c r="E1" s="238"/>
      <c r="F1" s="238"/>
      <c r="G1" s="238"/>
      <c r="H1" s="238"/>
      <c r="I1" s="239"/>
    </row>
    <row r="2" spans="1:9">
      <c r="A2" s="240"/>
      <c r="B2" s="240"/>
      <c r="C2" s="240"/>
      <c r="D2" s="236" t="s">
        <v>625</v>
      </c>
      <c r="E2" s="236" t="s">
        <v>626</v>
      </c>
      <c r="F2" s="241" t="s">
        <v>960</v>
      </c>
      <c r="G2" s="241" t="s">
        <v>961</v>
      </c>
      <c r="H2" s="242" t="s">
        <v>962</v>
      </c>
      <c r="I2" s="243"/>
    </row>
    <row r="3" spans="1:9">
      <c r="A3" s="244"/>
      <c r="B3" s="244"/>
      <c r="C3" s="244"/>
      <c r="D3" s="244"/>
      <c r="E3" s="244"/>
      <c r="F3" s="245"/>
      <c r="G3" s="245"/>
      <c r="H3" s="246" t="s">
        <v>963</v>
      </c>
      <c r="I3" s="247" t="s">
        <v>964</v>
      </c>
    </row>
    <row r="4" spans="1:9">
      <c r="A4" s="248" t="s">
        <v>965</v>
      </c>
      <c r="B4" s="248"/>
      <c r="C4" s="248">
        <f t="shared" ref="C4:I4" si="0">C5+C17+C20+C23+C26+C29+C32</f>
        <v>73000</v>
      </c>
      <c r="D4" s="248">
        <f t="shared" si="0"/>
        <v>73000</v>
      </c>
      <c r="E4" s="248">
        <f t="shared" si="0"/>
        <v>0</v>
      </c>
      <c r="F4" s="248">
        <f t="shared" si="0"/>
        <v>0</v>
      </c>
      <c r="G4" s="248">
        <f t="shared" si="0"/>
        <v>0</v>
      </c>
      <c r="H4" s="248">
        <f t="shared" si="0"/>
        <v>0</v>
      </c>
      <c r="I4" s="248">
        <f t="shared" si="0"/>
        <v>0</v>
      </c>
    </row>
    <row r="5" spans="1:9">
      <c r="A5" s="249" t="s">
        <v>966</v>
      </c>
      <c r="B5" s="250"/>
      <c r="C5" s="250">
        <f t="shared" ref="C5:I5" si="1">SUM(C6:C9)</f>
        <v>73000</v>
      </c>
      <c r="D5" s="250">
        <f t="shared" si="1"/>
        <v>73000</v>
      </c>
      <c r="E5" s="250">
        <f t="shared" si="1"/>
        <v>0</v>
      </c>
      <c r="F5" s="250">
        <f t="shared" si="1"/>
        <v>0</v>
      </c>
      <c r="G5" s="250">
        <f t="shared" si="1"/>
        <v>0</v>
      </c>
      <c r="H5" s="250">
        <f t="shared" si="1"/>
        <v>0</v>
      </c>
      <c r="I5" s="250">
        <f t="shared" si="1"/>
        <v>0</v>
      </c>
    </row>
    <row r="6" spans="1:9">
      <c r="A6" s="10" t="s">
        <v>989</v>
      </c>
      <c r="B6" s="10">
        <v>2017</v>
      </c>
      <c r="C6" s="10">
        <v>20000</v>
      </c>
      <c r="D6" s="10">
        <v>20000</v>
      </c>
      <c r="E6" s="10"/>
      <c r="F6" s="10"/>
      <c r="G6" s="10"/>
      <c r="H6" s="10"/>
      <c r="I6" s="10"/>
    </row>
    <row r="7" spans="1:9">
      <c r="A7" s="10" t="s">
        <v>990</v>
      </c>
      <c r="B7" s="10">
        <v>2017</v>
      </c>
      <c r="C7" s="10">
        <v>5000</v>
      </c>
      <c r="D7" s="10">
        <v>5000</v>
      </c>
      <c r="E7" s="10"/>
      <c r="F7" s="10"/>
      <c r="G7" s="10"/>
      <c r="H7" s="10"/>
      <c r="I7" s="10"/>
    </row>
    <row r="8" spans="1:9">
      <c r="A8" s="10" t="s">
        <v>991</v>
      </c>
      <c r="B8" s="10">
        <v>2017</v>
      </c>
      <c r="C8" s="10">
        <v>8000</v>
      </c>
      <c r="D8" s="10">
        <v>8000</v>
      </c>
      <c r="E8" s="10"/>
      <c r="F8" s="10"/>
      <c r="G8" s="10"/>
      <c r="H8" s="10"/>
      <c r="I8" s="10"/>
    </row>
    <row r="9" spans="1:9">
      <c r="A9" s="10" t="s">
        <v>992</v>
      </c>
      <c r="B9" s="10">
        <v>2017</v>
      </c>
      <c r="C9" s="10">
        <v>40000</v>
      </c>
      <c r="D9" s="10">
        <v>40000</v>
      </c>
      <c r="E9" s="10"/>
      <c r="F9" s="10"/>
      <c r="G9" s="10"/>
      <c r="H9" s="10"/>
      <c r="I9" s="10"/>
    </row>
    <row r="10" spans="1:9">
      <c r="A10" s="10" t="s">
        <v>73</v>
      </c>
      <c r="B10" s="10">
        <v>2017</v>
      </c>
      <c r="C10" s="10">
        <v>80000</v>
      </c>
      <c r="D10" s="10">
        <v>80000</v>
      </c>
      <c r="E10" s="10"/>
      <c r="F10" s="10"/>
      <c r="G10" s="10"/>
      <c r="H10" s="10"/>
      <c r="I10" s="10"/>
    </row>
    <row r="11" spans="1:9">
      <c r="A11" s="10" t="s">
        <v>993</v>
      </c>
      <c r="B11" s="10">
        <v>2017</v>
      </c>
      <c r="C11" s="10">
        <v>55000</v>
      </c>
      <c r="D11" s="10">
        <v>55000</v>
      </c>
      <c r="E11" s="10"/>
      <c r="F11" s="10"/>
      <c r="G11" s="10"/>
      <c r="H11" s="10"/>
      <c r="I11" s="10"/>
    </row>
    <row r="12" spans="1:9">
      <c r="A12" s="10" t="s">
        <v>967</v>
      </c>
      <c r="B12" s="10">
        <v>2017</v>
      </c>
      <c r="C12" s="10">
        <v>793000</v>
      </c>
      <c r="D12" s="10">
        <v>362000</v>
      </c>
      <c r="E12" s="10">
        <v>300000</v>
      </c>
      <c r="F12" s="10"/>
      <c r="G12" s="10">
        <v>131000</v>
      </c>
      <c r="H12" s="10"/>
      <c r="I12" s="10"/>
    </row>
    <row r="13" spans="1:9">
      <c r="A13" s="10" t="s">
        <v>994</v>
      </c>
      <c r="B13" s="10">
        <v>2017</v>
      </c>
      <c r="C13" s="10">
        <v>350000</v>
      </c>
      <c r="D13" s="10">
        <v>350000</v>
      </c>
      <c r="E13" s="10"/>
      <c r="F13" s="10"/>
      <c r="G13" s="10"/>
      <c r="H13" s="10"/>
      <c r="I13" s="10"/>
    </row>
    <row r="14" spans="1:9">
      <c r="A14" s="10" t="s">
        <v>995</v>
      </c>
      <c r="B14" s="10">
        <v>2017</v>
      </c>
      <c r="C14" s="10">
        <v>4900</v>
      </c>
      <c r="D14" s="10">
        <v>4900</v>
      </c>
      <c r="E14" s="10"/>
      <c r="F14" s="10"/>
      <c r="G14" s="10"/>
      <c r="H14" s="10"/>
      <c r="I14" s="10"/>
    </row>
    <row r="15" spans="1:9">
      <c r="A15" s="10" t="s">
        <v>996</v>
      </c>
      <c r="B15" s="10">
        <v>2017</v>
      </c>
      <c r="C15" s="10">
        <v>100000</v>
      </c>
      <c r="D15" s="10">
        <v>100000</v>
      </c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249" t="s">
        <v>968</v>
      </c>
      <c r="B17" s="249"/>
      <c r="C17" s="249">
        <f t="shared" ref="C17:I17" si="2">SUM(C18:C19)</f>
        <v>0</v>
      </c>
      <c r="D17" s="249">
        <f t="shared" si="2"/>
        <v>0</v>
      </c>
      <c r="E17" s="249">
        <f t="shared" si="2"/>
        <v>0</v>
      </c>
      <c r="F17" s="249">
        <f t="shared" si="2"/>
        <v>0</v>
      </c>
      <c r="G17" s="249">
        <f t="shared" si="2"/>
        <v>0</v>
      </c>
      <c r="H17" s="249">
        <f t="shared" si="2"/>
        <v>0</v>
      </c>
      <c r="I17" s="249">
        <f t="shared" si="2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249" t="s">
        <v>969</v>
      </c>
      <c r="B20" s="249"/>
      <c r="C20" s="249">
        <f t="shared" ref="C20:I20" si="3">SUM(C21:C22)</f>
        <v>0</v>
      </c>
      <c r="D20" s="249">
        <f t="shared" si="3"/>
        <v>0</v>
      </c>
      <c r="E20" s="249">
        <f t="shared" si="3"/>
        <v>0</v>
      </c>
      <c r="F20" s="249">
        <f t="shared" si="3"/>
        <v>0</v>
      </c>
      <c r="G20" s="249">
        <f t="shared" si="3"/>
        <v>0</v>
      </c>
      <c r="H20" s="249">
        <f t="shared" si="3"/>
        <v>0</v>
      </c>
      <c r="I20" s="249">
        <f t="shared" si="3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249" t="s">
        <v>970</v>
      </c>
      <c r="B23" s="249"/>
      <c r="C23" s="249">
        <f t="shared" ref="C23:I23" si="4">SUM(C24:C25)</f>
        <v>0</v>
      </c>
      <c r="D23" s="249">
        <f t="shared" si="4"/>
        <v>0</v>
      </c>
      <c r="E23" s="249">
        <f t="shared" si="4"/>
        <v>0</v>
      </c>
      <c r="F23" s="249">
        <f t="shared" si="4"/>
        <v>0</v>
      </c>
      <c r="G23" s="249">
        <f t="shared" si="4"/>
        <v>0</v>
      </c>
      <c r="H23" s="249">
        <f t="shared" si="4"/>
        <v>0</v>
      </c>
      <c r="I23" s="249">
        <f t="shared" si="4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249" t="s">
        <v>971</v>
      </c>
      <c r="B26" s="249"/>
      <c r="C26" s="249">
        <f t="shared" ref="C26:I26" si="5">SUM(C27:C28)</f>
        <v>0</v>
      </c>
      <c r="D26" s="249">
        <f t="shared" si="5"/>
        <v>0</v>
      </c>
      <c r="E26" s="249">
        <f t="shared" si="5"/>
        <v>0</v>
      </c>
      <c r="F26" s="249">
        <f t="shared" si="5"/>
        <v>0</v>
      </c>
      <c r="G26" s="249">
        <f t="shared" si="5"/>
        <v>0</v>
      </c>
      <c r="H26" s="249">
        <f t="shared" si="5"/>
        <v>0</v>
      </c>
      <c r="I26" s="249">
        <f t="shared" si="5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49" t="s">
        <v>972</v>
      </c>
      <c r="B29" s="249"/>
      <c r="C29" s="249">
        <f t="shared" ref="C29:I29" si="6">SUM(C30:C31)</f>
        <v>0</v>
      </c>
      <c r="D29" s="249">
        <f t="shared" si="6"/>
        <v>0</v>
      </c>
      <c r="E29" s="249">
        <f t="shared" si="6"/>
        <v>0</v>
      </c>
      <c r="F29" s="249">
        <f t="shared" si="6"/>
        <v>0</v>
      </c>
      <c r="G29" s="249">
        <f t="shared" si="6"/>
        <v>0</v>
      </c>
      <c r="H29" s="249">
        <f t="shared" si="6"/>
        <v>0</v>
      </c>
      <c r="I29" s="249">
        <f t="shared" si="6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49" t="s">
        <v>973</v>
      </c>
      <c r="B32" s="249"/>
      <c r="C32" s="249">
        <f t="shared" ref="C32:I32" si="7">C33+C36</f>
        <v>0</v>
      </c>
      <c r="D32" s="249">
        <f t="shared" si="7"/>
        <v>0</v>
      </c>
      <c r="E32" s="249">
        <f t="shared" si="7"/>
        <v>0</v>
      </c>
      <c r="F32" s="249">
        <f t="shared" si="7"/>
        <v>0</v>
      </c>
      <c r="G32" s="249">
        <f t="shared" si="7"/>
        <v>0</v>
      </c>
      <c r="H32" s="249">
        <f t="shared" si="7"/>
        <v>0</v>
      </c>
      <c r="I32" s="249">
        <f t="shared" si="7"/>
        <v>0</v>
      </c>
    </row>
    <row r="33" spans="1:9">
      <c r="A33" s="251" t="s">
        <v>974</v>
      </c>
      <c r="B33" s="251"/>
      <c r="C33" s="251">
        <f t="shared" ref="C33:I33" si="8">SUM(C34:C35)</f>
        <v>0</v>
      </c>
      <c r="D33" s="251">
        <f t="shared" si="8"/>
        <v>0</v>
      </c>
      <c r="E33" s="251">
        <f t="shared" si="8"/>
        <v>0</v>
      </c>
      <c r="F33" s="251">
        <f t="shared" si="8"/>
        <v>0</v>
      </c>
      <c r="G33" s="251">
        <f t="shared" si="8"/>
        <v>0</v>
      </c>
      <c r="H33" s="251">
        <f t="shared" si="8"/>
        <v>0</v>
      </c>
      <c r="I33" s="251">
        <f t="shared" si="8"/>
        <v>0</v>
      </c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251" t="s">
        <v>975</v>
      </c>
      <c r="B36" s="251"/>
      <c r="C36" s="251">
        <f t="shared" ref="C36:I36" si="9">SUM(C37:C38)</f>
        <v>0</v>
      </c>
      <c r="D36" s="251">
        <f t="shared" si="9"/>
        <v>0</v>
      </c>
      <c r="E36" s="251">
        <f t="shared" si="9"/>
        <v>0</v>
      </c>
      <c r="F36" s="251">
        <f t="shared" si="9"/>
        <v>0</v>
      </c>
      <c r="G36" s="251">
        <f t="shared" si="9"/>
        <v>0</v>
      </c>
      <c r="H36" s="251">
        <f t="shared" si="9"/>
        <v>0</v>
      </c>
      <c r="I36" s="251">
        <f t="shared" si="9"/>
        <v>0</v>
      </c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252" t="s">
        <v>976</v>
      </c>
      <c r="B39" s="252"/>
      <c r="C39" s="252">
        <f t="shared" ref="C39:I39" si="10">C40+C55+C58+C61+C64+C67+C70+C77+C80</f>
        <v>820000</v>
      </c>
      <c r="D39" s="252">
        <f t="shared" si="10"/>
        <v>339395</v>
      </c>
      <c r="E39" s="252">
        <f t="shared" si="10"/>
        <v>180000</v>
      </c>
      <c r="F39" s="252">
        <f t="shared" si="10"/>
        <v>0</v>
      </c>
      <c r="G39" s="252">
        <f t="shared" si="10"/>
        <v>0</v>
      </c>
      <c r="H39" s="252">
        <f t="shared" si="10"/>
        <v>300000</v>
      </c>
      <c r="I39" s="252">
        <f t="shared" si="10"/>
        <v>0</v>
      </c>
    </row>
    <row r="40" spans="1:9">
      <c r="A40" s="249" t="s">
        <v>966</v>
      </c>
      <c r="B40" s="249"/>
      <c r="C40" s="249">
        <f t="shared" ref="C40:I40" si="11">SUM(C41:C54)</f>
        <v>520000</v>
      </c>
      <c r="D40" s="249">
        <f t="shared" si="11"/>
        <v>339395</v>
      </c>
      <c r="E40" s="249">
        <f t="shared" si="11"/>
        <v>180000</v>
      </c>
      <c r="F40" s="249">
        <f t="shared" si="11"/>
        <v>0</v>
      </c>
      <c r="G40" s="249">
        <f t="shared" si="11"/>
        <v>0</v>
      </c>
      <c r="H40" s="249">
        <f t="shared" si="11"/>
        <v>0</v>
      </c>
      <c r="I40" s="249">
        <f t="shared" si="11"/>
        <v>0</v>
      </c>
    </row>
    <row r="41" spans="1:9">
      <c r="A41" s="10" t="s">
        <v>997</v>
      </c>
      <c r="B41" s="10">
        <v>2016</v>
      </c>
      <c r="C41" s="10">
        <v>100000</v>
      </c>
      <c r="D41" s="10">
        <v>121395</v>
      </c>
      <c r="E41" s="10"/>
      <c r="F41" s="10"/>
      <c r="G41" s="10"/>
      <c r="H41" s="10"/>
      <c r="I41" s="10"/>
    </row>
    <row r="42" spans="1:9">
      <c r="A42" s="10" t="s">
        <v>998</v>
      </c>
      <c r="B42" s="10">
        <v>2016</v>
      </c>
      <c r="C42" s="10">
        <v>100000</v>
      </c>
      <c r="D42" s="10">
        <v>100000</v>
      </c>
      <c r="E42" s="10"/>
      <c r="F42" s="10"/>
      <c r="G42" s="10"/>
      <c r="H42" s="10"/>
      <c r="I42" s="10"/>
    </row>
    <row r="43" spans="1:9">
      <c r="A43" s="10" t="s">
        <v>999</v>
      </c>
      <c r="B43" s="10">
        <v>2016</v>
      </c>
      <c r="C43" s="10">
        <v>100000</v>
      </c>
      <c r="D43" s="10">
        <v>20000</v>
      </c>
      <c r="E43" s="10">
        <v>80000</v>
      </c>
      <c r="F43" s="10"/>
      <c r="G43" s="10"/>
      <c r="H43" s="10"/>
      <c r="I43" s="10"/>
    </row>
    <row r="44" spans="1:9">
      <c r="A44" s="10" t="s">
        <v>1000</v>
      </c>
      <c r="B44" s="10">
        <v>2016</v>
      </c>
      <c r="C44" s="10">
        <v>120000</v>
      </c>
      <c r="D44" s="10">
        <v>20000</v>
      </c>
      <c r="E44" s="10">
        <v>100000</v>
      </c>
      <c r="F44" s="10"/>
      <c r="G44" s="10"/>
      <c r="H44" s="10"/>
      <c r="I44" s="10"/>
    </row>
    <row r="45" spans="1:9">
      <c r="A45" s="10" t="s">
        <v>1001</v>
      </c>
      <c r="B45" s="10">
        <v>2016</v>
      </c>
      <c r="C45" s="10">
        <v>100000</v>
      </c>
      <c r="D45" s="10">
        <v>78000</v>
      </c>
      <c r="E45" s="10"/>
      <c r="F45" s="10"/>
      <c r="G45" s="10"/>
      <c r="H45" s="10"/>
      <c r="I45" s="10"/>
    </row>
    <row r="46" spans="1:9">
      <c r="A46" s="10" t="s">
        <v>977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978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979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980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981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982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0" t="s">
        <v>983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253" t="s">
        <v>984</v>
      </c>
      <c r="B53" s="253"/>
      <c r="C53" s="253"/>
      <c r="D53" s="253"/>
      <c r="E53" s="253"/>
      <c r="F53" s="253"/>
      <c r="G53" s="253"/>
      <c r="H53" s="253"/>
      <c r="I53" s="253"/>
    </row>
    <row r="54" spans="1:9">
      <c r="A54" s="10" t="s">
        <v>985</v>
      </c>
      <c r="B54" s="10"/>
      <c r="C54" s="10"/>
      <c r="D54" s="10"/>
      <c r="E54" s="10"/>
      <c r="F54" s="10"/>
      <c r="G54" s="10"/>
      <c r="H54" s="10"/>
      <c r="I54" s="10"/>
    </row>
    <row r="55" spans="1:9">
      <c r="A55" s="249" t="s">
        <v>968</v>
      </c>
      <c r="B55" s="249"/>
      <c r="C55" s="249">
        <f t="shared" ref="C55:I55" si="12">SUM(C56:C57)</f>
        <v>0</v>
      </c>
      <c r="D55" s="249">
        <f t="shared" si="12"/>
        <v>0</v>
      </c>
      <c r="E55" s="249">
        <f t="shared" si="12"/>
        <v>0</v>
      </c>
      <c r="F55" s="249">
        <f t="shared" si="12"/>
        <v>0</v>
      </c>
      <c r="G55" s="249">
        <f t="shared" si="12"/>
        <v>0</v>
      </c>
      <c r="H55" s="249">
        <f t="shared" si="12"/>
        <v>0</v>
      </c>
      <c r="I55" s="249">
        <f t="shared" si="12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249" t="s">
        <v>969</v>
      </c>
      <c r="B58" s="249"/>
      <c r="C58" s="249">
        <f t="shared" ref="C58:I58" si="13">SUM(C59:C60)</f>
        <v>0</v>
      </c>
      <c r="D58" s="249">
        <f t="shared" si="13"/>
        <v>0</v>
      </c>
      <c r="E58" s="249">
        <f t="shared" si="13"/>
        <v>0</v>
      </c>
      <c r="F58" s="249">
        <f t="shared" si="13"/>
        <v>0</v>
      </c>
      <c r="G58" s="249">
        <f t="shared" si="13"/>
        <v>0</v>
      </c>
      <c r="H58" s="249">
        <f t="shared" si="13"/>
        <v>0</v>
      </c>
      <c r="I58" s="249">
        <f t="shared" si="13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249" t="s">
        <v>970</v>
      </c>
      <c r="B61" s="249"/>
      <c r="C61" s="249">
        <f t="shared" ref="C61:I61" si="14">SUM(C62:C63)</f>
        <v>300000</v>
      </c>
      <c r="D61" s="249">
        <f t="shared" si="14"/>
        <v>0</v>
      </c>
      <c r="E61" s="249">
        <f t="shared" si="14"/>
        <v>0</v>
      </c>
      <c r="F61" s="249">
        <f t="shared" si="14"/>
        <v>0</v>
      </c>
      <c r="G61" s="249">
        <f t="shared" si="14"/>
        <v>0</v>
      </c>
      <c r="H61" s="249">
        <f t="shared" si="14"/>
        <v>300000</v>
      </c>
      <c r="I61" s="249">
        <f t="shared" si="14"/>
        <v>0</v>
      </c>
    </row>
    <row r="62" spans="1:9">
      <c r="A62" s="10" t="s">
        <v>1002</v>
      </c>
      <c r="B62" s="10">
        <v>2016</v>
      </c>
      <c r="C62" s="10">
        <v>300000</v>
      </c>
      <c r="D62" s="10"/>
      <c r="E62" s="10"/>
      <c r="F62" s="10"/>
      <c r="G62" s="10"/>
      <c r="H62" s="10">
        <v>300000</v>
      </c>
      <c r="I62" s="10" t="s">
        <v>1003</v>
      </c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249" t="s">
        <v>971</v>
      </c>
      <c r="B64" s="249"/>
      <c r="C64" s="249">
        <f t="shared" ref="C64:I64" si="15">SUM(C65:C66)</f>
        <v>0</v>
      </c>
      <c r="D64" s="249">
        <f t="shared" si="15"/>
        <v>0</v>
      </c>
      <c r="E64" s="249">
        <f t="shared" si="15"/>
        <v>0</v>
      </c>
      <c r="F64" s="249">
        <f t="shared" si="15"/>
        <v>0</v>
      </c>
      <c r="G64" s="249">
        <f t="shared" si="15"/>
        <v>0</v>
      </c>
      <c r="H64" s="249">
        <f t="shared" si="15"/>
        <v>0</v>
      </c>
      <c r="I64" s="249">
        <f t="shared" si="15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49" t="s">
        <v>972</v>
      </c>
      <c r="B67" s="249"/>
      <c r="C67" s="249">
        <f t="shared" ref="C67:H67" si="16">SUM(C68:C69)</f>
        <v>0</v>
      </c>
      <c r="D67" s="249">
        <f t="shared" si="16"/>
        <v>0</v>
      </c>
      <c r="E67" s="249">
        <f t="shared" si="16"/>
        <v>0</v>
      </c>
      <c r="F67" s="249">
        <f t="shared" si="16"/>
        <v>0</v>
      </c>
      <c r="G67" s="249">
        <f t="shared" si="16"/>
        <v>0</v>
      </c>
      <c r="H67" s="249">
        <f t="shared" si="16"/>
        <v>0</v>
      </c>
      <c r="I67" s="249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49" t="s">
        <v>973</v>
      </c>
      <c r="B70" s="249"/>
      <c r="C70" s="249">
        <f t="shared" ref="C70:I70" si="17">C71+C74</f>
        <v>0</v>
      </c>
      <c r="D70" s="249">
        <f t="shared" si="17"/>
        <v>0</v>
      </c>
      <c r="E70" s="249">
        <f t="shared" si="17"/>
        <v>0</v>
      </c>
      <c r="F70" s="249">
        <f t="shared" si="17"/>
        <v>0</v>
      </c>
      <c r="G70" s="249">
        <f t="shared" si="17"/>
        <v>0</v>
      </c>
      <c r="H70" s="249">
        <f t="shared" si="17"/>
        <v>0</v>
      </c>
      <c r="I70" s="249">
        <f t="shared" si="17"/>
        <v>0</v>
      </c>
    </row>
    <row r="71" spans="1:9">
      <c r="A71" s="251" t="s">
        <v>974</v>
      </c>
      <c r="B71" s="251"/>
      <c r="C71" s="251">
        <f t="shared" ref="C71:I71" si="18">SUM(C72:C73)</f>
        <v>0</v>
      </c>
      <c r="D71" s="251">
        <f t="shared" si="18"/>
        <v>0</v>
      </c>
      <c r="E71" s="251">
        <f t="shared" si="18"/>
        <v>0</v>
      </c>
      <c r="F71" s="251">
        <f t="shared" si="18"/>
        <v>0</v>
      </c>
      <c r="G71" s="251">
        <f t="shared" si="18"/>
        <v>0</v>
      </c>
      <c r="H71" s="251">
        <f t="shared" si="18"/>
        <v>0</v>
      </c>
      <c r="I71" s="251">
        <f t="shared" si="18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251" t="s">
        <v>975</v>
      </c>
      <c r="B74" s="251"/>
      <c r="C74" s="251">
        <f t="shared" ref="C74:I74" si="19">SUM(C75:C76)</f>
        <v>0</v>
      </c>
      <c r="D74" s="251">
        <f t="shared" si="19"/>
        <v>0</v>
      </c>
      <c r="E74" s="251">
        <f t="shared" si="19"/>
        <v>0</v>
      </c>
      <c r="F74" s="251">
        <f t="shared" si="19"/>
        <v>0</v>
      </c>
      <c r="G74" s="251">
        <f t="shared" si="19"/>
        <v>0</v>
      </c>
      <c r="H74" s="251">
        <f t="shared" si="19"/>
        <v>0</v>
      </c>
      <c r="I74" s="251">
        <f t="shared" si="19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249" t="s">
        <v>986</v>
      </c>
      <c r="B77" s="249"/>
      <c r="C77" s="249">
        <f t="shared" ref="C77:I77" si="20">SUM(C78:C79)</f>
        <v>0</v>
      </c>
      <c r="D77" s="249">
        <f t="shared" si="20"/>
        <v>0</v>
      </c>
      <c r="E77" s="249">
        <f t="shared" si="20"/>
        <v>0</v>
      </c>
      <c r="F77" s="249">
        <f t="shared" si="20"/>
        <v>0</v>
      </c>
      <c r="G77" s="249">
        <f t="shared" si="20"/>
        <v>0</v>
      </c>
      <c r="H77" s="249">
        <f t="shared" si="20"/>
        <v>0</v>
      </c>
      <c r="I77" s="249">
        <f t="shared" si="20"/>
        <v>0</v>
      </c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249" t="s">
        <v>987</v>
      </c>
      <c r="B80" s="249"/>
      <c r="C80" s="249"/>
      <c r="D80" s="249"/>
      <c r="E80" s="249"/>
      <c r="F80" s="249"/>
      <c r="G80" s="249"/>
      <c r="H80" s="249"/>
      <c r="I80" s="249"/>
    </row>
    <row r="81" spans="1:9">
      <c r="A81" s="249" t="s">
        <v>988</v>
      </c>
      <c r="B81" s="249"/>
      <c r="C81" s="249">
        <f>C39+C4</f>
        <v>893000</v>
      </c>
      <c r="D81" s="249">
        <f t="shared" ref="D81:I81" si="21">D80+D77+D70+D67+D64+D61+D58+D55+D40+D32+D29+D26+D23+D20+D17+D5</f>
        <v>412395</v>
      </c>
      <c r="E81" s="249">
        <f t="shared" si="21"/>
        <v>180000</v>
      </c>
      <c r="F81" s="249">
        <f t="shared" si="21"/>
        <v>0</v>
      </c>
      <c r="G81" s="249">
        <f t="shared" si="21"/>
        <v>0</v>
      </c>
      <c r="H81" s="249">
        <f t="shared" si="21"/>
        <v>300000</v>
      </c>
      <c r="I81" s="249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8" zoomScale="130" zoomScaleNormal="130" workbookViewId="0">
      <selection activeCell="B18" sqref="B18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898</v>
      </c>
      <c r="B2" s="135" t="s">
        <v>899</v>
      </c>
      <c r="C2" s="96"/>
      <c r="D2" s="96"/>
    </row>
    <row r="3" spans="1:4" customFormat="1">
      <c r="A3" s="102"/>
      <c r="B3" s="135" t="s">
        <v>900</v>
      </c>
      <c r="C3" s="96"/>
      <c r="D3" s="96"/>
    </row>
    <row r="4" spans="1:4" customFormat="1">
      <c r="A4" s="102"/>
      <c r="B4" s="135" t="s">
        <v>901</v>
      </c>
      <c r="C4" s="96"/>
      <c r="D4" s="96"/>
    </row>
    <row r="5" spans="1:4" customFormat="1">
      <c r="A5" s="105"/>
      <c r="B5" s="135" t="s">
        <v>902</v>
      </c>
      <c r="C5" s="105"/>
      <c r="D5" s="105"/>
    </row>
    <row r="6" spans="1:4" customFormat="1" ht="18.75" customHeight="1">
      <c r="A6" s="136"/>
      <c r="B6" s="106" t="s">
        <v>903</v>
      </c>
      <c r="C6" s="96"/>
      <c r="D6" s="96"/>
    </row>
    <row r="7" spans="1:4" customFormat="1">
      <c r="A7" s="136" t="s">
        <v>904</v>
      </c>
      <c r="B7" s="102" t="s">
        <v>905</v>
      </c>
      <c r="C7" s="96"/>
      <c r="D7" s="96"/>
    </row>
    <row r="8" spans="1:4" customFormat="1">
      <c r="A8" s="102"/>
      <c r="B8" s="102" t="s">
        <v>906</v>
      </c>
      <c r="C8" s="96"/>
      <c r="D8" s="96"/>
    </row>
    <row r="9" spans="1:4" customFormat="1" ht="30">
      <c r="A9" s="102"/>
      <c r="B9" s="102" t="s">
        <v>907</v>
      </c>
      <c r="C9" s="105"/>
      <c r="D9" s="96"/>
    </row>
    <row r="10" spans="1:4" customFormat="1">
      <c r="A10" s="105"/>
      <c r="B10" s="136" t="s">
        <v>908</v>
      </c>
      <c r="C10" s="96"/>
      <c r="D10" s="96"/>
    </row>
    <row r="11" spans="1:4" customFormat="1">
      <c r="A11" s="136"/>
      <c r="B11" s="102" t="s">
        <v>909</v>
      </c>
      <c r="C11" s="96"/>
      <c r="D11" s="96"/>
    </row>
    <row r="12" spans="1:4" customFormat="1">
      <c r="A12" s="136" t="s">
        <v>910</v>
      </c>
      <c r="B12" s="136" t="s">
        <v>911</v>
      </c>
      <c r="C12" s="96"/>
      <c r="D12" s="96"/>
    </row>
    <row r="13" spans="1:4" customFormat="1">
      <c r="A13" s="105"/>
      <c r="B13" s="102" t="s">
        <v>912</v>
      </c>
      <c r="C13" s="96"/>
      <c r="D13" s="96"/>
    </row>
    <row r="14" spans="1:4" customFormat="1">
      <c r="A14" s="102" t="s">
        <v>913</v>
      </c>
      <c r="B14" s="136" t="s">
        <v>914</v>
      </c>
      <c r="C14" s="96"/>
      <c r="D14" s="96"/>
    </row>
    <row r="15" spans="1:4" customFormat="1">
      <c r="A15" s="105"/>
      <c r="B15" s="102" t="s">
        <v>915</v>
      </c>
      <c r="C15" s="96"/>
      <c r="D15" s="96"/>
    </row>
    <row r="16" spans="1:4" customFormat="1">
      <c r="A16" s="136" t="s">
        <v>916</v>
      </c>
      <c r="B16" s="136" t="s">
        <v>917</v>
      </c>
      <c r="C16" s="96"/>
      <c r="D16" s="96"/>
    </row>
    <row r="17" spans="1:4" customFormat="1">
      <c r="A17" s="28"/>
      <c r="B17" s="142" t="s">
        <v>918</v>
      </c>
      <c r="C17" s="28"/>
      <c r="D17" s="28"/>
    </row>
    <row r="18" spans="1:4" customFormat="1"/>
    <row r="19" spans="1:4" customFormat="1"/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B17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2017</vt:lpstr>
      <vt:lpstr>التنظيم الهيكلي</vt:lpstr>
      <vt:lpstr>الجباية المحلية</vt:lpstr>
      <vt:lpstr>الديون البلدية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2018-02-17T16:33:20Z</dcterms:modified>
</cp:coreProperties>
</file>