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Khouloud + Abir\khouloud\زغوان\"/>
    </mc:Choice>
  </mc:AlternateContent>
  <xr:revisionPtr revIDLastSave="0" documentId="10_ncr:8100000_{5746DDB4-EC74-4476-9C93-704A2AC157CB}" xr6:coauthVersionLast="32" xr6:coauthVersionMax="32" xr10:uidLastSave="{00000000-0000-0000-0000-000000000000}"/>
  <bookViews>
    <workbookView xWindow="0" yWindow="0" windowWidth="19200" windowHeight="6950" tabRatio="963" firstSheet="5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2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 " sheetId="51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 " sheetId="50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'المشاريع '!$A$1:$AI$22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49" l="1"/>
  <c r="C254" i="49"/>
  <c r="D778" i="52" l="1"/>
  <c r="C777" i="52"/>
  <c r="D776" i="52"/>
  <c r="E776" i="52" s="1"/>
  <c r="D775" i="52"/>
  <c r="E775" i="52" s="1"/>
  <c r="D774" i="52"/>
  <c r="E774" i="52" s="1"/>
  <c r="D773" i="52"/>
  <c r="E773" i="52" s="1"/>
  <c r="C772" i="52"/>
  <c r="C771" i="52" s="1"/>
  <c r="D770" i="52"/>
  <c r="E770" i="52" s="1"/>
  <c r="E769" i="52"/>
  <c r="E768" i="52" s="1"/>
  <c r="E767" i="52" s="1"/>
  <c r="D769" i="52"/>
  <c r="D768" i="52" s="1"/>
  <c r="D767" i="52" s="1"/>
  <c r="C768" i="52"/>
  <c r="C767" i="52" s="1"/>
  <c r="D766" i="52"/>
  <c r="E766" i="52" s="1"/>
  <c r="E765" i="52" s="1"/>
  <c r="D765" i="52"/>
  <c r="C765" i="52"/>
  <c r="D764" i="52"/>
  <c r="E764" i="52" s="1"/>
  <c r="E763" i="52"/>
  <c r="D763" i="52"/>
  <c r="D762" i="52"/>
  <c r="E762" i="52" s="1"/>
  <c r="E761" i="52" s="1"/>
  <c r="E760" i="52" s="1"/>
  <c r="C761" i="52"/>
  <c r="C760" i="52" s="1"/>
  <c r="D759" i="52"/>
  <c r="E759" i="52" s="1"/>
  <c r="D758" i="52"/>
  <c r="D757" i="52"/>
  <c r="E757" i="52" s="1"/>
  <c r="C756" i="52"/>
  <c r="C755" i="52" s="1"/>
  <c r="E754" i="52"/>
  <c r="D754" i="52"/>
  <c r="D753" i="52"/>
  <c r="E753" i="52" s="1"/>
  <c r="E752" i="52"/>
  <c r="D752" i="52"/>
  <c r="C751" i="52"/>
  <c r="C750" i="52" s="1"/>
  <c r="D749" i="52"/>
  <c r="E749" i="52" s="1"/>
  <c r="D748" i="52"/>
  <c r="E748" i="52" s="1"/>
  <c r="E747" i="52"/>
  <c r="D747" i="52"/>
  <c r="E746" i="52"/>
  <c r="D746" i="52"/>
  <c r="C746" i="52"/>
  <c r="D745" i="52"/>
  <c r="E745" i="52" s="1"/>
  <c r="E744" i="52" s="1"/>
  <c r="D744" i="52"/>
  <c r="D743" i="52" s="1"/>
  <c r="C744" i="52"/>
  <c r="C743" i="52" s="1"/>
  <c r="D742" i="52"/>
  <c r="C741" i="52"/>
  <c r="D740" i="52"/>
  <c r="C739" i="52"/>
  <c r="D738" i="52"/>
  <c r="E738" i="52" s="1"/>
  <c r="D737" i="52"/>
  <c r="E737" i="52" s="1"/>
  <c r="D736" i="52"/>
  <c r="E736" i="52" s="1"/>
  <c r="D735" i="52"/>
  <c r="C734" i="52"/>
  <c r="C733" i="52"/>
  <c r="D732" i="52"/>
  <c r="C731" i="52"/>
  <c r="C730" i="52"/>
  <c r="D729" i="52"/>
  <c r="E729" i="52" s="1"/>
  <c r="D728" i="52"/>
  <c r="C727" i="52"/>
  <c r="H724" i="52"/>
  <c r="D724" i="52"/>
  <c r="E724" i="52" s="1"/>
  <c r="H723" i="52"/>
  <c r="D723" i="52"/>
  <c r="D722" i="52" s="1"/>
  <c r="C722" i="52"/>
  <c r="H722" i="52" s="1"/>
  <c r="H721" i="52"/>
  <c r="D721" i="52"/>
  <c r="E721" i="52" s="1"/>
  <c r="H720" i="52"/>
  <c r="D720" i="52"/>
  <c r="E720" i="52" s="1"/>
  <c r="H719" i="52"/>
  <c r="D719" i="52"/>
  <c r="C718" i="52"/>
  <c r="H715" i="52"/>
  <c r="E715" i="52"/>
  <c r="D715" i="52"/>
  <c r="H714" i="52"/>
  <c r="D714" i="52"/>
  <c r="E714" i="52" s="1"/>
  <c r="H713" i="52"/>
  <c r="D713" i="52"/>
  <c r="E713" i="52" s="1"/>
  <c r="H712" i="52"/>
  <c r="D712" i="52"/>
  <c r="E712" i="52" s="1"/>
  <c r="H711" i="52"/>
  <c r="E711" i="52"/>
  <c r="D711" i="52"/>
  <c r="H710" i="52"/>
  <c r="D710" i="52"/>
  <c r="E710" i="52" s="1"/>
  <c r="H709" i="52"/>
  <c r="D709" i="52"/>
  <c r="E709" i="52" s="1"/>
  <c r="H708" i="52"/>
  <c r="D708" i="52"/>
  <c r="E708" i="52" s="1"/>
  <c r="H707" i="52"/>
  <c r="E707" i="52"/>
  <c r="D707" i="52"/>
  <c r="H706" i="52"/>
  <c r="D706" i="52"/>
  <c r="E706" i="52" s="1"/>
  <c r="H705" i="52"/>
  <c r="D705" i="52"/>
  <c r="E705" i="52" s="1"/>
  <c r="H704" i="52"/>
  <c r="D704" i="52"/>
  <c r="E704" i="52" s="1"/>
  <c r="H703" i="52"/>
  <c r="D703" i="52"/>
  <c r="E703" i="52" s="1"/>
  <c r="H702" i="52"/>
  <c r="D702" i="52"/>
  <c r="E702" i="52" s="1"/>
  <c r="H701" i="52"/>
  <c r="D701" i="52"/>
  <c r="E701" i="52" s="1"/>
  <c r="C700" i="52"/>
  <c r="H700" i="52" s="1"/>
  <c r="H699" i="52"/>
  <c r="D699" i="52"/>
  <c r="E699" i="52" s="1"/>
  <c r="H698" i="52"/>
  <c r="E698" i="52"/>
  <c r="D698" i="52"/>
  <c r="H697" i="52"/>
  <c r="D697" i="52"/>
  <c r="E697" i="52" s="1"/>
  <c r="H696" i="52"/>
  <c r="D696" i="52"/>
  <c r="E696" i="52" s="1"/>
  <c r="H695" i="52"/>
  <c r="D695" i="52"/>
  <c r="C694" i="52"/>
  <c r="H694" i="52" s="1"/>
  <c r="H693" i="52"/>
  <c r="D693" i="52"/>
  <c r="E693" i="52" s="1"/>
  <c r="H692" i="52"/>
  <c r="E692" i="52"/>
  <c r="D692" i="52"/>
  <c r="H691" i="52"/>
  <c r="E691" i="52"/>
  <c r="D691" i="52"/>
  <c r="H690" i="52"/>
  <c r="D690" i="52"/>
  <c r="E690" i="52" s="1"/>
  <c r="H689" i="52"/>
  <c r="E689" i="52"/>
  <c r="D689" i="52"/>
  <c r="H688" i="52"/>
  <c r="E688" i="52"/>
  <c r="E687" i="52" s="1"/>
  <c r="D688" i="52"/>
  <c r="D687" i="52" s="1"/>
  <c r="C687" i="52"/>
  <c r="H687" i="52" s="1"/>
  <c r="H686" i="52"/>
  <c r="D686" i="52"/>
  <c r="E686" i="52" s="1"/>
  <c r="H685" i="52"/>
  <c r="D685" i="52"/>
  <c r="E685" i="52" s="1"/>
  <c r="H684" i="52"/>
  <c r="E684" i="52"/>
  <c r="D684" i="52"/>
  <c r="H683" i="52"/>
  <c r="D683" i="52"/>
  <c r="C683" i="52"/>
  <c r="H682" i="52"/>
  <c r="D682" i="52"/>
  <c r="E682" i="52" s="1"/>
  <c r="H681" i="52"/>
  <c r="E681" i="52"/>
  <c r="D681" i="52"/>
  <c r="H680" i="52"/>
  <c r="D680" i="52"/>
  <c r="C679" i="52"/>
  <c r="H679" i="52" s="1"/>
  <c r="H678" i="52"/>
  <c r="E678" i="52"/>
  <c r="D678" i="52"/>
  <c r="H677" i="52"/>
  <c r="D677" i="52"/>
  <c r="C676" i="52"/>
  <c r="H676" i="52" s="1"/>
  <c r="H675" i="52"/>
  <c r="D675" i="52"/>
  <c r="H674" i="52"/>
  <c r="D674" i="52"/>
  <c r="E674" i="52" s="1"/>
  <c r="H673" i="52"/>
  <c r="E673" i="52"/>
  <c r="D673" i="52"/>
  <c r="H672" i="52"/>
  <c r="D672" i="52"/>
  <c r="E672" i="52" s="1"/>
  <c r="C671" i="52"/>
  <c r="H671" i="52" s="1"/>
  <c r="H670" i="52"/>
  <c r="E670" i="52"/>
  <c r="D670" i="52"/>
  <c r="H669" i="52"/>
  <c r="D669" i="52"/>
  <c r="E669" i="52" s="1"/>
  <c r="H668" i="52"/>
  <c r="E668" i="52"/>
  <c r="D668" i="52"/>
  <c r="H667" i="52"/>
  <c r="E667" i="52"/>
  <c r="D667" i="52"/>
  <c r="H666" i="52"/>
  <c r="D666" i="52"/>
  <c r="H665" i="52"/>
  <c r="C665" i="52"/>
  <c r="H664" i="52"/>
  <c r="D664" i="52"/>
  <c r="E664" i="52" s="1"/>
  <c r="H663" i="52"/>
  <c r="E663" i="52"/>
  <c r="D663" i="52"/>
  <c r="H662" i="52"/>
  <c r="D662" i="52"/>
  <c r="C661" i="52"/>
  <c r="H661" i="52" s="1"/>
  <c r="H660" i="52"/>
  <c r="D660" i="52"/>
  <c r="E660" i="52" s="1"/>
  <c r="H659" i="52"/>
  <c r="D659" i="52"/>
  <c r="E659" i="52" s="1"/>
  <c r="H658" i="52"/>
  <c r="E658" i="52"/>
  <c r="D658" i="52"/>
  <c r="H657" i="52"/>
  <c r="D657" i="52"/>
  <c r="E657" i="52" s="1"/>
  <c r="H656" i="52"/>
  <c r="D656" i="52"/>
  <c r="E656" i="52" s="1"/>
  <c r="H655" i="52"/>
  <c r="D655" i="52"/>
  <c r="E655" i="52" s="1"/>
  <c r="H654" i="52"/>
  <c r="E654" i="52"/>
  <c r="D654" i="52"/>
  <c r="C653" i="52"/>
  <c r="H653" i="52" s="1"/>
  <c r="H652" i="52"/>
  <c r="D652" i="52"/>
  <c r="E652" i="52" s="1"/>
  <c r="H651" i="52"/>
  <c r="D651" i="52"/>
  <c r="E651" i="52" s="1"/>
  <c r="H650" i="52"/>
  <c r="D650" i="52"/>
  <c r="H649" i="52"/>
  <c r="E649" i="52"/>
  <c r="D649" i="52"/>
  <c r="H648" i="52"/>
  <c r="D648" i="52"/>
  <c r="E648" i="52" s="1"/>
  <c r="H647" i="52"/>
  <c r="E647" i="52"/>
  <c r="D647" i="52"/>
  <c r="C646" i="52"/>
  <c r="H646" i="52" s="1"/>
  <c r="C645" i="52"/>
  <c r="H645" i="52" s="1"/>
  <c r="J645" i="52" s="1"/>
  <c r="H644" i="52"/>
  <c r="D644" i="52"/>
  <c r="E644" i="52" s="1"/>
  <c r="H643" i="52"/>
  <c r="D643" i="52"/>
  <c r="E643" i="52" s="1"/>
  <c r="H642" i="52"/>
  <c r="J642" i="52" s="1"/>
  <c r="D642" i="52"/>
  <c r="C642" i="52"/>
  <c r="H641" i="52"/>
  <c r="D641" i="52"/>
  <c r="E641" i="52" s="1"/>
  <c r="H640" i="52"/>
  <c r="E640" i="52"/>
  <c r="D640" i="52"/>
  <c r="H639" i="52"/>
  <c r="E639" i="52"/>
  <c r="D639" i="52"/>
  <c r="D638" i="52"/>
  <c r="C638" i="52"/>
  <c r="H638" i="52" s="1"/>
  <c r="J638" i="52" s="1"/>
  <c r="H637" i="52"/>
  <c r="D637" i="52"/>
  <c r="E637" i="52" s="1"/>
  <c r="H636" i="52"/>
  <c r="E636" i="52"/>
  <c r="D636" i="52"/>
  <c r="H635" i="52"/>
  <c r="D635" i="52"/>
  <c r="E635" i="52" s="1"/>
  <c r="H634" i="52"/>
  <c r="E634" i="52"/>
  <c r="D634" i="52"/>
  <c r="H633" i="52"/>
  <c r="E633" i="52"/>
  <c r="D633" i="52"/>
  <c r="H632" i="52"/>
  <c r="D632" i="52"/>
  <c r="E632" i="52" s="1"/>
  <c r="H631" i="52"/>
  <c r="D631" i="52"/>
  <c r="E631" i="52" s="1"/>
  <c r="H630" i="52"/>
  <c r="E630" i="52"/>
  <c r="D630" i="52"/>
  <c r="H629" i="52"/>
  <c r="D629" i="52"/>
  <c r="E629" i="52" s="1"/>
  <c r="D628" i="52"/>
  <c r="C628" i="52"/>
  <c r="H628" i="52" s="1"/>
  <c r="H627" i="52"/>
  <c r="D627" i="52"/>
  <c r="E627" i="52" s="1"/>
  <c r="H626" i="52"/>
  <c r="D626" i="52"/>
  <c r="E626" i="52" s="1"/>
  <c r="H625" i="52"/>
  <c r="D625" i="52"/>
  <c r="E625" i="52" s="1"/>
  <c r="H624" i="52"/>
  <c r="D624" i="52"/>
  <c r="E624" i="52" s="1"/>
  <c r="H623" i="52"/>
  <c r="D623" i="52"/>
  <c r="E623" i="52" s="1"/>
  <c r="H622" i="52"/>
  <c r="D622" i="52"/>
  <c r="E622" i="52" s="1"/>
  <c r="H621" i="52"/>
  <c r="D621" i="52"/>
  <c r="E621" i="52" s="1"/>
  <c r="H620" i="52"/>
  <c r="D620" i="52"/>
  <c r="E620" i="52" s="1"/>
  <c r="H619" i="52"/>
  <c r="D619" i="52"/>
  <c r="E619" i="52" s="1"/>
  <c r="H618" i="52"/>
  <c r="D618" i="52"/>
  <c r="E618" i="52" s="1"/>
  <c r="H617" i="52"/>
  <c r="E617" i="52"/>
  <c r="D617" i="52"/>
  <c r="C616" i="52"/>
  <c r="H616" i="52" s="1"/>
  <c r="H615" i="52"/>
  <c r="D615" i="52"/>
  <c r="E615" i="52" s="1"/>
  <c r="H614" i="52"/>
  <c r="D614" i="52"/>
  <c r="E614" i="52" s="1"/>
  <c r="H613" i="52"/>
  <c r="D613" i="52"/>
  <c r="E613" i="52" s="1"/>
  <c r="H612" i="52"/>
  <c r="E612" i="52"/>
  <c r="D612" i="52"/>
  <c r="H611" i="52"/>
  <c r="D611" i="52"/>
  <c r="E611" i="52" s="1"/>
  <c r="E610" i="52" s="1"/>
  <c r="C610" i="52"/>
  <c r="H610" i="52" s="1"/>
  <c r="H609" i="52"/>
  <c r="E609" i="52"/>
  <c r="D609" i="52"/>
  <c r="H608" i="52"/>
  <c r="D608" i="52"/>
  <c r="E608" i="52" s="1"/>
  <c r="H607" i="52"/>
  <c r="D607" i="52"/>
  <c r="E607" i="52" s="1"/>
  <c r="H606" i="52"/>
  <c r="E606" i="52"/>
  <c r="D606" i="52"/>
  <c r="H605" i="52"/>
  <c r="D605" i="52"/>
  <c r="E605" i="52" s="1"/>
  <c r="H604" i="52"/>
  <c r="D604" i="52"/>
  <c r="C603" i="52"/>
  <c r="H603" i="52" s="1"/>
  <c r="H602" i="52"/>
  <c r="E602" i="52"/>
  <c r="D602" i="52"/>
  <c r="H601" i="52"/>
  <c r="E601" i="52"/>
  <c r="D601" i="52"/>
  <c r="H600" i="52"/>
  <c r="D600" i="52"/>
  <c r="E600" i="52" s="1"/>
  <c r="D599" i="52"/>
  <c r="C599" i="52"/>
  <c r="H599" i="52" s="1"/>
  <c r="H598" i="52"/>
  <c r="D598" i="52"/>
  <c r="E598" i="52" s="1"/>
  <c r="H597" i="52"/>
  <c r="D597" i="52"/>
  <c r="E597" i="52" s="1"/>
  <c r="H596" i="52"/>
  <c r="E596" i="52"/>
  <c r="E595" i="52" s="1"/>
  <c r="D596" i="52"/>
  <c r="C595" i="52"/>
  <c r="H595" i="52" s="1"/>
  <c r="H594" i="52"/>
  <c r="D594" i="52"/>
  <c r="E594" i="52" s="1"/>
  <c r="H593" i="52"/>
  <c r="D593" i="52"/>
  <c r="C592" i="52"/>
  <c r="H592" i="52" s="1"/>
  <c r="H591" i="52"/>
  <c r="E591" i="52"/>
  <c r="D591" i="52"/>
  <c r="H590" i="52"/>
  <c r="D590" i="52"/>
  <c r="E590" i="52" s="1"/>
  <c r="H589" i="52"/>
  <c r="D589" i="52"/>
  <c r="E589" i="52" s="1"/>
  <c r="H588" i="52"/>
  <c r="D588" i="52"/>
  <c r="H587" i="52"/>
  <c r="C587" i="52"/>
  <c r="H586" i="52"/>
  <c r="D586" i="52"/>
  <c r="E586" i="52" s="1"/>
  <c r="H585" i="52"/>
  <c r="D585" i="52"/>
  <c r="E585" i="52" s="1"/>
  <c r="H584" i="52"/>
  <c r="E584" i="52"/>
  <c r="D584" i="52"/>
  <c r="H583" i="52"/>
  <c r="D583" i="52"/>
  <c r="H582" i="52"/>
  <c r="E582" i="52"/>
  <c r="D582" i="52"/>
  <c r="C581" i="52"/>
  <c r="H581" i="52" s="1"/>
  <c r="H580" i="52"/>
  <c r="D580" i="52"/>
  <c r="E580" i="52" s="1"/>
  <c r="H579" i="52"/>
  <c r="D579" i="52"/>
  <c r="E579" i="52" s="1"/>
  <c r="H578" i="52"/>
  <c r="D578" i="52"/>
  <c r="H577" i="52"/>
  <c r="C577" i="52"/>
  <c r="H576" i="52"/>
  <c r="D576" i="52"/>
  <c r="E576" i="52" s="1"/>
  <c r="H575" i="52"/>
  <c r="D575" i="52"/>
  <c r="E575" i="52" s="1"/>
  <c r="H574" i="52"/>
  <c r="D574" i="52"/>
  <c r="E574" i="52" s="1"/>
  <c r="H573" i="52"/>
  <c r="D573" i="52"/>
  <c r="E573" i="52" s="1"/>
  <c r="H572" i="52"/>
  <c r="E572" i="52"/>
  <c r="D572" i="52"/>
  <c r="H571" i="52"/>
  <c r="D571" i="52"/>
  <c r="E571" i="52" s="1"/>
  <c r="H570" i="52"/>
  <c r="D570" i="52"/>
  <c r="E570" i="52" s="1"/>
  <c r="E569" i="52" s="1"/>
  <c r="C569" i="52"/>
  <c r="H569" i="52" s="1"/>
  <c r="H568" i="52"/>
  <c r="D568" i="52"/>
  <c r="E568" i="52" s="1"/>
  <c r="H567" i="52"/>
  <c r="E567" i="52"/>
  <c r="D567" i="52"/>
  <c r="H566" i="52"/>
  <c r="D566" i="52"/>
  <c r="E566" i="52" s="1"/>
  <c r="E562" i="52" s="1"/>
  <c r="H565" i="52"/>
  <c r="E565" i="52"/>
  <c r="D565" i="52"/>
  <c r="H564" i="52"/>
  <c r="D564" i="52"/>
  <c r="E564" i="52" s="1"/>
  <c r="H563" i="52"/>
  <c r="D563" i="52"/>
  <c r="E563" i="52" s="1"/>
  <c r="H562" i="52"/>
  <c r="C562" i="52"/>
  <c r="H558" i="52"/>
  <c r="E558" i="52"/>
  <c r="D558" i="52"/>
  <c r="H557" i="52"/>
  <c r="D557" i="52"/>
  <c r="H556" i="52"/>
  <c r="C556" i="52"/>
  <c r="H555" i="52"/>
  <c r="D555" i="52"/>
  <c r="E555" i="52" s="1"/>
  <c r="H554" i="52"/>
  <c r="D554" i="52"/>
  <c r="H553" i="52"/>
  <c r="E553" i="52"/>
  <c r="D553" i="52"/>
  <c r="C552" i="52"/>
  <c r="H549" i="52"/>
  <c r="D549" i="52"/>
  <c r="H548" i="52"/>
  <c r="E548" i="52"/>
  <c r="D548" i="52"/>
  <c r="C547" i="52"/>
  <c r="H547" i="52" s="1"/>
  <c r="J547" i="52" s="1"/>
  <c r="H546" i="52"/>
  <c r="E546" i="52"/>
  <c r="D546" i="52"/>
  <c r="H545" i="52"/>
  <c r="D545" i="52"/>
  <c r="C544" i="52"/>
  <c r="H543" i="52"/>
  <c r="D543" i="52"/>
  <c r="E543" i="52" s="1"/>
  <c r="H542" i="52"/>
  <c r="D542" i="52"/>
  <c r="E542" i="52" s="1"/>
  <c r="H541" i="52"/>
  <c r="D541" i="52"/>
  <c r="E541" i="52" s="1"/>
  <c r="H540" i="52"/>
  <c r="D540" i="52"/>
  <c r="E540" i="52" s="1"/>
  <c r="H539" i="52"/>
  <c r="E539" i="52"/>
  <c r="D539" i="52"/>
  <c r="H537" i="52"/>
  <c r="D537" i="52"/>
  <c r="E537" i="52" s="1"/>
  <c r="H536" i="52"/>
  <c r="E536" i="52"/>
  <c r="D536" i="52"/>
  <c r="H535" i="52"/>
  <c r="E535" i="52"/>
  <c r="D535" i="52"/>
  <c r="H534" i="52"/>
  <c r="D534" i="52"/>
  <c r="E534" i="52" s="1"/>
  <c r="H533" i="52"/>
  <c r="D533" i="52"/>
  <c r="E533" i="52" s="1"/>
  <c r="H532" i="52"/>
  <c r="E532" i="52"/>
  <c r="E531" i="52" s="1"/>
  <c r="D532" i="52"/>
  <c r="C531" i="52"/>
  <c r="H531" i="52" s="1"/>
  <c r="H530" i="52"/>
  <c r="E530" i="52"/>
  <c r="E529" i="52" s="1"/>
  <c r="D530" i="52"/>
  <c r="D529" i="52" s="1"/>
  <c r="C529" i="52"/>
  <c r="H527" i="52"/>
  <c r="D527" i="52"/>
  <c r="E527" i="52" s="1"/>
  <c r="H526" i="52"/>
  <c r="D526" i="52"/>
  <c r="E526" i="52" s="1"/>
  <c r="H525" i="52"/>
  <c r="E525" i="52"/>
  <c r="D525" i="52"/>
  <c r="H524" i="52"/>
  <c r="D524" i="52"/>
  <c r="E524" i="52" s="1"/>
  <c r="H523" i="52"/>
  <c r="D523" i="52"/>
  <c r="C522" i="52"/>
  <c r="H522" i="52" s="1"/>
  <c r="H521" i="52"/>
  <c r="D521" i="52"/>
  <c r="E521" i="52" s="1"/>
  <c r="H520" i="52"/>
  <c r="E520" i="52"/>
  <c r="D520" i="52"/>
  <c r="H519" i="52"/>
  <c r="D519" i="52"/>
  <c r="E519" i="52" s="1"/>
  <c r="H518" i="52"/>
  <c r="E518" i="52"/>
  <c r="D518" i="52"/>
  <c r="H517" i="52"/>
  <c r="D517" i="52"/>
  <c r="E517" i="52" s="1"/>
  <c r="H516" i="52"/>
  <c r="E516" i="52"/>
  <c r="D516" i="52"/>
  <c r="H515" i="52"/>
  <c r="E515" i="52"/>
  <c r="D515" i="52"/>
  <c r="H514" i="52"/>
  <c r="E514" i="52"/>
  <c r="E513" i="52" s="1"/>
  <c r="D514" i="52"/>
  <c r="D513" i="52" s="1"/>
  <c r="C513" i="52"/>
  <c r="H512" i="52"/>
  <c r="D512" i="52"/>
  <c r="E512" i="52" s="1"/>
  <c r="H511" i="52"/>
  <c r="D511" i="52"/>
  <c r="E511" i="52" s="1"/>
  <c r="H510" i="52"/>
  <c r="D510" i="52"/>
  <c r="H508" i="52"/>
  <c r="D508" i="52"/>
  <c r="E508" i="52" s="1"/>
  <c r="H507" i="52"/>
  <c r="D507" i="52"/>
  <c r="E507" i="52" s="1"/>
  <c r="H506" i="52"/>
  <c r="E506" i="52"/>
  <c r="D506" i="52"/>
  <c r="H505" i="52"/>
  <c r="D505" i="52"/>
  <c r="D504" i="52" s="1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D499" i="52"/>
  <c r="E499" i="52" s="1"/>
  <c r="H498" i="52"/>
  <c r="D498" i="52"/>
  <c r="C497" i="52"/>
  <c r="H497" i="52" s="1"/>
  <c r="H496" i="52"/>
  <c r="D496" i="52"/>
  <c r="E496" i="52" s="1"/>
  <c r="H495" i="52"/>
  <c r="E495" i="52"/>
  <c r="D495" i="52"/>
  <c r="E494" i="52"/>
  <c r="C494" i="52"/>
  <c r="H494" i="52" s="1"/>
  <c r="H493" i="52"/>
  <c r="D493" i="52"/>
  <c r="E493" i="52" s="1"/>
  <c r="H492" i="52"/>
  <c r="D492" i="52"/>
  <c r="C491" i="52"/>
  <c r="H491" i="52" s="1"/>
  <c r="H490" i="52"/>
  <c r="E490" i="52"/>
  <c r="D490" i="52"/>
  <c r="H489" i="52"/>
  <c r="D489" i="52"/>
  <c r="E489" i="52" s="1"/>
  <c r="H488" i="52"/>
  <c r="D488" i="52"/>
  <c r="E488" i="52" s="1"/>
  <c r="H487" i="52"/>
  <c r="D487" i="52"/>
  <c r="C486" i="52"/>
  <c r="H486" i="52" s="1"/>
  <c r="H485" i="52"/>
  <c r="E485" i="52"/>
  <c r="D485" i="52"/>
  <c r="H482" i="52"/>
  <c r="H481" i="52"/>
  <c r="D481" i="52"/>
  <c r="E481" i="52" s="1"/>
  <c r="H480" i="52"/>
  <c r="D480" i="52"/>
  <c r="E480" i="52" s="1"/>
  <c r="H479" i="52"/>
  <c r="E479" i="52"/>
  <c r="D479" i="52"/>
  <c r="H478" i="52"/>
  <c r="E478" i="52"/>
  <c r="E477" i="52" s="1"/>
  <c r="D478" i="52"/>
  <c r="D477" i="52"/>
  <c r="C477" i="52"/>
  <c r="H477" i="52" s="1"/>
  <c r="H476" i="52"/>
  <c r="D476" i="52"/>
  <c r="E476" i="52" s="1"/>
  <c r="H475" i="52"/>
  <c r="D475" i="52"/>
  <c r="C474" i="52"/>
  <c r="H474" i="52" s="1"/>
  <c r="H473" i="52"/>
  <c r="D473" i="52"/>
  <c r="E473" i="52" s="1"/>
  <c r="H472" i="52"/>
  <c r="D472" i="52"/>
  <c r="E472" i="52" s="1"/>
  <c r="H471" i="52"/>
  <c r="D471" i="52"/>
  <c r="E471" i="52" s="1"/>
  <c r="H470" i="52"/>
  <c r="D470" i="52"/>
  <c r="H469" i="52"/>
  <c r="E469" i="52"/>
  <c r="D469" i="52"/>
  <c r="C468" i="52"/>
  <c r="H468" i="52" s="1"/>
  <c r="H467" i="52"/>
  <c r="E467" i="52"/>
  <c r="D467" i="52"/>
  <c r="H466" i="52"/>
  <c r="D466" i="52"/>
  <c r="E466" i="52" s="1"/>
  <c r="H465" i="52"/>
  <c r="D465" i="52"/>
  <c r="E465" i="52" s="1"/>
  <c r="H464" i="52"/>
  <c r="D464" i="52"/>
  <c r="E464" i="52" s="1"/>
  <c r="C463" i="52"/>
  <c r="H463" i="52" s="1"/>
  <c r="H462" i="52"/>
  <c r="D462" i="52"/>
  <c r="E462" i="52" s="1"/>
  <c r="H461" i="52"/>
  <c r="D461" i="52"/>
  <c r="E461" i="52" s="1"/>
  <c r="H460" i="52"/>
  <c r="D460" i="52"/>
  <c r="C459" i="52"/>
  <c r="H458" i="52"/>
  <c r="D458" i="52"/>
  <c r="D455" i="52" s="1"/>
  <c r="H457" i="52"/>
  <c r="D457" i="52"/>
  <c r="E457" i="52" s="1"/>
  <c r="H456" i="52"/>
  <c r="E456" i="52"/>
  <c r="D456" i="52"/>
  <c r="C455" i="52"/>
  <c r="H455" i="52" s="1"/>
  <c r="H454" i="52"/>
  <c r="D454" i="52"/>
  <c r="E454" i="52" s="1"/>
  <c r="H453" i="52"/>
  <c r="E453" i="52"/>
  <c r="D453" i="52"/>
  <c r="H452" i="52"/>
  <c r="D452" i="52"/>
  <c r="E452" i="52" s="1"/>
  <c r="H451" i="52"/>
  <c r="D451" i="52"/>
  <c r="C450" i="52"/>
  <c r="H450" i="52" s="1"/>
  <c r="H449" i="52"/>
  <c r="D449" i="52"/>
  <c r="E449" i="52" s="1"/>
  <c r="H448" i="52"/>
  <c r="D448" i="52"/>
  <c r="E448" i="52" s="1"/>
  <c r="H447" i="52"/>
  <c r="D447" i="52"/>
  <c r="E447" i="52" s="1"/>
  <c r="H446" i="52"/>
  <c r="D446" i="52"/>
  <c r="H445" i="52"/>
  <c r="C445" i="52"/>
  <c r="H443" i="52"/>
  <c r="D443" i="52"/>
  <c r="E443" i="52" s="1"/>
  <c r="H442" i="52"/>
  <c r="D442" i="52"/>
  <c r="E442" i="52" s="1"/>
  <c r="H441" i="52"/>
  <c r="D441" i="52"/>
  <c r="E441" i="52" s="1"/>
  <c r="H440" i="52"/>
  <c r="D440" i="52"/>
  <c r="E440" i="52" s="1"/>
  <c r="H439" i="52"/>
  <c r="D439" i="52"/>
  <c r="E439" i="52" s="1"/>
  <c r="H438" i="52"/>
  <c r="E438" i="52"/>
  <c r="D438" i="52"/>
  <c r="H437" i="52"/>
  <c r="D437" i="52"/>
  <c r="E437" i="52" s="1"/>
  <c r="H436" i="52"/>
  <c r="E436" i="52"/>
  <c r="D436" i="52"/>
  <c r="H435" i="52"/>
  <c r="D435" i="52"/>
  <c r="E435" i="52" s="1"/>
  <c r="H434" i="52"/>
  <c r="E434" i="52"/>
  <c r="D434" i="52"/>
  <c r="H433" i="52"/>
  <c r="E433" i="52"/>
  <c r="D433" i="52"/>
  <c r="H432" i="52"/>
  <c r="D432" i="52"/>
  <c r="E432" i="52" s="1"/>
  <c r="H431" i="52"/>
  <c r="D431" i="52"/>
  <c r="H430" i="52"/>
  <c r="E430" i="52"/>
  <c r="D430" i="52"/>
  <c r="C429" i="52"/>
  <c r="H429" i="52" s="1"/>
  <c r="H428" i="52"/>
  <c r="D428" i="52"/>
  <c r="E428" i="52" s="1"/>
  <c r="H427" i="52"/>
  <c r="D427" i="52"/>
  <c r="E427" i="52" s="1"/>
  <c r="H426" i="52"/>
  <c r="D426" i="52"/>
  <c r="E426" i="52" s="1"/>
  <c r="H425" i="52"/>
  <c r="D425" i="52"/>
  <c r="E425" i="52" s="1"/>
  <c r="H424" i="52"/>
  <c r="D424" i="52"/>
  <c r="E424" i="52" s="1"/>
  <c r="H423" i="52"/>
  <c r="D423" i="52"/>
  <c r="E423" i="52" s="1"/>
  <c r="C422" i="52"/>
  <c r="H422" i="52" s="1"/>
  <c r="H421" i="52"/>
  <c r="D421" i="52"/>
  <c r="E421" i="52" s="1"/>
  <c r="H420" i="52"/>
  <c r="E420" i="52"/>
  <c r="D420" i="52"/>
  <c r="H419" i="52"/>
  <c r="D419" i="52"/>
  <c r="E419" i="52" s="1"/>
  <c r="H418" i="52"/>
  <c r="E418" i="52"/>
  <c r="D418" i="52"/>
  <c r="H417" i="52"/>
  <c r="D417" i="52"/>
  <c r="H416" i="52"/>
  <c r="C416" i="52"/>
  <c r="H415" i="52"/>
  <c r="E415" i="52"/>
  <c r="D415" i="52"/>
  <c r="H414" i="52"/>
  <c r="D414" i="52"/>
  <c r="E414" i="52" s="1"/>
  <c r="H413" i="52"/>
  <c r="D413" i="52"/>
  <c r="E413" i="52" s="1"/>
  <c r="C412" i="52"/>
  <c r="H412" i="52" s="1"/>
  <c r="H411" i="52"/>
  <c r="D411" i="52"/>
  <c r="H410" i="52"/>
  <c r="E410" i="52"/>
  <c r="D410" i="52"/>
  <c r="C409" i="52"/>
  <c r="H409" i="52" s="1"/>
  <c r="H408" i="52"/>
  <c r="E408" i="52"/>
  <c r="D408" i="52"/>
  <c r="H407" i="52"/>
  <c r="D407" i="52"/>
  <c r="E407" i="52" s="1"/>
  <c r="H406" i="52"/>
  <c r="D406" i="52"/>
  <c r="E406" i="52" s="1"/>
  <c r="H405" i="52"/>
  <c r="E405" i="52"/>
  <c r="E404" i="52" s="1"/>
  <c r="D405" i="52"/>
  <c r="D404" i="52"/>
  <c r="C404" i="52"/>
  <c r="H404" i="52" s="1"/>
  <c r="H403" i="52"/>
  <c r="D403" i="52"/>
  <c r="E403" i="52" s="1"/>
  <c r="H402" i="52"/>
  <c r="D402" i="52"/>
  <c r="E402" i="52" s="1"/>
  <c r="H401" i="52"/>
  <c r="D401" i="52"/>
  <c r="E401" i="52" s="1"/>
  <c r="H400" i="52"/>
  <c r="E400" i="52"/>
  <c r="D400" i="52"/>
  <c r="C399" i="52"/>
  <c r="H399" i="52" s="1"/>
  <c r="H398" i="52"/>
  <c r="D398" i="52"/>
  <c r="E398" i="52" s="1"/>
  <c r="H397" i="52"/>
  <c r="D397" i="52"/>
  <c r="E397" i="52" s="1"/>
  <c r="H396" i="52"/>
  <c r="D396" i="52"/>
  <c r="C395" i="52"/>
  <c r="H395" i="52" s="1"/>
  <c r="H394" i="52"/>
  <c r="E394" i="52"/>
  <c r="D394" i="52"/>
  <c r="H393" i="52"/>
  <c r="E393" i="52"/>
  <c r="E392" i="52" s="1"/>
  <c r="D393" i="52"/>
  <c r="D392" i="52" s="1"/>
  <c r="C392" i="52"/>
  <c r="H392" i="52" s="1"/>
  <c r="H391" i="52"/>
  <c r="D391" i="52"/>
  <c r="E391" i="52" s="1"/>
  <c r="H390" i="52"/>
  <c r="D390" i="52"/>
  <c r="E390" i="52" s="1"/>
  <c r="H389" i="52"/>
  <c r="D389" i="52"/>
  <c r="E389" i="52" s="1"/>
  <c r="E388" i="52" s="1"/>
  <c r="H388" i="52"/>
  <c r="D388" i="52"/>
  <c r="C388" i="52"/>
  <c r="H387" i="52"/>
  <c r="D387" i="52"/>
  <c r="E387" i="52" s="1"/>
  <c r="H386" i="52"/>
  <c r="D386" i="52"/>
  <c r="E386" i="52" s="1"/>
  <c r="H385" i="52"/>
  <c r="D385" i="52"/>
  <c r="H384" i="52"/>
  <c r="D384" i="52"/>
  <c r="E384" i="52" s="1"/>
  <c r="H383" i="52"/>
  <c r="D383" i="52"/>
  <c r="E383" i="52" s="1"/>
  <c r="C382" i="52"/>
  <c r="H382" i="52" s="1"/>
  <c r="H381" i="52"/>
  <c r="D381" i="52"/>
  <c r="E381" i="52" s="1"/>
  <c r="H380" i="52"/>
  <c r="D380" i="52"/>
  <c r="E380" i="52" s="1"/>
  <c r="H379" i="52"/>
  <c r="E379" i="52"/>
  <c r="E378" i="52" s="1"/>
  <c r="D379" i="52"/>
  <c r="C378" i="52"/>
  <c r="H378" i="52" s="1"/>
  <c r="H377" i="52"/>
  <c r="D377" i="52"/>
  <c r="E377" i="52" s="1"/>
  <c r="H376" i="52"/>
  <c r="D376" i="52"/>
  <c r="E376" i="52" s="1"/>
  <c r="H375" i="52"/>
  <c r="D375" i="52"/>
  <c r="E375" i="52" s="1"/>
  <c r="H374" i="52"/>
  <c r="D374" i="52"/>
  <c r="D373" i="52" s="1"/>
  <c r="C373" i="52"/>
  <c r="H373" i="52" s="1"/>
  <c r="H372" i="52"/>
  <c r="D372" i="52"/>
  <c r="E372" i="52" s="1"/>
  <c r="H371" i="52"/>
  <c r="D371" i="52"/>
  <c r="E371" i="52" s="1"/>
  <c r="H370" i="52"/>
  <c r="D370" i="52"/>
  <c r="E370" i="52" s="1"/>
  <c r="H369" i="52"/>
  <c r="E369" i="52"/>
  <c r="E368" i="52" s="1"/>
  <c r="D369" i="52"/>
  <c r="D368" i="52" s="1"/>
  <c r="C368" i="52"/>
  <c r="H368" i="52" s="1"/>
  <c r="H367" i="52"/>
  <c r="D367" i="52"/>
  <c r="E367" i="52" s="1"/>
  <c r="H366" i="52"/>
  <c r="D366" i="52"/>
  <c r="E366" i="52" s="1"/>
  <c r="H365" i="52"/>
  <c r="D365" i="52"/>
  <c r="E365" i="52" s="1"/>
  <c r="H364" i="52"/>
  <c r="E364" i="52"/>
  <c r="D364" i="52"/>
  <c r="H363" i="52"/>
  <c r="D363" i="52"/>
  <c r="D362" i="52" s="1"/>
  <c r="C362" i="52"/>
  <c r="H362" i="52" s="1"/>
  <c r="H361" i="52"/>
  <c r="D361" i="52"/>
  <c r="E361" i="52" s="1"/>
  <c r="H360" i="52"/>
  <c r="D360" i="52"/>
  <c r="E360" i="52" s="1"/>
  <c r="H359" i="52"/>
  <c r="E359" i="52"/>
  <c r="D359" i="52"/>
  <c r="H358" i="52"/>
  <c r="D358" i="52"/>
  <c r="D357" i="52" s="1"/>
  <c r="C357" i="52"/>
  <c r="H357" i="52" s="1"/>
  <c r="H356" i="52"/>
  <c r="D356" i="52"/>
  <c r="E356" i="52" s="1"/>
  <c r="H355" i="52"/>
  <c r="D355" i="52"/>
  <c r="H354" i="52"/>
  <c r="E354" i="52"/>
  <c r="D354" i="52"/>
  <c r="C353" i="52"/>
  <c r="H353" i="52" s="1"/>
  <c r="H352" i="52"/>
  <c r="E352" i="52"/>
  <c r="D352" i="52"/>
  <c r="H351" i="52"/>
  <c r="D351" i="52"/>
  <c r="E351" i="52" s="1"/>
  <c r="H350" i="52"/>
  <c r="D350" i="52"/>
  <c r="H349" i="52"/>
  <c r="D349" i="52"/>
  <c r="E349" i="52" s="1"/>
  <c r="C348" i="52"/>
  <c r="H348" i="52" s="1"/>
  <c r="H347" i="52"/>
  <c r="D347" i="52"/>
  <c r="E347" i="52" s="1"/>
  <c r="H346" i="52"/>
  <c r="D346" i="52"/>
  <c r="E346" i="52" s="1"/>
  <c r="H345" i="52"/>
  <c r="D345" i="52"/>
  <c r="C344" i="52"/>
  <c r="H344" i="52" s="1"/>
  <c r="H343" i="52"/>
  <c r="D343" i="52"/>
  <c r="E343" i="52" s="1"/>
  <c r="H342" i="52"/>
  <c r="D342" i="52"/>
  <c r="E342" i="52" s="1"/>
  <c r="H341" i="52"/>
  <c r="D341" i="52"/>
  <c r="E341" i="52" s="1"/>
  <c r="H338" i="52"/>
  <c r="D338" i="52"/>
  <c r="E338" i="52" s="1"/>
  <c r="H337" i="52"/>
  <c r="D337" i="52"/>
  <c r="E337" i="52" s="1"/>
  <c r="H336" i="52"/>
  <c r="D336" i="52"/>
  <c r="E336" i="52" s="1"/>
  <c r="H335" i="52"/>
  <c r="D335" i="52"/>
  <c r="E335" i="52" s="1"/>
  <c r="H334" i="52"/>
  <c r="D334" i="52"/>
  <c r="E334" i="52" s="1"/>
  <c r="H333" i="52"/>
  <c r="D333" i="52"/>
  <c r="E333" i="52" s="1"/>
  <c r="H332" i="52"/>
  <c r="D332" i="52"/>
  <c r="H331" i="52"/>
  <c r="C331" i="52"/>
  <c r="H330" i="52"/>
  <c r="D330" i="52"/>
  <c r="E330" i="52" s="1"/>
  <c r="H329" i="52"/>
  <c r="D329" i="52"/>
  <c r="H328" i="52"/>
  <c r="C328" i="52"/>
  <c r="H327" i="52"/>
  <c r="D327" i="52"/>
  <c r="E327" i="52" s="1"/>
  <c r="H326" i="52"/>
  <c r="D326" i="52"/>
  <c r="E326" i="52" s="1"/>
  <c r="E325" i="52" s="1"/>
  <c r="H325" i="52"/>
  <c r="C325" i="52"/>
  <c r="H324" i="52"/>
  <c r="E324" i="52"/>
  <c r="D324" i="52"/>
  <c r="H323" i="52"/>
  <c r="D323" i="52"/>
  <c r="E323" i="52" s="1"/>
  <c r="H322" i="52"/>
  <c r="D322" i="52"/>
  <c r="E322" i="52" s="1"/>
  <c r="H321" i="52"/>
  <c r="D321" i="52"/>
  <c r="E321" i="52" s="1"/>
  <c r="H320" i="52"/>
  <c r="D320" i="52"/>
  <c r="E320" i="52" s="1"/>
  <c r="H319" i="52"/>
  <c r="D319" i="52"/>
  <c r="E319" i="52" s="1"/>
  <c r="H318" i="52"/>
  <c r="D318" i="52"/>
  <c r="H317" i="52"/>
  <c r="E317" i="52"/>
  <c r="D317" i="52"/>
  <c r="H316" i="52"/>
  <c r="D316" i="52"/>
  <c r="E316" i="52" s="1"/>
  <c r="C315" i="52"/>
  <c r="H313" i="52"/>
  <c r="D313" i="52"/>
  <c r="E313" i="52" s="1"/>
  <c r="H312" i="52"/>
  <c r="D312" i="52"/>
  <c r="E312" i="52" s="1"/>
  <c r="H311" i="52"/>
  <c r="D311" i="52"/>
  <c r="E311" i="52" s="1"/>
  <c r="H310" i="52"/>
  <c r="D310" i="52"/>
  <c r="E310" i="52" s="1"/>
  <c r="H309" i="52"/>
  <c r="D309" i="52"/>
  <c r="H308" i="52"/>
  <c r="H307" i="52"/>
  <c r="D307" i="52"/>
  <c r="E307" i="52" s="1"/>
  <c r="H306" i="52"/>
  <c r="D306" i="52"/>
  <c r="H305" i="52"/>
  <c r="H304" i="52"/>
  <c r="D304" i="52"/>
  <c r="H303" i="52"/>
  <c r="D303" i="52"/>
  <c r="E303" i="52" s="1"/>
  <c r="C302" i="52"/>
  <c r="H302" i="52" s="1"/>
  <c r="H301" i="52"/>
  <c r="E301" i="52"/>
  <c r="D301" i="52"/>
  <c r="H300" i="52"/>
  <c r="D300" i="52"/>
  <c r="E300" i="52" s="1"/>
  <c r="H299" i="52"/>
  <c r="D299" i="52"/>
  <c r="H298" i="52"/>
  <c r="H297" i="52"/>
  <c r="D297" i="52"/>
  <c r="H296" i="52"/>
  <c r="H295" i="52"/>
  <c r="D295" i="52"/>
  <c r="E295" i="52" s="1"/>
  <c r="H294" i="52"/>
  <c r="D294" i="52"/>
  <c r="E294" i="52" s="1"/>
  <c r="H293" i="52"/>
  <c r="D293" i="52"/>
  <c r="E293" i="52" s="1"/>
  <c r="H292" i="52"/>
  <c r="D292" i="52"/>
  <c r="E292" i="52" s="1"/>
  <c r="H291" i="52"/>
  <c r="D291" i="52"/>
  <c r="H290" i="52"/>
  <c r="E290" i="52"/>
  <c r="D290" i="52"/>
  <c r="H289" i="52"/>
  <c r="H288" i="52"/>
  <c r="D288" i="52"/>
  <c r="E288" i="52" s="1"/>
  <c r="H287" i="52"/>
  <c r="D287" i="52"/>
  <c r="E287" i="52" s="1"/>
  <c r="H286" i="52"/>
  <c r="E286" i="52"/>
  <c r="D286" i="52"/>
  <c r="H285" i="52"/>
  <c r="D285" i="52"/>
  <c r="E285" i="52" s="1"/>
  <c r="H284" i="52"/>
  <c r="D284" i="52"/>
  <c r="E284" i="52" s="1"/>
  <c r="H283" i="52"/>
  <c r="D283" i="52"/>
  <c r="E283" i="52" s="1"/>
  <c r="H282" i="52"/>
  <c r="D282" i="52"/>
  <c r="E282" i="52" s="1"/>
  <c r="H281" i="52"/>
  <c r="D281" i="52"/>
  <c r="E281" i="52" s="1"/>
  <c r="H280" i="52"/>
  <c r="D280" i="52"/>
  <c r="E280" i="52" s="1"/>
  <c r="H279" i="52"/>
  <c r="D279" i="52"/>
  <c r="E279" i="52" s="1"/>
  <c r="H278" i="52"/>
  <c r="D278" i="52"/>
  <c r="E278" i="52" s="1"/>
  <c r="H277" i="52"/>
  <c r="D277" i="52"/>
  <c r="E277" i="52" s="1"/>
  <c r="H276" i="52"/>
  <c r="E276" i="52"/>
  <c r="D276" i="52"/>
  <c r="H275" i="52"/>
  <c r="D275" i="52"/>
  <c r="E275" i="52" s="1"/>
  <c r="H274" i="52"/>
  <c r="E274" i="52"/>
  <c r="D274" i="52"/>
  <c r="H273" i="52"/>
  <c r="E273" i="52"/>
  <c r="D273" i="52"/>
  <c r="H272" i="52"/>
  <c r="D272" i="52"/>
  <c r="E272" i="52" s="1"/>
  <c r="H271" i="52"/>
  <c r="D271" i="52"/>
  <c r="E271" i="52" s="1"/>
  <c r="H270" i="52"/>
  <c r="D270" i="52"/>
  <c r="E270" i="52" s="1"/>
  <c r="H269" i="52"/>
  <c r="D269" i="52"/>
  <c r="E269" i="52" s="1"/>
  <c r="H268" i="52"/>
  <c r="E268" i="52"/>
  <c r="D268" i="52"/>
  <c r="H267" i="52"/>
  <c r="D267" i="52"/>
  <c r="E267" i="52" s="1"/>
  <c r="H266" i="52"/>
  <c r="E266" i="52"/>
  <c r="D266" i="52"/>
  <c r="H265" i="52"/>
  <c r="H264" i="52"/>
  <c r="D264" i="52"/>
  <c r="E264" i="52" s="1"/>
  <c r="C263" i="52"/>
  <c r="H263" i="52" s="1"/>
  <c r="H262" i="52"/>
  <c r="D262" i="52"/>
  <c r="H261" i="52"/>
  <c r="D261" i="52"/>
  <c r="E261" i="52" s="1"/>
  <c r="H260" i="52"/>
  <c r="C260" i="52"/>
  <c r="D252" i="52"/>
  <c r="E252" i="52" s="1"/>
  <c r="D251" i="52"/>
  <c r="E251" i="52" s="1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 s="1"/>
  <c r="E242" i="52"/>
  <c r="D242" i="52"/>
  <c r="D241" i="52"/>
  <c r="E241" i="52" s="1"/>
  <c r="D240" i="52"/>
  <c r="E240" i="52" s="1"/>
  <c r="C239" i="52"/>
  <c r="C238" i="52" s="1"/>
  <c r="D237" i="52"/>
  <c r="D236" i="52" s="1"/>
  <c r="D235" i="52" s="1"/>
  <c r="C236" i="52"/>
  <c r="C235" i="52" s="1"/>
  <c r="D234" i="52"/>
  <c r="C233" i="52"/>
  <c r="C228" i="52" s="1"/>
  <c r="D232" i="52"/>
  <c r="E232" i="52" s="1"/>
  <c r="D231" i="52"/>
  <c r="D230" i="52"/>
  <c r="E230" i="52" s="1"/>
  <c r="C229" i="52"/>
  <c r="D227" i="52"/>
  <c r="D226" i="52"/>
  <c r="E226" i="52" s="1"/>
  <c r="D225" i="52"/>
  <c r="E225" i="52" s="1"/>
  <c r="D224" i="52"/>
  <c r="E224" i="52" s="1"/>
  <c r="C223" i="52"/>
  <c r="C222" i="52" s="1"/>
  <c r="D221" i="52"/>
  <c r="E221" i="52" s="1"/>
  <c r="E220" i="52"/>
  <c r="D220" i="52"/>
  <c r="C220" i="52"/>
  <c r="D219" i="52"/>
  <c r="E218" i="52"/>
  <c r="D218" i="52"/>
  <c r="D217" i="52"/>
  <c r="E217" i="52" s="1"/>
  <c r="C216" i="52"/>
  <c r="C215" i="52" s="1"/>
  <c r="D214" i="52"/>
  <c r="D213" i="52" s="1"/>
  <c r="C213" i="52"/>
  <c r="D212" i="52"/>
  <c r="D211" i="52" s="1"/>
  <c r="C211" i="52"/>
  <c r="E210" i="52"/>
  <c r="D210" i="52"/>
  <c r="D209" i="52"/>
  <c r="E209" i="52" s="1"/>
  <c r="D208" i="52"/>
  <c r="E208" i="52" s="1"/>
  <c r="C207" i="52"/>
  <c r="D206" i="52"/>
  <c r="E206" i="52" s="1"/>
  <c r="D205" i="52"/>
  <c r="C204" i="52"/>
  <c r="C203" i="52"/>
  <c r="D202" i="52"/>
  <c r="E202" i="52" s="1"/>
  <c r="E201" i="52" s="1"/>
  <c r="E200" i="52" s="1"/>
  <c r="D201" i="52"/>
  <c r="D200" i="52" s="1"/>
  <c r="C201" i="52"/>
  <c r="C200" i="52" s="1"/>
  <c r="D199" i="52"/>
  <c r="C198" i="52"/>
  <c r="C197" i="52"/>
  <c r="D196" i="52"/>
  <c r="E196" i="52" s="1"/>
  <c r="E195" i="52" s="1"/>
  <c r="D195" i="52"/>
  <c r="C195" i="52"/>
  <c r="D194" i="52"/>
  <c r="C193" i="52"/>
  <c r="D192" i="52"/>
  <c r="E192" i="52" s="1"/>
  <c r="D191" i="52"/>
  <c r="D190" i="52"/>
  <c r="E190" i="52" s="1"/>
  <c r="C189" i="52"/>
  <c r="D187" i="52"/>
  <c r="D186" i="52"/>
  <c r="E186" i="52" s="1"/>
  <c r="C185" i="52"/>
  <c r="C184" i="52" s="1"/>
  <c r="D183" i="52"/>
  <c r="D182" i="52" s="1"/>
  <c r="C182" i="52"/>
  <c r="E181" i="52"/>
  <c r="E180" i="52" s="1"/>
  <c r="D181" i="52"/>
  <c r="D180" i="52" s="1"/>
  <c r="C180" i="52"/>
  <c r="C179" i="52" s="1"/>
  <c r="H176" i="52"/>
  <c r="D176" i="52"/>
  <c r="E176" i="52" s="1"/>
  <c r="H175" i="52"/>
  <c r="D175" i="52"/>
  <c r="H174" i="52"/>
  <c r="C174" i="52"/>
  <c r="H173" i="52"/>
  <c r="D173" i="52"/>
  <c r="H172" i="52"/>
  <c r="D172" i="52"/>
  <c r="E172" i="52" s="1"/>
  <c r="H171" i="52"/>
  <c r="C171" i="52"/>
  <c r="C170" i="52"/>
  <c r="H170" i="52" s="1"/>
  <c r="J170" i="52" s="1"/>
  <c r="H169" i="52"/>
  <c r="E169" i="52"/>
  <c r="D169" i="52"/>
  <c r="H168" i="52"/>
  <c r="D168" i="52"/>
  <c r="D167" i="52" s="1"/>
  <c r="C167" i="52"/>
  <c r="H167" i="52" s="1"/>
  <c r="H166" i="52"/>
  <c r="D166" i="52"/>
  <c r="E166" i="52" s="1"/>
  <c r="H165" i="52"/>
  <c r="D165" i="52"/>
  <c r="C164" i="52"/>
  <c r="H164" i="52" s="1"/>
  <c r="H162" i="52"/>
  <c r="D162" i="52"/>
  <c r="E162" i="52" s="1"/>
  <c r="H161" i="52"/>
  <c r="D161" i="52"/>
  <c r="E161" i="52" s="1"/>
  <c r="E160" i="52" s="1"/>
  <c r="C160" i="52"/>
  <c r="H160" i="52" s="1"/>
  <c r="H159" i="52"/>
  <c r="D159" i="52"/>
  <c r="E159" i="52" s="1"/>
  <c r="H158" i="52"/>
  <c r="D158" i="52"/>
  <c r="E158" i="52" s="1"/>
  <c r="H157" i="52"/>
  <c r="C157" i="52"/>
  <c r="H156" i="52"/>
  <c r="D156" i="52"/>
  <c r="H155" i="52"/>
  <c r="D155" i="52"/>
  <c r="E155" i="52" s="1"/>
  <c r="H154" i="52"/>
  <c r="C154" i="52"/>
  <c r="C153" i="52"/>
  <c r="H153" i="52" s="1"/>
  <c r="J153" i="52" s="1"/>
  <c r="H151" i="52"/>
  <c r="D151" i="52"/>
  <c r="H150" i="52"/>
  <c r="D150" i="52"/>
  <c r="E150" i="52" s="1"/>
  <c r="H149" i="52"/>
  <c r="C149" i="52"/>
  <c r="H148" i="52"/>
  <c r="D148" i="52"/>
  <c r="E148" i="52" s="1"/>
  <c r="H147" i="52"/>
  <c r="D147" i="52"/>
  <c r="E147" i="52" s="1"/>
  <c r="D146" i="52"/>
  <c r="C146" i="52"/>
  <c r="H145" i="52"/>
  <c r="D145" i="52"/>
  <c r="E145" i="52" s="1"/>
  <c r="H144" i="52"/>
  <c r="E144" i="52"/>
  <c r="D144" i="52"/>
  <c r="H143" i="52"/>
  <c r="D143" i="52"/>
  <c r="C143" i="52"/>
  <c r="H142" i="52"/>
  <c r="D142" i="52"/>
  <c r="E142" i="52" s="1"/>
  <c r="H141" i="52"/>
  <c r="D141" i="52"/>
  <c r="C140" i="52"/>
  <c r="H140" i="52" s="1"/>
  <c r="H139" i="52"/>
  <c r="D139" i="52"/>
  <c r="E139" i="52" s="1"/>
  <c r="H138" i="52"/>
  <c r="D138" i="52"/>
  <c r="E138" i="52" s="1"/>
  <c r="E136" i="52" s="1"/>
  <c r="H137" i="52"/>
  <c r="D137" i="52"/>
  <c r="E137" i="52" s="1"/>
  <c r="C136" i="52"/>
  <c r="H136" i="52" s="1"/>
  <c r="H134" i="52"/>
  <c r="D134" i="52"/>
  <c r="E134" i="52" s="1"/>
  <c r="H133" i="52"/>
  <c r="D133" i="52"/>
  <c r="E133" i="52" s="1"/>
  <c r="C132" i="52"/>
  <c r="H132" i="52" s="1"/>
  <c r="H131" i="52"/>
  <c r="D131" i="52"/>
  <c r="E131" i="52" s="1"/>
  <c r="H130" i="52"/>
  <c r="D130" i="52"/>
  <c r="E130" i="52" s="1"/>
  <c r="E129" i="52" s="1"/>
  <c r="H129" i="52"/>
  <c r="C129" i="52"/>
  <c r="H128" i="52"/>
  <c r="D128" i="52"/>
  <c r="E128" i="52" s="1"/>
  <c r="H127" i="52"/>
  <c r="D127" i="52"/>
  <c r="E127" i="52" s="1"/>
  <c r="E126" i="52" s="1"/>
  <c r="D126" i="52"/>
  <c r="C126" i="52"/>
  <c r="H126" i="52" s="1"/>
  <c r="H125" i="52"/>
  <c r="D125" i="52"/>
  <c r="E125" i="52" s="1"/>
  <c r="H124" i="52"/>
  <c r="D124" i="52"/>
  <c r="E124" i="52" s="1"/>
  <c r="C123" i="52"/>
  <c r="H123" i="52" s="1"/>
  <c r="H122" i="52"/>
  <c r="E122" i="52"/>
  <c r="D122" i="52"/>
  <c r="H121" i="52"/>
  <c r="D121" i="52"/>
  <c r="D120" i="52" s="1"/>
  <c r="C120" i="52"/>
  <c r="H120" i="52" s="1"/>
  <c r="H119" i="52"/>
  <c r="D119" i="52"/>
  <c r="E119" i="52" s="1"/>
  <c r="H118" i="52"/>
  <c r="D118" i="52"/>
  <c r="E118" i="52" s="1"/>
  <c r="E117" i="52"/>
  <c r="C117" i="52"/>
  <c r="C116" i="52" s="1"/>
  <c r="H116" i="52" s="1"/>
  <c r="J116" i="52" s="1"/>
  <c r="H113" i="52"/>
  <c r="D113" i="52"/>
  <c r="E113" i="52" s="1"/>
  <c r="H112" i="52"/>
  <c r="D112" i="52"/>
  <c r="E112" i="52" s="1"/>
  <c r="H111" i="52"/>
  <c r="D111" i="52"/>
  <c r="E111" i="52" s="1"/>
  <c r="H110" i="52"/>
  <c r="E110" i="52"/>
  <c r="D110" i="52"/>
  <c r="H109" i="52"/>
  <c r="D109" i="52"/>
  <c r="E109" i="52" s="1"/>
  <c r="H108" i="52"/>
  <c r="D108" i="52"/>
  <c r="E108" i="52" s="1"/>
  <c r="H107" i="52"/>
  <c r="D107" i="52"/>
  <c r="E107" i="52" s="1"/>
  <c r="H106" i="52"/>
  <c r="D106" i="52"/>
  <c r="E106" i="52" s="1"/>
  <c r="H105" i="52"/>
  <c r="D105" i="52"/>
  <c r="E105" i="52" s="1"/>
  <c r="H104" i="52"/>
  <c r="D104" i="52"/>
  <c r="E104" i="52" s="1"/>
  <c r="H103" i="52"/>
  <c r="D103" i="52"/>
  <c r="E103" i="52" s="1"/>
  <c r="H102" i="52"/>
  <c r="D102" i="52"/>
  <c r="E102" i="52" s="1"/>
  <c r="H101" i="52"/>
  <c r="D101" i="52"/>
  <c r="E101" i="52" s="1"/>
  <c r="H100" i="52"/>
  <c r="D100" i="52"/>
  <c r="E100" i="52" s="1"/>
  <c r="H99" i="52"/>
  <c r="D99" i="52"/>
  <c r="E99" i="52" s="1"/>
  <c r="H98" i="52"/>
  <c r="E98" i="52"/>
  <c r="D98" i="52"/>
  <c r="C97" i="52"/>
  <c r="C67" i="52" s="1"/>
  <c r="H67" i="52" s="1"/>
  <c r="J67" i="52" s="1"/>
  <c r="H96" i="52"/>
  <c r="E96" i="52"/>
  <c r="D96" i="52"/>
  <c r="H95" i="52"/>
  <c r="D95" i="52"/>
  <c r="E95" i="52" s="1"/>
  <c r="H94" i="52"/>
  <c r="D94" i="52"/>
  <c r="E94" i="52" s="1"/>
  <c r="H93" i="52"/>
  <c r="D93" i="52"/>
  <c r="E93" i="52" s="1"/>
  <c r="H92" i="52"/>
  <c r="D92" i="52"/>
  <c r="E92" i="52" s="1"/>
  <c r="H91" i="52"/>
  <c r="D91" i="52"/>
  <c r="E91" i="52" s="1"/>
  <c r="H90" i="52"/>
  <c r="D90" i="52"/>
  <c r="E90" i="52" s="1"/>
  <c r="H89" i="52"/>
  <c r="D89" i="52"/>
  <c r="E89" i="52" s="1"/>
  <c r="H88" i="52"/>
  <c r="D88" i="52"/>
  <c r="E88" i="52" s="1"/>
  <c r="H87" i="52"/>
  <c r="D87" i="52"/>
  <c r="E87" i="52" s="1"/>
  <c r="H86" i="52"/>
  <c r="D86" i="52"/>
  <c r="E86" i="52" s="1"/>
  <c r="H85" i="52"/>
  <c r="D85" i="52"/>
  <c r="E85" i="52" s="1"/>
  <c r="H84" i="52"/>
  <c r="E84" i="52"/>
  <c r="D84" i="52"/>
  <c r="H83" i="52"/>
  <c r="D83" i="52"/>
  <c r="E83" i="52" s="1"/>
  <c r="H82" i="52"/>
  <c r="D82" i="52"/>
  <c r="E82" i="52" s="1"/>
  <c r="H81" i="52"/>
  <c r="D81" i="52"/>
  <c r="E81" i="52" s="1"/>
  <c r="H80" i="52"/>
  <c r="E80" i="52"/>
  <c r="D80" i="52"/>
  <c r="H79" i="52"/>
  <c r="D79" i="52"/>
  <c r="E79" i="52" s="1"/>
  <c r="H78" i="52"/>
  <c r="D78" i="52"/>
  <c r="E78" i="52" s="1"/>
  <c r="H77" i="52"/>
  <c r="D77" i="52"/>
  <c r="E77" i="52" s="1"/>
  <c r="H76" i="52"/>
  <c r="D76" i="52"/>
  <c r="E76" i="52" s="1"/>
  <c r="H75" i="52"/>
  <c r="D75" i="52"/>
  <c r="E75" i="52" s="1"/>
  <c r="H74" i="52"/>
  <c r="D74" i="52"/>
  <c r="E74" i="52" s="1"/>
  <c r="H73" i="52"/>
  <c r="D73" i="52"/>
  <c r="E73" i="52" s="1"/>
  <c r="H72" i="52"/>
  <c r="D72" i="52"/>
  <c r="E72" i="52" s="1"/>
  <c r="H71" i="52"/>
  <c r="D71" i="52"/>
  <c r="E71" i="52" s="1"/>
  <c r="H70" i="52"/>
  <c r="D70" i="52"/>
  <c r="E70" i="52" s="1"/>
  <c r="H69" i="52"/>
  <c r="D69" i="52"/>
  <c r="E69" i="52" s="1"/>
  <c r="C68" i="52"/>
  <c r="H68" i="52" s="1"/>
  <c r="J68" i="52" s="1"/>
  <c r="H66" i="52"/>
  <c r="D66" i="52"/>
  <c r="E66" i="52" s="1"/>
  <c r="H65" i="52"/>
  <c r="D65" i="52"/>
  <c r="E65" i="52" s="1"/>
  <c r="H64" i="52"/>
  <c r="D64" i="52"/>
  <c r="E64" i="52" s="1"/>
  <c r="H63" i="52"/>
  <c r="D63" i="52"/>
  <c r="E63" i="52" s="1"/>
  <c r="H62" i="52"/>
  <c r="D62" i="52"/>
  <c r="E62" i="52" s="1"/>
  <c r="C61" i="52"/>
  <c r="H61" i="52" s="1"/>
  <c r="J61" i="52" s="1"/>
  <c r="H60" i="52"/>
  <c r="D60" i="52"/>
  <c r="E60" i="52" s="1"/>
  <c r="H59" i="52"/>
  <c r="D59" i="52"/>
  <c r="E59" i="52" s="1"/>
  <c r="H58" i="52"/>
  <c r="D58" i="52"/>
  <c r="E58" i="52" s="1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D53" i="52"/>
  <c r="E53" i="52" s="1"/>
  <c r="H52" i="52"/>
  <c r="D52" i="52"/>
  <c r="E52" i="52" s="1"/>
  <c r="H51" i="52"/>
  <c r="D51" i="52"/>
  <c r="E51" i="52" s="1"/>
  <c r="H50" i="52"/>
  <c r="D50" i="52"/>
  <c r="E50" i="52" s="1"/>
  <c r="H49" i="52"/>
  <c r="E49" i="52"/>
  <c r="D49" i="52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D44" i="52"/>
  <c r="E44" i="52" s="1"/>
  <c r="H43" i="52"/>
  <c r="D43" i="52"/>
  <c r="E43" i="52" s="1"/>
  <c r="H42" i="52"/>
  <c r="E42" i="52"/>
  <c r="D42" i="52"/>
  <c r="H41" i="52"/>
  <c r="E41" i="52"/>
  <c r="D41" i="52"/>
  <c r="H40" i="52"/>
  <c r="D40" i="52"/>
  <c r="H39" i="52"/>
  <c r="D39" i="52"/>
  <c r="E39" i="52" s="1"/>
  <c r="C38" i="52"/>
  <c r="H37" i="52"/>
  <c r="D37" i="52"/>
  <c r="E37" i="52" s="1"/>
  <c r="H36" i="52"/>
  <c r="D36" i="52"/>
  <c r="E36" i="52" s="1"/>
  <c r="H35" i="52"/>
  <c r="D35" i="52"/>
  <c r="E35" i="52" s="1"/>
  <c r="H34" i="52"/>
  <c r="D34" i="52"/>
  <c r="E34" i="52" s="1"/>
  <c r="H33" i="52"/>
  <c r="D33" i="52"/>
  <c r="E33" i="52" s="1"/>
  <c r="H32" i="52"/>
  <c r="D32" i="52"/>
  <c r="E32" i="52" s="1"/>
  <c r="H31" i="52"/>
  <c r="D31" i="52"/>
  <c r="E31" i="52" s="1"/>
  <c r="H30" i="52"/>
  <c r="D30" i="52"/>
  <c r="E30" i="52" s="1"/>
  <c r="H29" i="52"/>
  <c r="D29" i="52"/>
  <c r="E29" i="52" s="1"/>
  <c r="H28" i="52"/>
  <c r="E28" i="52"/>
  <c r="D28" i="52"/>
  <c r="H27" i="52"/>
  <c r="D27" i="52"/>
  <c r="E27" i="52" s="1"/>
  <c r="H26" i="52"/>
  <c r="D26" i="52"/>
  <c r="E26" i="52" s="1"/>
  <c r="H25" i="52"/>
  <c r="D25" i="52"/>
  <c r="E25" i="52" s="1"/>
  <c r="H24" i="52"/>
  <c r="E24" i="52"/>
  <c r="D24" i="52"/>
  <c r="H23" i="52"/>
  <c r="D23" i="52"/>
  <c r="E23" i="52" s="1"/>
  <c r="H22" i="52"/>
  <c r="D22" i="52"/>
  <c r="E22" i="52" s="1"/>
  <c r="H21" i="52"/>
  <c r="D21" i="52"/>
  <c r="E21" i="52" s="1"/>
  <c r="H20" i="52"/>
  <c r="D20" i="52"/>
  <c r="E20" i="52" s="1"/>
  <c r="H19" i="52"/>
  <c r="D19" i="52"/>
  <c r="E19" i="52" s="1"/>
  <c r="H18" i="52"/>
  <c r="D18" i="52"/>
  <c r="E18" i="52" s="1"/>
  <c r="H17" i="52"/>
  <c r="D17" i="52"/>
  <c r="E17" i="52" s="1"/>
  <c r="H16" i="52"/>
  <c r="D16" i="52"/>
  <c r="E16" i="52" s="1"/>
  <c r="H15" i="52"/>
  <c r="D15" i="52"/>
  <c r="E15" i="52" s="1"/>
  <c r="H14" i="52"/>
  <c r="D14" i="52"/>
  <c r="E14" i="52" s="1"/>
  <c r="H13" i="52"/>
  <c r="D13" i="52"/>
  <c r="E13" i="52" s="1"/>
  <c r="H12" i="52"/>
  <c r="E12" i="52"/>
  <c r="D12" i="52"/>
  <c r="C11" i="52"/>
  <c r="H11" i="52" s="1"/>
  <c r="J11" i="52" s="1"/>
  <c r="H10" i="52"/>
  <c r="E10" i="52"/>
  <c r="D10" i="52"/>
  <c r="H9" i="52"/>
  <c r="D9" i="52"/>
  <c r="E9" i="52" s="1"/>
  <c r="H8" i="52"/>
  <c r="D8" i="52"/>
  <c r="E8" i="52" s="1"/>
  <c r="H7" i="52"/>
  <c r="D7" i="52"/>
  <c r="E7" i="52" s="1"/>
  <c r="H6" i="52"/>
  <c r="D6" i="52"/>
  <c r="E6" i="52" s="1"/>
  <c r="H5" i="52"/>
  <c r="D5" i="52"/>
  <c r="E5" i="52" s="1"/>
  <c r="C4" i="52"/>
  <c r="H4" i="52" s="1"/>
  <c r="J4" i="52" s="1"/>
  <c r="S360" i="50"/>
  <c r="M360" i="50"/>
  <c r="S359" i="50"/>
  <c r="M359" i="50"/>
  <c r="BA358" i="50"/>
  <c r="S358" i="50"/>
  <c r="M358" i="50"/>
  <c r="BA357" i="50"/>
  <c r="S357" i="50"/>
  <c r="M357" i="50"/>
  <c r="BA356" i="50"/>
  <c r="S356" i="50"/>
  <c r="M356" i="50"/>
  <c r="BA355" i="50"/>
  <c r="S355" i="50"/>
  <c r="M355" i="50"/>
  <c r="BA354" i="50"/>
  <c r="S354" i="50"/>
  <c r="M354" i="50"/>
  <c r="BA353" i="50"/>
  <c r="S353" i="50"/>
  <c r="M353" i="50"/>
  <c r="BA352" i="50"/>
  <c r="S352" i="50"/>
  <c r="M352" i="50"/>
  <c r="BA351" i="50"/>
  <c r="S351" i="50"/>
  <c r="M351" i="50"/>
  <c r="BA350" i="50"/>
  <c r="S350" i="50"/>
  <c r="M350" i="50"/>
  <c r="BA349" i="50"/>
  <c r="S349" i="50"/>
  <c r="M349" i="50"/>
  <c r="BA348" i="50"/>
  <c r="S348" i="50"/>
  <c r="M348" i="50"/>
  <c r="BA347" i="50"/>
  <c r="S347" i="50"/>
  <c r="M347" i="50"/>
  <c r="BA346" i="50"/>
  <c r="S346" i="50"/>
  <c r="M346" i="50"/>
  <c r="BA345" i="50"/>
  <c r="S345" i="50"/>
  <c r="M345" i="50"/>
  <c r="BA344" i="50"/>
  <c r="S344" i="50"/>
  <c r="M344" i="50"/>
  <c r="BA343" i="50"/>
  <c r="S343" i="50"/>
  <c r="M343" i="50"/>
  <c r="BA342" i="50"/>
  <c r="S342" i="50"/>
  <c r="M342" i="50"/>
  <c r="BA341" i="50"/>
  <c r="S341" i="50"/>
  <c r="M341" i="50"/>
  <c r="BA340" i="50"/>
  <c r="S340" i="50"/>
  <c r="M340" i="50"/>
  <c r="BA339" i="50"/>
  <c r="S339" i="50"/>
  <c r="M339" i="50"/>
  <c r="BA338" i="50"/>
  <c r="S338" i="50"/>
  <c r="M338" i="50"/>
  <c r="BA337" i="50"/>
  <c r="S337" i="50"/>
  <c r="M337" i="50"/>
  <c r="BA336" i="50"/>
  <c r="S336" i="50"/>
  <c r="M336" i="50"/>
  <c r="BA335" i="50"/>
  <c r="S335" i="50"/>
  <c r="M335" i="50"/>
  <c r="BA334" i="50"/>
  <c r="S334" i="50"/>
  <c r="M334" i="50"/>
  <c r="BA333" i="50"/>
  <c r="S333" i="50"/>
  <c r="M333" i="50"/>
  <c r="BA332" i="50"/>
  <c r="S332" i="50"/>
  <c r="M332" i="50"/>
  <c r="BA331" i="50"/>
  <c r="S331" i="50"/>
  <c r="M331" i="50"/>
  <c r="BA330" i="50"/>
  <c r="S330" i="50"/>
  <c r="M330" i="50"/>
  <c r="BA329" i="50"/>
  <c r="S329" i="50"/>
  <c r="M329" i="50"/>
  <c r="BA328" i="50"/>
  <c r="S328" i="50"/>
  <c r="M328" i="50"/>
  <c r="BA327" i="50"/>
  <c r="S327" i="50"/>
  <c r="M327" i="50"/>
  <c r="BA326" i="50"/>
  <c r="S326" i="50"/>
  <c r="M326" i="50"/>
  <c r="BA325" i="50"/>
  <c r="S325" i="50"/>
  <c r="M325" i="50"/>
  <c r="BA324" i="50"/>
  <c r="S324" i="50"/>
  <c r="M324" i="50"/>
  <c r="BA323" i="50"/>
  <c r="S323" i="50"/>
  <c r="M323" i="50"/>
  <c r="BA322" i="50"/>
  <c r="S322" i="50"/>
  <c r="M322" i="50"/>
  <c r="BA321" i="50"/>
  <c r="S321" i="50"/>
  <c r="M321" i="50"/>
  <c r="BA320" i="50"/>
  <c r="S320" i="50"/>
  <c r="M320" i="50"/>
  <c r="BA319" i="50"/>
  <c r="S319" i="50"/>
  <c r="M319" i="50"/>
  <c r="BA318" i="50"/>
  <c r="S318" i="50"/>
  <c r="M318" i="50"/>
  <c r="BA317" i="50"/>
  <c r="S317" i="50"/>
  <c r="M317" i="50"/>
  <c r="BA316" i="50"/>
  <c r="S316" i="50"/>
  <c r="M316" i="50"/>
  <c r="BA315" i="50"/>
  <c r="S315" i="50"/>
  <c r="M315" i="50"/>
  <c r="BA314" i="50"/>
  <c r="S314" i="50"/>
  <c r="M314" i="50"/>
  <c r="BA313" i="50"/>
  <c r="S313" i="50"/>
  <c r="M313" i="50"/>
  <c r="BA312" i="50"/>
  <c r="S312" i="50"/>
  <c r="M312" i="50"/>
  <c r="BA311" i="50"/>
  <c r="S311" i="50"/>
  <c r="M311" i="50"/>
  <c r="BA310" i="50"/>
  <c r="S310" i="50"/>
  <c r="M310" i="50"/>
  <c r="BA309" i="50"/>
  <c r="S309" i="50"/>
  <c r="M309" i="50"/>
  <c r="BA308" i="50"/>
  <c r="S308" i="50"/>
  <c r="M308" i="50"/>
  <c r="BA307" i="50"/>
  <c r="S307" i="50"/>
  <c r="M307" i="50"/>
  <c r="BA306" i="50"/>
  <c r="S306" i="50"/>
  <c r="M306" i="50"/>
  <c r="BA305" i="50"/>
  <c r="S305" i="50"/>
  <c r="M305" i="50"/>
  <c r="BA304" i="50"/>
  <c r="S304" i="50"/>
  <c r="M304" i="50"/>
  <c r="BA303" i="50"/>
  <c r="S303" i="50"/>
  <c r="M303" i="50"/>
  <c r="BA302" i="50"/>
  <c r="S302" i="50"/>
  <c r="M302" i="50"/>
  <c r="BA301" i="50"/>
  <c r="S301" i="50"/>
  <c r="M301" i="50"/>
  <c r="BA300" i="50"/>
  <c r="S300" i="50"/>
  <c r="M300" i="50"/>
  <c r="BA299" i="50"/>
  <c r="S299" i="50"/>
  <c r="M299" i="50"/>
  <c r="BA298" i="50"/>
  <c r="S298" i="50"/>
  <c r="M298" i="50"/>
  <c r="BA297" i="50"/>
  <c r="S297" i="50"/>
  <c r="M297" i="50"/>
  <c r="BA296" i="50"/>
  <c r="S296" i="50"/>
  <c r="M296" i="50"/>
  <c r="BA295" i="50"/>
  <c r="S295" i="50"/>
  <c r="M295" i="50"/>
  <c r="BA294" i="50"/>
  <c r="S294" i="50"/>
  <c r="M294" i="50"/>
  <c r="BA293" i="50"/>
  <c r="S293" i="50"/>
  <c r="M293" i="50"/>
  <c r="BA292" i="50"/>
  <c r="S292" i="50"/>
  <c r="M292" i="50"/>
  <c r="BA291" i="50"/>
  <c r="S291" i="50"/>
  <c r="M291" i="50"/>
  <c r="BA290" i="50"/>
  <c r="S290" i="50"/>
  <c r="M290" i="50"/>
  <c r="BA289" i="50"/>
  <c r="S289" i="50"/>
  <c r="M289" i="50"/>
  <c r="BA288" i="50"/>
  <c r="S288" i="50"/>
  <c r="M288" i="50"/>
  <c r="BA287" i="50"/>
  <c r="S287" i="50"/>
  <c r="M287" i="50"/>
  <c r="BA286" i="50"/>
  <c r="S286" i="50"/>
  <c r="M286" i="50"/>
  <c r="BA285" i="50"/>
  <c r="S285" i="50"/>
  <c r="M285" i="50"/>
  <c r="BA284" i="50"/>
  <c r="S284" i="50"/>
  <c r="M284" i="50"/>
  <c r="BA283" i="50"/>
  <c r="S283" i="50"/>
  <c r="M283" i="50"/>
  <c r="BA282" i="50"/>
  <c r="S282" i="50"/>
  <c r="M282" i="50"/>
  <c r="BA281" i="50"/>
  <c r="S281" i="50"/>
  <c r="M281" i="50"/>
  <c r="BA280" i="50"/>
  <c r="S280" i="50"/>
  <c r="M280" i="50"/>
  <c r="BA279" i="50"/>
  <c r="S279" i="50"/>
  <c r="M279" i="50"/>
  <c r="BA278" i="50"/>
  <c r="S278" i="50"/>
  <c r="M278" i="50"/>
  <c r="BA277" i="50"/>
  <c r="S277" i="50"/>
  <c r="M277" i="50"/>
  <c r="BA276" i="50"/>
  <c r="S276" i="50"/>
  <c r="M276" i="50"/>
  <c r="BA275" i="50"/>
  <c r="S275" i="50"/>
  <c r="M275" i="50"/>
  <c r="BA274" i="50"/>
  <c r="S274" i="50"/>
  <c r="M274" i="50"/>
  <c r="BA273" i="50"/>
  <c r="S273" i="50"/>
  <c r="M273" i="50"/>
  <c r="BA272" i="50"/>
  <c r="S272" i="50"/>
  <c r="M272" i="50"/>
  <c r="BA271" i="50"/>
  <c r="S271" i="50"/>
  <c r="M271" i="50"/>
  <c r="BA270" i="50"/>
  <c r="S270" i="50"/>
  <c r="M270" i="50"/>
  <c r="BA269" i="50"/>
  <c r="S269" i="50"/>
  <c r="M269" i="50"/>
  <c r="BA268" i="50"/>
  <c r="S268" i="50"/>
  <c r="M268" i="50"/>
  <c r="BA267" i="50"/>
  <c r="S267" i="50"/>
  <c r="M267" i="50"/>
  <c r="BA266" i="50"/>
  <c r="S266" i="50"/>
  <c r="M266" i="50"/>
  <c r="BA265" i="50"/>
  <c r="S265" i="50"/>
  <c r="M265" i="50"/>
  <c r="BA264" i="50"/>
  <c r="S264" i="50"/>
  <c r="M264" i="50"/>
  <c r="BA263" i="50"/>
  <c r="S263" i="50"/>
  <c r="M263" i="50"/>
  <c r="BA262" i="50"/>
  <c r="S262" i="50"/>
  <c r="M262" i="50"/>
  <c r="BA261" i="50"/>
  <c r="S261" i="50"/>
  <c r="M261" i="50"/>
  <c r="BA260" i="50"/>
  <c r="S260" i="50"/>
  <c r="M260" i="50"/>
  <c r="BA259" i="50"/>
  <c r="S259" i="50"/>
  <c r="M259" i="50"/>
  <c r="BA258" i="50"/>
  <c r="S258" i="50"/>
  <c r="M258" i="50"/>
  <c r="BA257" i="50"/>
  <c r="S257" i="50"/>
  <c r="M257" i="50"/>
  <c r="BA256" i="50"/>
  <c r="S256" i="50"/>
  <c r="M256" i="50"/>
  <c r="BA255" i="50"/>
  <c r="S255" i="50"/>
  <c r="M255" i="50"/>
  <c r="BA254" i="50"/>
  <c r="S254" i="50"/>
  <c r="M254" i="50"/>
  <c r="BA253" i="50"/>
  <c r="S253" i="50"/>
  <c r="M253" i="50"/>
  <c r="BA252" i="50"/>
  <c r="S252" i="50"/>
  <c r="M252" i="50"/>
  <c r="BA251" i="50"/>
  <c r="S251" i="50"/>
  <c r="M251" i="50"/>
  <c r="BA250" i="50"/>
  <c r="S250" i="50"/>
  <c r="M250" i="50"/>
  <c r="BA249" i="50"/>
  <c r="S249" i="50"/>
  <c r="M249" i="50"/>
  <c r="BA248" i="50"/>
  <c r="S248" i="50"/>
  <c r="M248" i="50"/>
  <c r="BA247" i="50"/>
  <c r="S247" i="50"/>
  <c r="M247" i="50"/>
  <c r="BA246" i="50"/>
  <c r="S246" i="50"/>
  <c r="M246" i="50"/>
  <c r="BA245" i="50"/>
  <c r="S245" i="50"/>
  <c r="M245" i="50"/>
  <c r="BA244" i="50"/>
  <c r="S244" i="50"/>
  <c r="M244" i="50"/>
  <c r="BA243" i="50"/>
  <c r="S243" i="50"/>
  <c r="M243" i="50"/>
  <c r="BA242" i="50"/>
  <c r="S242" i="50"/>
  <c r="M242" i="50"/>
  <c r="BA241" i="50"/>
  <c r="S241" i="50"/>
  <c r="M241" i="50"/>
  <c r="BA240" i="50"/>
  <c r="S240" i="50"/>
  <c r="M240" i="50"/>
  <c r="BA239" i="50"/>
  <c r="S239" i="50"/>
  <c r="M239" i="50"/>
  <c r="BA238" i="50"/>
  <c r="S238" i="50"/>
  <c r="M238" i="50"/>
  <c r="BA237" i="50"/>
  <c r="S237" i="50"/>
  <c r="M237" i="50"/>
  <c r="BA236" i="50"/>
  <c r="S236" i="50"/>
  <c r="M236" i="50"/>
  <c r="BA235" i="50"/>
  <c r="S235" i="50"/>
  <c r="M235" i="50"/>
  <c r="BA234" i="50"/>
  <c r="S234" i="50"/>
  <c r="M234" i="50"/>
  <c r="BA233" i="50"/>
  <c r="S233" i="50"/>
  <c r="M233" i="50"/>
  <c r="BA232" i="50"/>
  <c r="S232" i="50"/>
  <c r="M232" i="50"/>
  <c r="BA231" i="50"/>
  <c r="S231" i="50"/>
  <c r="M231" i="50"/>
  <c r="BA230" i="50"/>
  <c r="S230" i="50"/>
  <c r="M230" i="50"/>
  <c r="BA229" i="50"/>
  <c r="S229" i="50"/>
  <c r="M229" i="50"/>
  <c r="BA228" i="50"/>
  <c r="S228" i="50"/>
  <c r="M228" i="50"/>
  <c r="BA227" i="50"/>
  <c r="S227" i="50"/>
  <c r="M227" i="50"/>
  <c r="BA226" i="50"/>
  <c r="S226" i="50"/>
  <c r="M226" i="50"/>
  <c r="BA225" i="50"/>
  <c r="S225" i="50"/>
  <c r="M225" i="50"/>
  <c r="BA224" i="50"/>
  <c r="S224" i="50"/>
  <c r="M224" i="50"/>
  <c r="BA223" i="50"/>
  <c r="S223" i="50"/>
  <c r="M223" i="50"/>
  <c r="BA222" i="50"/>
  <c r="S222" i="50"/>
  <c r="M222" i="50"/>
  <c r="BA221" i="50"/>
  <c r="S221" i="50"/>
  <c r="M221" i="50"/>
  <c r="BA220" i="50"/>
  <c r="S220" i="50"/>
  <c r="M220" i="50"/>
  <c r="BA219" i="50"/>
  <c r="S219" i="50"/>
  <c r="M219" i="50"/>
  <c r="BA218" i="50"/>
  <c r="S218" i="50"/>
  <c r="M218" i="50"/>
  <c r="BA217" i="50"/>
  <c r="S217" i="50"/>
  <c r="M217" i="50"/>
  <c r="BA216" i="50"/>
  <c r="S216" i="50"/>
  <c r="M216" i="50"/>
  <c r="BA215" i="50"/>
  <c r="S215" i="50"/>
  <c r="M215" i="50"/>
  <c r="BA214" i="50"/>
  <c r="S214" i="50"/>
  <c r="M214" i="50"/>
  <c r="BA213" i="50"/>
  <c r="S213" i="50"/>
  <c r="M213" i="50"/>
  <c r="BA212" i="50"/>
  <c r="S212" i="50"/>
  <c r="M212" i="50"/>
  <c r="BA211" i="50"/>
  <c r="S211" i="50"/>
  <c r="M211" i="50"/>
  <c r="BA210" i="50"/>
  <c r="S210" i="50"/>
  <c r="M210" i="50"/>
  <c r="BA209" i="50"/>
  <c r="S209" i="50"/>
  <c r="M209" i="50"/>
  <c r="BA208" i="50"/>
  <c r="S208" i="50"/>
  <c r="M208" i="50"/>
  <c r="BA207" i="50"/>
  <c r="S207" i="50"/>
  <c r="M207" i="50"/>
  <c r="BA206" i="50"/>
  <c r="S206" i="50"/>
  <c r="M206" i="50"/>
  <c r="BA205" i="50"/>
  <c r="S205" i="50"/>
  <c r="M205" i="50"/>
  <c r="BA204" i="50"/>
  <c r="S204" i="50"/>
  <c r="M204" i="50"/>
  <c r="BA203" i="50"/>
  <c r="S203" i="50"/>
  <c r="M203" i="50"/>
  <c r="BA202" i="50"/>
  <c r="S202" i="50"/>
  <c r="M202" i="50"/>
  <c r="BA201" i="50"/>
  <c r="S201" i="50"/>
  <c r="M201" i="50"/>
  <c r="BA200" i="50"/>
  <c r="S200" i="50"/>
  <c r="M200" i="50"/>
  <c r="BA199" i="50"/>
  <c r="S199" i="50"/>
  <c r="M199" i="50"/>
  <c r="BA198" i="50"/>
  <c r="S198" i="50"/>
  <c r="M198" i="50"/>
  <c r="BA197" i="50"/>
  <c r="S197" i="50"/>
  <c r="M197" i="50"/>
  <c r="BA196" i="50"/>
  <c r="S196" i="50"/>
  <c r="M196" i="50"/>
  <c r="BA195" i="50"/>
  <c r="S195" i="50"/>
  <c r="M195" i="50"/>
  <c r="BA194" i="50"/>
  <c r="S194" i="50"/>
  <c r="M194" i="50"/>
  <c r="BA193" i="50"/>
  <c r="S193" i="50"/>
  <c r="M193" i="50"/>
  <c r="BA192" i="50"/>
  <c r="S192" i="50"/>
  <c r="M192" i="50"/>
  <c r="BA191" i="50"/>
  <c r="S191" i="50"/>
  <c r="M191" i="50"/>
  <c r="BA190" i="50"/>
  <c r="S190" i="50"/>
  <c r="M190" i="50"/>
  <c r="BA189" i="50"/>
  <c r="S189" i="50"/>
  <c r="M189" i="50"/>
  <c r="BA188" i="50"/>
  <c r="S188" i="50"/>
  <c r="M188" i="50"/>
  <c r="BA187" i="50"/>
  <c r="S187" i="50"/>
  <c r="M187" i="50"/>
  <c r="BA186" i="50"/>
  <c r="S186" i="50"/>
  <c r="M186" i="50"/>
  <c r="BA185" i="50"/>
  <c r="S185" i="50"/>
  <c r="M185" i="50"/>
  <c r="BA184" i="50"/>
  <c r="S184" i="50"/>
  <c r="M184" i="50"/>
  <c r="BA183" i="50"/>
  <c r="S183" i="50"/>
  <c r="M183" i="50"/>
  <c r="BA182" i="50"/>
  <c r="S182" i="50"/>
  <c r="M182" i="50"/>
  <c r="BA181" i="50"/>
  <c r="S181" i="50"/>
  <c r="M181" i="50"/>
  <c r="BA180" i="50"/>
  <c r="S180" i="50"/>
  <c r="M180" i="50"/>
  <c r="BA179" i="50"/>
  <c r="S179" i="50"/>
  <c r="M179" i="50"/>
  <c r="BA178" i="50"/>
  <c r="S178" i="50"/>
  <c r="M178" i="50"/>
  <c r="BA177" i="50"/>
  <c r="S177" i="50"/>
  <c r="M177" i="50"/>
  <c r="BA176" i="50"/>
  <c r="S176" i="50"/>
  <c r="M176" i="50"/>
  <c r="BA175" i="50"/>
  <c r="S175" i="50"/>
  <c r="M175" i="50"/>
  <c r="BA174" i="50"/>
  <c r="S174" i="50"/>
  <c r="M174" i="50"/>
  <c r="BA173" i="50"/>
  <c r="S173" i="50"/>
  <c r="M173" i="50"/>
  <c r="BA172" i="50"/>
  <c r="S172" i="50"/>
  <c r="M172" i="50"/>
  <c r="BA171" i="50"/>
  <c r="S171" i="50"/>
  <c r="M171" i="50"/>
  <c r="BA170" i="50"/>
  <c r="S170" i="50"/>
  <c r="M170" i="50"/>
  <c r="BA169" i="50"/>
  <c r="S169" i="50"/>
  <c r="M169" i="50"/>
  <c r="BA168" i="50"/>
  <c r="S168" i="50"/>
  <c r="M168" i="50"/>
  <c r="BA167" i="50"/>
  <c r="S167" i="50"/>
  <c r="M167" i="50"/>
  <c r="BA166" i="50"/>
  <c r="S166" i="50"/>
  <c r="M166" i="50"/>
  <c r="BA165" i="50"/>
  <c r="S165" i="50"/>
  <c r="M165" i="50"/>
  <c r="BA164" i="50"/>
  <c r="S164" i="50"/>
  <c r="M164" i="50"/>
  <c r="BA163" i="50"/>
  <c r="S163" i="50"/>
  <c r="M163" i="50"/>
  <c r="BA162" i="50"/>
  <c r="S162" i="50"/>
  <c r="M162" i="50"/>
  <c r="BA161" i="50"/>
  <c r="S161" i="50"/>
  <c r="M161" i="50"/>
  <c r="BA160" i="50"/>
  <c r="S160" i="50"/>
  <c r="M160" i="50"/>
  <c r="BA159" i="50"/>
  <c r="S159" i="50"/>
  <c r="M159" i="50"/>
  <c r="BA158" i="50"/>
  <c r="S158" i="50"/>
  <c r="M158" i="50"/>
  <c r="BA157" i="50"/>
  <c r="S157" i="50"/>
  <c r="M157" i="50"/>
  <c r="BA156" i="50"/>
  <c r="S156" i="50"/>
  <c r="M156" i="50"/>
  <c r="BA155" i="50"/>
  <c r="S155" i="50"/>
  <c r="M155" i="50"/>
  <c r="BA154" i="50"/>
  <c r="S154" i="50"/>
  <c r="M154" i="50"/>
  <c r="BA153" i="50"/>
  <c r="S153" i="50"/>
  <c r="M153" i="50"/>
  <c r="BA152" i="50"/>
  <c r="S152" i="50"/>
  <c r="M152" i="50"/>
  <c r="BA151" i="50"/>
  <c r="S151" i="50"/>
  <c r="M151" i="50"/>
  <c r="BA150" i="50"/>
  <c r="S150" i="50"/>
  <c r="M150" i="50"/>
  <c r="BA149" i="50"/>
  <c r="S149" i="50"/>
  <c r="M149" i="50"/>
  <c r="BA148" i="50"/>
  <c r="S148" i="50"/>
  <c r="M148" i="50"/>
  <c r="BA147" i="50"/>
  <c r="S147" i="50"/>
  <c r="M147" i="50"/>
  <c r="BA146" i="50"/>
  <c r="S146" i="50"/>
  <c r="M146" i="50"/>
  <c r="BA145" i="50"/>
  <c r="S145" i="50"/>
  <c r="M145" i="50"/>
  <c r="BA144" i="50"/>
  <c r="S144" i="50"/>
  <c r="M144" i="50"/>
  <c r="BA143" i="50"/>
  <c r="S143" i="50"/>
  <c r="M143" i="50"/>
  <c r="BA142" i="50"/>
  <c r="S142" i="50"/>
  <c r="M142" i="50"/>
  <c r="BA141" i="50"/>
  <c r="S141" i="50"/>
  <c r="M141" i="50"/>
  <c r="BA140" i="50"/>
  <c r="S140" i="50"/>
  <c r="M140" i="50"/>
  <c r="BA139" i="50"/>
  <c r="S139" i="50"/>
  <c r="M139" i="50"/>
  <c r="BA138" i="50"/>
  <c r="S138" i="50"/>
  <c r="M138" i="50"/>
  <c r="BA137" i="50"/>
  <c r="S137" i="50"/>
  <c r="M137" i="50"/>
  <c r="BA136" i="50"/>
  <c r="S136" i="50"/>
  <c r="M136" i="50"/>
  <c r="BA135" i="50"/>
  <c r="S135" i="50"/>
  <c r="M135" i="50"/>
  <c r="BA134" i="50"/>
  <c r="S134" i="50"/>
  <c r="M134" i="50"/>
  <c r="BA133" i="50"/>
  <c r="S133" i="50"/>
  <c r="M133" i="50"/>
  <c r="BA132" i="50"/>
  <c r="S132" i="50"/>
  <c r="M132" i="50"/>
  <c r="BA131" i="50"/>
  <c r="S131" i="50"/>
  <c r="M131" i="50"/>
  <c r="BA130" i="50"/>
  <c r="S130" i="50"/>
  <c r="M130" i="50"/>
  <c r="BA129" i="50"/>
  <c r="S129" i="50"/>
  <c r="M129" i="50"/>
  <c r="BA128" i="50"/>
  <c r="S128" i="50"/>
  <c r="M128" i="50"/>
  <c r="BA127" i="50"/>
  <c r="S127" i="50"/>
  <c r="M127" i="50"/>
  <c r="BA126" i="50"/>
  <c r="S126" i="50"/>
  <c r="M126" i="50"/>
  <c r="BA125" i="50"/>
  <c r="S125" i="50"/>
  <c r="M125" i="50"/>
  <c r="BA124" i="50"/>
  <c r="S124" i="50"/>
  <c r="M124" i="50"/>
  <c r="BA123" i="50"/>
  <c r="S123" i="50"/>
  <c r="M123" i="50"/>
  <c r="BA122" i="50"/>
  <c r="S122" i="50"/>
  <c r="M122" i="50"/>
  <c r="BA121" i="50"/>
  <c r="S121" i="50"/>
  <c r="M121" i="50"/>
  <c r="BA120" i="50"/>
  <c r="S120" i="50"/>
  <c r="M120" i="50"/>
  <c r="BA119" i="50"/>
  <c r="S119" i="50"/>
  <c r="M119" i="50"/>
  <c r="BA118" i="50"/>
  <c r="S118" i="50"/>
  <c r="M118" i="50"/>
  <c r="BA117" i="50"/>
  <c r="S117" i="50"/>
  <c r="M117" i="50"/>
  <c r="BA116" i="50"/>
  <c r="S116" i="50"/>
  <c r="M116" i="50"/>
  <c r="BA115" i="50"/>
  <c r="S115" i="50"/>
  <c r="M115" i="50"/>
  <c r="BA114" i="50"/>
  <c r="S114" i="50"/>
  <c r="M114" i="50"/>
  <c r="BA113" i="50"/>
  <c r="S113" i="50"/>
  <c r="M113" i="50"/>
  <c r="BA112" i="50"/>
  <c r="S112" i="50"/>
  <c r="M112" i="50"/>
  <c r="BA111" i="50"/>
  <c r="S111" i="50"/>
  <c r="M111" i="50"/>
  <c r="BA110" i="50"/>
  <c r="S110" i="50"/>
  <c r="M110" i="50"/>
  <c r="BA109" i="50"/>
  <c r="S109" i="50"/>
  <c r="M109" i="50"/>
  <c r="BA108" i="50"/>
  <c r="S108" i="50"/>
  <c r="M108" i="50"/>
  <c r="BA107" i="50"/>
  <c r="S107" i="50"/>
  <c r="M107" i="50"/>
  <c r="BA106" i="50"/>
  <c r="S106" i="50"/>
  <c r="M106" i="50"/>
  <c r="BA105" i="50"/>
  <c r="S105" i="50"/>
  <c r="M105" i="50"/>
  <c r="BA104" i="50"/>
  <c r="S104" i="50"/>
  <c r="M104" i="50"/>
  <c r="BA103" i="50"/>
  <c r="S103" i="50"/>
  <c r="M103" i="50"/>
  <c r="BA102" i="50"/>
  <c r="S102" i="50"/>
  <c r="M102" i="50"/>
  <c r="BA101" i="50"/>
  <c r="S101" i="50"/>
  <c r="M101" i="50"/>
  <c r="BA100" i="50"/>
  <c r="S100" i="50"/>
  <c r="M100" i="50"/>
  <c r="BA99" i="50"/>
  <c r="S99" i="50"/>
  <c r="M99" i="50"/>
  <c r="BA98" i="50"/>
  <c r="S98" i="50"/>
  <c r="M98" i="50"/>
  <c r="BA97" i="50"/>
  <c r="S97" i="50"/>
  <c r="M97" i="50"/>
  <c r="BA96" i="50"/>
  <c r="S96" i="50"/>
  <c r="M96" i="50"/>
  <c r="BA95" i="50"/>
  <c r="S95" i="50"/>
  <c r="M95" i="50"/>
  <c r="BA94" i="50"/>
  <c r="S94" i="50"/>
  <c r="M94" i="50"/>
  <c r="BA93" i="50"/>
  <c r="S93" i="50"/>
  <c r="M93" i="50"/>
  <c r="BA92" i="50"/>
  <c r="S92" i="50"/>
  <c r="M92" i="50"/>
  <c r="BA91" i="50"/>
  <c r="S91" i="50"/>
  <c r="M91" i="50"/>
  <c r="BA90" i="50"/>
  <c r="S90" i="50"/>
  <c r="M90" i="50"/>
  <c r="BA89" i="50"/>
  <c r="S89" i="50"/>
  <c r="M89" i="50"/>
  <c r="BA88" i="50"/>
  <c r="S88" i="50"/>
  <c r="M88" i="50"/>
  <c r="BA87" i="50"/>
  <c r="S87" i="50"/>
  <c r="M87" i="50"/>
  <c r="BA86" i="50"/>
  <c r="S86" i="50"/>
  <c r="M86" i="50"/>
  <c r="BA85" i="50"/>
  <c r="S85" i="50"/>
  <c r="M85" i="50"/>
  <c r="BA84" i="50"/>
  <c r="S84" i="50"/>
  <c r="M84" i="50"/>
  <c r="BA83" i="50"/>
  <c r="S83" i="50"/>
  <c r="M83" i="50"/>
  <c r="BA82" i="50"/>
  <c r="S82" i="50"/>
  <c r="M82" i="50"/>
  <c r="BA81" i="50"/>
  <c r="S81" i="50"/>
  <c r="M81" i="50"/>
  <c r="BA80" i="50"/>
  <c r="S80" i="50"/>
  <c r="M80" i="50"/>
  <c r="BA79" i="50"/>
  <c r="S79" i="50"/>
  <c r="M79" i="50"/>
  <c r="BA78" i="50"/>
  <c r="S78" i="50"/>
  <c r="M78" i="50"/>
  <c r="BA77" i="50"/>
  <c r="S77" i="50"/>
  <c r="M77" i="50"/>
  <c r="BA76" i="50"/>
  <c r="S76" i="50"/>
  <c r="M76" i="50"/>
  <c r="BA75" i="50"/>
  <c r="S75" i="50"/>
  <c r="M75" i="50"/>
  <c r="BA74" i="50"/>
  <c r="S74" i="50"/>
  <c r="M74" i="50"/>
  <c r="BA73" i="50"/>
  <c r="S73" i="50"/>
  <c r="M73" i="50"/>
  <c r="BA72" i="50"/>
  <c r="S72" i="50"/>
  <c r="M72" i="50"/>
  <c r="BA71" i="50"/>
  <c r="S71" i="50"/>
  <c r="M71" i="50"/>
  <c r="BA70" i="50"/>
  <c r="S70" i="50"/>
  <c r="M70" i="50"/>
  <c r="BA69" i="50"/>
  <c r="S69" i="50"/>
  <c r="M69" i="50"/>
  <c r="BA68" i="50"/>
  <c r="S68" i="50"/>
  <c r="M68" i="50"/>
  <c r="BA67" i="50"/>
  <c r="S67" i="50"/>
  <c r="M67" i="50"/>
  <c r="BA66" i="50"/>
  <c r="S66" i="50"/>
  <c r="M66" i="50"/>
  <c r="BA65" i="50"/>
  <c r="S65" i="50"/>
  <c r="M65" i="50"/>
  <c r="BA64" i="50"/>
  <c r="S64" i="50"/>
  <c r="M64" i="50"/>
  <c r="BA63" i="50"/>
  <c r="S63" i="50"/>
  <c r="M63" i="50"/>
  <c r="BA62" i="50"/>
  <c r="S62" i="50"/>
  <c r="M62" i="50"/>
  <c r="BA61" i="50"/>
  <c r="S61" i="50"/>
  <c r="M61" i="50"/>
  <c r="BA60" i="50"/>
  <c r="S60" i="50"/>
  <c r="M60" i="50"/>
  <c r="BA59" i="50"/>
  <c r="S59" i="50"/>
  <c r="M59" i="50"/>
  <c r="BA58" i="50"/>
  <c r="S58" i="50"/>
  <c r="M58" i="50"/>
  <c r="BA57" i="50"/>
  <c r="S57" i="50"/>
  <c r="M57" i="50"/>
  <c r="BA56" i="50"/>
  <c r="S56" i="50"/>
  <c r="M56" i="50"/>
  <c r="BA55" i="50"/>
  <c r="S55" i="50"/>
  <c r="M55" i="50"/>
  <c r="BA54" i="50"/>
  <c r="S54" i="50"/>
  <c r="M54" i="50"/>
  <c r="BA53" i="50"/>
  <c r="S53" i="50"/>
  <c r="M53" i="50"/>
  <c r="BA52" i="50"/>
  <c r="S52" i="50"/>
  <c r="M52" i="50"/>
  <c r="BA51" i="50"/>
  <c r="S51" i="50"/>
  <c r="M51" i="50"/>
  <c r="BA50" i="50"/>
  <c r="S50" i="50"/>
  <c r="M50" i="50"/>
  <c r="BA49" i="50"/>
  <c r="S49" i="50"/>
  <c r="M49" i="50"/>
  <c r="BA48" i="50"/>
  <c r="S48" i="50"/>
  <c r="M48" i="50"/>
  <c r="BA47" i="50"/>
  <c r="S47" i="50"/>
  <c r="M47" i="50"/>
  <c r="BA46" i="50"/>
  <c r="S46" i="50"/>
  <c r="M46" i="50"/>
  <c r="BA45" i="50"/>
  <c r="S45" i="50"/>
  <c r="M45" i="50"/>
  <c r="BA44" i="50"/>
  <c r="S44" i="50"/>
  <c r="M44" i="50"/>
  <c r="BA43" i="50"/>
  <c r="S43" i="50"/>
  <c r="M43" i="50"/>
  <c r="BA42" i="50"/>
  <c r="S42" i="50"/>
  <c r="M42" i="50"/>
  <c r="BA41" i="50"/>
  <c r="S41" i="50"/>
  <c r="M41" i="50"/>
  <c r="BA40" i="50"/>
  <c r="S40" i="50"/>
  <c r="M40" i="50"/>
  <c r="BA39" i="50"/>
  <c r="S39" i="50"/>
  <c r="M39" i="50"/>
  <c r="BA38" i="50"/>
  <c r="S38" i="50"/>
  <c r="M38" i="50"/>
  <c r="BA37" i="50"/>
  <c r="S37" i="50"/>
  <c r="M37" i="50"/>
  <c r="BA36" i="50"/>
  <c r="S36" i="50"/>
  <c r="M36" i="50"/>
  <c r="BA35" i="50"/>
  <c r="S35" i="50"/>
  <c r="M35" i="50"/>
  <c r="BA34" i="50"/>
  <c r="S34" i="50"/>
  <c r="M34" i="50"/>
  <c r="BA33" i="50"/>
  <c r="S33" i="50"/>
  <c r="M33" i="50"/>
  <c r="BA32" i="50"/>
  <c r="M32" i="50"/>
  <c r="BA31" i="50"/>
  <c r="M31" i="50"/>
  <c r="BA30" i="50"/>
  <c r="M30" i="50"/>
  <c r="BA29" i="50"/>
  <c r="M29" i="50"/>
  <c r="BA28" i="50"/>
  <c r="M28" i="50"/>
  <c r="BA27" i="50"/>
  <c r="M27" i="50"/>
  <c r="BA26" i="50"/>
  <c r="M26" i="50"/>
  <c r="BA25" i="50"/>
  <c r="M25" i="50"/>
  <c r="BA24" i="50"/>
  <c r="M24" i="50"/>
  <c r="BA23" i="50"/>
  <c r="M23" i="50"/>
  <c r="BA22" i="50"/>
  <c r="M22" i="50"/>
  <c r="BA21" i="50"/>
  <c r="M21" i="50"/>
  <c r="BA20" i="50"/>
  <c r="M20" i="50"/>
  <c r="BA19" i="50"/>
  <c r="M19" i="50"/>
  <c r="BA18" i="50"/>
  <c r="M18" i="50"/>
  <c r="BA17" i="50"/>
  <c r="M17" i="50"/>
  <c r="BA16" i="50"/>
  <c r="M16" i="50"/>
  <c r="BA15" i="50"/>
  <c r="M15" i="50"/>
  <c r="BA14" i="50"/>
  <c r="M14" i="50"/>
  <c r="BA13" i="50"/>
  <c r="M13" i="50"/>
  <c r="BA12" i="50"/>
  <c r="M12" i="50"/>
  <c r="BA11" i="50"/>
  <c r="M11" i="50"/>
  <c r="BA10" i="50"/>
  <c r="M10" i="50"/>
  <c r="BA9" i="50"/>
  <c r="M9" i="50"/>
  <c r="BA8" i="50"/>
  <c r="M8" i="50"/>
  <c r="BA7" i="50"/>
  <c r="M7" i="50"/>
  <c r="BA6" i="50"/>
  <c r="M6" i="50"/>
  <c r="BA5" i="50"/>
  <c r="M5" i="50"/>
  <c r="BA4" i="50"/>
  <c r="M4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BA3" i="50"/>
  <c r="M3" i="50"/>
  <c r="BA2" i="50"/>
  <c r="BA1" i="50"/>
  <c r="E175" i="52" l="1"/>
  <c r="D174" i="52"/>
  <c r="D233" i="52"/>
  <c r="E234" i="52"/>
  <c r="E233" i="52" s="1"/>
  <c r="H315" i="52"/>
  <c r="C314" i="52"/>
  <c r="H314" i="52" s="1"/>
  <c r="D331" i="52"/>
  <c r="E332" i="52"/>
  <c r="E331" i="52" s="1"/>
  <c r="D412" i="52"/>
  <c r="D445" i="52"/>
  <c r="E446" i="52"/>
  <c r="E723" i="52"/>
  <c r="E722" i="52" s="1"/>
  <c r="C3" i="52"/>
  <c r="H3" i="52" s="1"/>
  <c r="J3" i="52" s="1"/>
  <c r="H97" i="52"/>
  <c r="J97" i="52" s="1"/>
  <c r="H117" i="52"/>
  <c r="D132" i="52"/>
  <c r="D160" i="52"/>
  <c r="D193" i="52"/>
  <c r="E194" i="52"/>
  <c r="E193" i="52" s="1"/>
  <c r="E239" i="52"/>
  <c r="E238" i="52" s="1"/>
  <c r="E250" i="52"/>
  <c r="E297" i="52"/>
  <c r="E296" i="52" s="1"/>
  <c r="D296" i="52"/>
  <c r="D328" i="52"/>
  <c r="E329" i="52"/>
  <c r="E363" i="52"/>
  <c r="E362" i="52" s="1"/>
  <c r="E374" i="52"/>
  <c r="E373" i="52" s="1"/>
  <c r="E458" i="52"/>
  <c r="E455" i="52" s="1"/>
  <c r="E505" i="52"/>
  <c r="D531" i="52"/>
  <c r="D528" i="52" s="1"/>
  <c r="E638" i="52"/>
  <c r="E732" i="52"/>
  <c r="E731" i="52" s="1"/>
  <c r="E730" i="52" s="1"/>
  <c r="D731" i="52"/>
  <c r="D730" i="52" s="1"/>
  <c r="E742" i="52"/>
  <c r="E741" i="52" s="1"/>
  <c r="D741" i="52"/>
  <c r="D751" i="52"/>
  <c r="D750" i="52" s="1"/>
  <c r="E599" i="52"/>
  <c r="D772" i="52"/>
  <c r="D771" i="52" s="1"/>
  <c r="E4" i="52"/>
  <c r="E123" i="52"/>
  <c r="E132" i="52"/>
  <c r="E143" i="52"/>
  <c r="D157" i="52"/>
  <c r="D378" i="52"/>
  <c r="D494" i="52"/>
  <c r="E528" i="52"/>
  <c r="C551" i="52"/>
  <c r="H552" i="52"/>
  <c r="C561" i="52"/>
  <c r="E628" i="52"/>
  <c r="E743" i="52"/>
  <c r="D761" i="52"/>
  <c r="D760" i="52" s="1"/>
  <c r="D179" i="52"/>
  <c r="D700" i="52"/>
  <c r="C188" i="52"/>
  <c r="C178" i="52" s="1"/>
  <c r="E265" i="52"/>
  <c r="D595" i="52"/>
  <c r="E653" i="52"/>
  <c r="E683" i="52"/>
  <c r="E751" i="52"/>
  <c r="E11" i="52"/>
  <c r="E97" i="52"/>
  <c r="E61" i="52"/>
  <c r="D4" i="52"/>
  <c r="H38" i="52"/>
  <c r="J38" i="52" s="1"/>
  <c r="E40" i="52"/>
  <c r="E38" i="52" s="1"/>
  <c r="D38" i="52"/>
  <c r="E121" i="52"/>
  <c r="E120" i="52" s="1"/>
  <c r="E116" i="52" s="1"/>
  <c r="E156" i="52"/>
  <c r="E154" i="52" s="1"/>
  <c r="D154" i="52"/>
  <c r="E165" i="52"/>
  <c r="E164" i="52" s="1"/>
  <c r="D164" i="52"/>
  <c r="D163" i="52" s="1"/>
  <c r="E173" i="52"/>
  <c r="E171" i="52" s="1"/>
  <c r="D171" i="52"/>
  <c r="D170" i="52" s="1"/>
  <c r="E183" i="52"/>
  <c r="E182" i="52" s="1"/>
  <c r="E179" i="52" s="1"/>
  <c r="E205" i="52"/>
  <c r="E204" i="52" s="1"/>
  <c r="D204" i="52"/>
  <c r="E227" i="52"/>
  <c r="D223" i="52"/>
  <c r="D222" i="52" s="1"/>
  <c r="E262" i="52"/>
  <c r="E260" i="52" s="1"/>
  <c r="D260" i="52"/>
  <c r="E318" i="52"/>
  <c r="E315" i="52" s="1"/>
  <c r="D315" i="52"/>
  <c r="E463" i="52"/>
  <c r="D653" i="52"/>
  <c r="E675" i="52"/>
  <c r="E671" i="52" s="1"/>
  <c r="D671" i="52"/>
  <c r="D61" i="52"/>
  <c r="E68" i="52"/>
  <c r="D140" i="52"/>
  <c r="E141" i="52"/>
  <c r="E140" i="52" s="1"/>
  <c r="E157" i="52"/>
  <c r="C163" i="52"/>
  <c r="E174" i="52"/>
  <c r="C340" i="52"/>
  <c r="E399" i="52"/>
  <c r="E431" i="52"/>
  <c r="D429" i="52"/>
  <c r="H459" i="52"/>
  <c r="C444" i="52"/>
  <c r="H444" i="52" s="1"/>
  <c r="D463" i="52"/>
  <c r="H561" i="52"/>
  <c r="J561" i="52" s="1"/>
  <c r="C560" i="52"/>
  <c r="E650" i="52"/>
  <c r="E646" i="52" s="1"/>
  <c r="D646" i="52"/>
  <c r="E662" i="52"/>
  <c r="E661" i="52" s="1"/>
  <c r="D661" i="52"/>
  <c r="D718" i="52"/>
  <c r="D717" i="52" s="1"/>
  <c r="D716" i="52" s="1"/>
  <c r="E719" i="52"/>
  <c r="E718" i="52" s="1"/>
  <c r="C2" i="52"/>
  <c r="D136" i="52"/>
  <c r="E146" i="52"/>
  <c r="E168" i="52"/>
  <c r="E167" i="52" s="1"/>
  <c r="E191" i="52"/>
  <c r="E189" i="52" s="1"/>
  <c r="E188" i="52" s="1"/>
  <c r="D189" i="52"/>
  <c r="D188" i="52" s="1"/>
  <c r="D198" i="52"/>
  <c r="D197" i="52" s="1"/>
  <c r="E199" i="52"/>
  <c r="E198" i="52" s="1"/>
  <c r="E197" i="52" s="1"/>
  <c r="E223" i="52"/>
  <c r="E222" i="52" s="1"/>
  <c r="E309" i="52"/>
  <c r="E308" i="52" s="1"/>
  <c r="D308" i="52"/>
  <c r="E385" i="52"/>
  <c r="E382" i="52" s="1"/>
  <c r="D382" i="52"/>
  <c r="E470" i="52"/>
  <c r="E468" i="52" s="1"/>
  <c r="D468" i="52"/>
  <c r="D544" i="52"/>
  <c r="D538" i="52" s="1"/>
  <c r="E545" i="52"/>
  <c r="E544" i="52" s="1"/>
  <c r="E538" i="52" s="1"/>
  <c r="H146" i="52"/>
  <c r="C135" i="52"/>
  <c r="H135" i="52" s="1"/>
  <c r="J135" i="52" s="1"/>
  <c r="E151" i="52"/>
  <c r="E149" i="52" s="1"/>
  <c r="D149" i="52"/>
  <c r="E187" i="52"/>
  <c r="E185" i="52" s="1"/>
  <c r="E184" i="52" s="1"/>
  <c r="D185" i="52"/>
  <c r="D184" i="52" s="1"/>
  <c r="D244" i="52"/>
  <c r="D243" i="52" s="1"/>
  <c r="E247" i="52"/>
  <c r="E244" i="52" s="1"/>
  <c r="E243" i="52" s="1"/>
  <c r="E291" i="52"/>
  <c r="E289" i="52" s="1"/>
  <c r="E263" i="52" s="1"/>
  <c r="D289" i="52"/>
  <c r="E350" i="52"/>
  <c r="E348" i="52" s="1"/>
  <c r="D348" i="52"/>
  <c r="E429" i="52"/>
  <c r="E677" i="52"/>
  <c r="E676" i="52" s="1"/>
  <c r="D676" i="52"/>
  <c r="D216" i="52"/>
  <c r="D215" i="52" s="1"/>
  <c r="E219" i="52"/>
  <c r="E216" i="52" s="1"/>
  <c r="E215" i="52" s="1"/>
  <c r="E304" i="52"/>
  <c r="E302" i="52" s="1"/>
  <c r="D302" i="52"/>
  <c r="E306" i="52"/>
  <c r="E305" i="52" s="1"/>
  <c r="D305" i="52"/>
  <c r="E411" i="52"/>
  <c r="E409" i="52" s="1"/>
  <c r="D409" i="52"/>
  <c r="E417" i="52"/>
  <c r="E416" i="52" s="1"/>
  <c r="D416" i="52"/>
  <c r="E422" i="52"/>
  <c r="E487" i="52"/>
  <c r="E486" i="52" s="1"/>
  <c r="D486" i="52"/>
  <c r="D484" i="52" s="1"/>
  <c r="D509" i="52"/>
  <c r="H513" i="52"/>
  <c r="C509" i="52"/>
  <c r="H509" i="52" s="1"/>
  <c r="H529" i="52"/>
  <c r="C528" i="52"/>
  <c r="H528" i="52" s="1"/>
  <c r="E554" i="52"/>
  <c r="E552" i="52" s="1"/>
  <c r="D552" i="52"/>
  <c r="E578" i="52"/>
  <c r="E577" i="52" s="1"/>
  <c r="D577" i="52"/>
  <c r="D665" i="52"/>
  <c r="E666" i="52"/>
  <c r="E665" i="52" s="1"/>
  <c r="D739" i="52"/>
  <c r="E740" i="52"/>
  <c r="E739" i="52" s="1"/>
  <c r="E750" i="52"/>
  <c r="E772" i="52"/>
  <c r="E771" i="52" s="1"/>
  <c r="D68" i="52"/>
  <c r="E207" i="52"/>
  <c r="E214" i="52"/>
  <c r="E213" i="52" s="1"/>
  <c r="E231" i="52"/>
  <c r="E229" i="52" s="1"/>
  <c r="D229" i="52"/>
  <c r="D228" i="52" s="1"/>
  <c r="E237" i="52"/>
  <c r="E236" i="52" s="1"/>
  <c r="E235" i="52" s="1"/>
  <c r="E355" i="52"/>
  <c r="E353" i="52" s="1"/>
  <c r="D353" i="52"/>
  <c r="E358" i="52"/>
  <c r="E357" i="52" s="1"/>
  <c r="E396" i="52"/>
  <c r="E395" i="52" s="1"/>
  <c r="D395" i="52"/>
  <c r="D399" i="52"/>
  <c r="E412" i="52"/>
  <c r="D450" i="52"/>
  <c r="E498" i="52"/>
  <c r="E497" i="52" s="1"/>
  <c r="D497" i="52"/>
  <c r="E504" i="52"/>
  <c r="E510" i="52"/>
  <c r="E509" i="52" s="1"/>
  <c r="D522" i="52"/>
  <c r="E523" i="52"/>
  <c r="E522" i="52" s="1"/>
  <c r="D562" i="52"/>
  <c r="D569" i="52"/>
  <c r="E583" i="52"/>
  <c r="E581" i="52" s="1"/>
  <c r="D581" i="52"/>
  <c r="E604" i="52"/>
  <c r="E603" i="52" s="1"/>
  <c r="D603" i="52"/>
  <c r="D610" i="52"/>
  <c r="D616" i="52"/>
  <c r="E680" i="52"/>
  <c r="E679" i="52" s="1"/>
  <c r="D679" i="52"/>
  <c r="E758" i="52"/>
  <c r="E756" i="52" s="1"/>
  <c r="E755" i="52" s="1"/>
  <c r="D756" i="52"/>
  <c r="D755" i="52" s="1"/>
  <c r="D11" i="52"/>
  <c r="D97" i="52"/>
  <c r="D67" i="52" s="1"/>
  <c r="D117" i="52"/>
  <c r="D123" i="52"/>
  <c r="D129" i="52"/>
  <c r="D207" i="52"/>
  <c r="E212" i="52"/>
  <c r="E211" i="52" s="1"/>
  <c r="D250" i="52"/>
  <c r="C259" i="52"/>
  <c r="D263" i="52"/>
  <c r="D265" i="52"/>
  <c r="E299" i="52"/>
  <c r="E298" i="52" s="1"/>
  <c r="D298" i="52"/>
  <c r="D325" i="52"/>
  <c r="E328" i="52"/>
  <c r="D422" i="52"/>
  <c r="E445" i="52"/>
  <c r="E451" i="52"/>
  <c r="E450" i="52" s="1"/>
  <c r="H544" i="52"/>
  <c r="C538" i="52"/>
  <c r="H538" i="52" s="1"/>
  <c r="E549" i="52"/>
  <c r="E547" i="52" s="1"/>
  <c r="D547" i="52"/>
  <c r="E593" i="52"/>
  <c r="E592" i="52" s="1"/>
  <c r="D592" i="52"/>
  <c r="E695" i="52"/>
  <c r="E694" i="52" s="1"/>
  <c r="D694" i="52"/>
  <c r="E728" i="52"/>
  <c r="E727" i="52" s="1"/>
  <c r="D727" i="52"/>
  <c r="E735" i="52"/>
  <c r="E734" i="52" s="1"/>
  <c r="E733" i="52" s="1"/>
  <c r="D734" i="52"/>
  <c r="D733" i="52" s="1"/>
  <c r="D239" i="52"/>
  <c r="D238" i="52" s="1"/>
  <c r="E345" i="52"/>
  <c r="E344" i="52" s="1"/>
  <c r="D344" i="52"/>
  <c r="E460" i="52"/>
  <c r="E459" i="52" s="1"/>
  <c r="D459" i="52"/>
  <c r="E475" i="52"/>
  <c r="E474" i="52" s="1"/>
  <c r="D474" i="52"/>
  <c r="C484" i="52"/>
  <c r="E700" i="52"/>
  <c r="C726" i="52"/>
  <c r="E492" i="52"/>
  <c r="E491" i="52" s="1"/>
  <c r="D491" i="52"/>
  <c r="E616" i="52"/>
  <c r="H718" i="52"/>
  <c r="C717" i="52"/>
  <c r="D777" i="52"/>
  <c r="E778" i="52"/>
  <c r="E777" i="52" s="1"/>
  <c r="E557" i="52"/>
  <c r="E556" i="52" s="1"/>
  <c r="D556" i="52"/>
  <c r="E588" i="52"/>
  <c r="E587" i="52" s="1"/>
  <c r="D587" i="52"/>
  <c r="E642" i="52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D732" i="49" s="1"/>
  <c r="D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D464" i="49"/>
  <c r="E464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D415" i="49"/>
  <c r="E415" i="49" s="1"/>
  <c r="D414" i="49"/>
  <c r="E414" i="49" s="1"/>
  <c r="D413" i="49"/>
  <c r="E413" i="49" s="1"/>
  <c r="C412" i="49"/>
  <c r="D411" i="49"/>
  <c r="E411" i="49" s="1"/>
  <c r="D410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C308" i="49"/>
  <c r="D307" i="49"/>
  <c r="E307" i="49" s="1"/>
  <c r="D306" i="49"/>
  <c r="E306" i="49" s="1"/>
  <c r="C305" i="49"/>
  <c r="D304" i="49"/>
  <c r="E304" i="49" s="1"/>
  <c r="D303" i="49"/>
  <c r="E303" i="49" s="1"/>
  <c r="C302" i="49"/>
  <c r="D301" i="49"/>
  <c r="E301" i="49" s="1"/>
  <c r="D300" i="49"/>
  <c r="E300" i="49" s="1"/>
  <c r="D299" i="49"/>
  <c r="E299" i="49" s="1"/>
  <c r="C298" i="49"/>
  <c r="D297" i="49"/>
  <c r="E297" i="49" s="1"/>
  <c r="E296" i="49" s="1"/>
  <c r="C296" i="49"/>
  <c r="D295" i="49"/>
  <c r="E295" i="49" s="1"/>
  <c r="D294" i="49"/>
  <c r="E294" i="49" s="1"/>
  <c r="D293" i="49"/>
  <c r="E293" i="49" s="1"/>
  <c r="D292" i="49"/>
  <c r="E292" i="49" s="1"/>
  <c r="D291" i="49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E164" i="49" s="1"/>
  <c r="C164" i="49"/>
  <c r="J163" i="49"/>
  <c r="D162" i="49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D753" i="47"/>
  <c r="E753" i="47" s="1"/>
  <c r="D752" i="47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D738" i="47"/>
  <c r="E738" i="47" s="1"/>
  <c r="E737" i="47"/>
  <c r="D737" i="47"/>
  <c r="D736" i="47"/>
  <c r="E736" i="47" s="1"/>
  <c r="E735" i="47" s="1"/>
  <c r="D735" i="47"/>
  <c r="D734" i="47" s="1"/>
  <c r="C735" i="47"/>
  <c r="C734" i="47" s="1"/>
  <c r="D733" i="47"/>
  <c r="D732" i="47" s="1"/>
  <c r="D731" i="47" s="1"/>
  <c r="C732" i="47"/>
  <c r="C731" i="47" s="1"/>
  <c r="D730" i="47"/>
  <c r="E730" i="47" s="1"/>
  <c r="D729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C701" i="47"/>
  <c r="D700" i="47"/>
  <c r="E700" i="47" s="1"/>
  <c r="D699" i="47"/>
  <c r="E699" i="47" s="1"/>
  <c r="D698" i="47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D682" i="47"/>
  <c r="E682" i="47" s="1"/>
  <c r="D681" i="47"/>
  <c r="C680" i="47"/>
  <c r="D679" i="47"/>
  <c r="E679" i="47" s="1"/>
  <c r="E678" i="47"/>
  <c r="E677" i="47" s="1"/>
  <c r="D678" i="47"/>
  <c r="D677" i="47" s="1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D622" i="47"/>
  <c r="E622" i="47" s="1"/>
  <c r="D621" i="47"/>
  <c r="E621" i="47" s="1"/>
  <c r="D620" i="47"/>
  <c r="E620" i="47" s="1"/>
  <c r="E619" i="47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D547" i="47"/>
  <c r="E547" i="47" s="1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C395" i="47"/>
  <c r="E394" i="47"/>
  <c r="D394" i="47"/>
  <c r="D393" i="47"/>
  <c r="E393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E319" i="47"/>
  <c r="D319" i="47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E266" i="47" s="1"/>
  <c r="C265" i="47"/>
  <c r="D264" i="47"/>
  <c r="E264" i="47" s="1"/>
  <c r="D262" i="47"/>
  <c r="E262" i="47" s="1"/>
  <c r="D261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D241" i="47"/>
  <c r="E241" i="47" s="1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D214" i="47"/>
  <c r="E214" i="47" s="1"/>
  <c r="E213" i="47" s="1"/>
  <c r="D213" i="47"/>
  <c r="C213" i="47"/>
  <c r="D212" i="47"/>
  <c r="D211" i="47" s="1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 s="1"/>
  <c r="D199" i="47"/>
  <c r="E199" i="47" s="1"/>
  <c r="E198" i="47" s="1"/>
  <c r="E197" i="47" s="1"/>
  <c r="D198" i="47"/>
  <c r="D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D161" i="47"/>
  <c r="E161" i="47" s="1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E73" i="47"/>
  <c r="D73" i="47"/>
  <c r="D72" i="47"/>
  <c r="E72" i="47" s="1"/>
  <c r="D71" i="47"/>
  <c r="E71" i="47" s="1"/>
  <c r="D70" i="47"/>
  <c r="E70" i="47" s="1"/>
  <c r="D69" i="47"/>
  <c r="J68" i="47"/>
  <c r="C68" i="47"/>
  <c r="C67" i="47" s="1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E31" i="47"/>
  <c r="D31" i="47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E23" i="47"/>
  <c r="D23" i="47"/>
  <c r="D22" i="47"/>
  <c r="E22" i="47" s="1"/>
  <c r="D21" i="47"/>
  <c r="E21" i="47" s="1"/>
  <c r="D20" i="47"/>
  <c r="E20" i="47" s="1"/>
  <c r="D19" i="47"/>
  <c r="E19" i="47" s="1"/>
  <c r="D18" i="47"/>
  <c r="D17" i="47"/>
  <c r="E17" i="47" s="1"/>
  <c r="D16" i="47"/>
  <c r="E16" i="47" s="1"/>
  <c r="E15" i="47"/>
  <c r="D15" i="47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 s="1"/>
  <c r="D733" i="46"/>
  <c r="C732" i="46"/>
  <c r="C731" i="46" s="1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E702" i="46" s="1"/>
  <c r="C701" i="46"/>
  <c r="D700" i="46"/>
  <c r="E700" i="46" s="1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D674" i="46"/>
  <c r="E674" i="46" s="1"/>
  <c r="D673" i="46"/>
  <c r="E673" i="46" s="1"/>
  <c r="C672" i="46"/>
  <c r="D671" i="46"/>
  <c r="E671" i="46" s="1"/>
  <c r="D670" i="46"/>
  <c r="E670" i="46" s="1"/>
  <c r="D669" i="46"/>
  <c r="E669" i="46" s="1"/>
  <c r="D668" i="46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D656" i="46"/>
  <c r="E656" i="46" s="1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D531" i="46"/>
  <c r="E531" i="46" s="1"/>
  <c r="E530" i="46" s="1"/>
  <c r="C530" i="46"/>
  <c r="D528" i="46"/>
  <c r="E528" i="46" s="1"/>
  <c r="D527" i="46"/>
  <c r="E527" i="46" s="1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E515" i="46"/>
  <c r="D515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C491" i="46"/>
  <c r="D490" i="46"/>
  <c r="E490" i="46" s="1"/>
  <c r="D489" i="46"/>
  <c r="E489" i="46" s="1"/>
  <c r="D488" i="46"/>
  <c r="D487" i="46"/>
  <c r="E487" i="46" s="1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C416" i="46"/>
  <c r="D415" i="46"/>
  <c r="E415" i="46" s="1"/>
  <c r="D414" i="46"/>
  <c r="E414" i="46" s="1"/>
  <c r="D413" i="46"/>
  <c r="E413" i="46" s="1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C392" i="46"/>
  <c r="D391" i="46"/>
  <c r="E391" i="46" s="1"/>
  <c r="D390" i="46"/>
  <c r="E390" i="46" s="1"/>
  <c r="D389" i="46"/>
  <c r="E389" i="46" s="1"/>
  <c r="C388" i="46"/>
  <c r="D387" i="46"/>
  <c r="E387" i="46" s="1"/>
  <c r="D386" i="46"/>
  <c r="E386" i="46" s="1"/>
  <c r="D385" i="46"/>
  <c r="E385" i="46" s="1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C373" i="46"/>
  <c r="D372" i="46"/>
  <c r="E372" i="46" s="1"/>
  <c r="D371" i="46"/>
  <c r="E371" i="46" s="1"/>
  <c r="D370" i="46"/>
  <c r="E370" i="46" s="1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D227" i="46"/>
  <c r="E227" i="46" s="1"/>
  <c r="D226" i="46"/>
  <c r="E226" i="46" s="1"/>
  <c r="D225" i="46"/>
  <c r="E225" i="46" s="1"/>
  <c r="D224" i="46"/>
  <c r="C223" i="46"/>
  <c r="C222" i="46" s="1"/>
  <c r="D221" i="46"/>
  <c r="C220" i="46"/>
  <c r="D219" i="46"/>
  <c r="E219" i="46" s="1"/>
  <c r="D218" i="46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D186" i="46"/>
  <c r="E186" i="46" s="1"/>
  <c r="E185" i="46" s="1"/>
  <c r="E184" i="46" s="1"/>
  <c r="C185" i="46"/>
  <c r="C184" i="46" s="1"/>
  <c r="D183" i="46"/>
  <c r="D182" i="46" s="1"/>
  <c r="D181" i="46"/>
  <c r="C179" i="46"/>
  <c r="J178" i="46"/>
  <c r="J177" i="46"/>
  <c r="D176" i="46"/>
  <c r="E176" i="46" s="1"/>
  <c r="D175" i="46"/>
  <c r="C174" i="46"/>
  <c r="D173" i="46"/>
  <c r="E173" i="46" s="1"/>
  <c r="D172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D141" i="46"/>
  <c r="E141" i="46" s="1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D758" i="45"/>
  <c r="D757" i="45" s="1"/>
  <c r="D756" i="45" s="1"/>
  <c r="C757" i="45"/>
  <c r="C756" i="45" s="1"/>
  <c r="E755" i="45"/>
  <c r="D755" i="45"/>
  <c r="D754" i="45"/>
  <c r="E754" i="45" s="1"/>
  <c r="E753" i="45"/>
  <c r="E752" i="45" s="1"/>
  <c r="D753" i="45"/>
  <c r="D752" i="45" s="1"/>
  <c r="C752" i="45"/>
  <c r="C751" i="45" s="1"/>
  <c r="D750" i="45"/>
  <c r="E750" i="45" s="1"/>
  <c r="D749" i="45"/>
  <c r="E749" i="45" s="1"/>
  <c r="D748" i="45"/>
  <c r="C747" i="45"/>
  <c r="D746" i="45"/>
  <c r="E746" i="45" s="1"/>
  <c r="E745" i="45" s="1"/>
  <c r="C745" i="45"/>
  <c r="C744" i="45" s="1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C684" i="45"/>
  <c r="E683" i="45"/>
  <c r="D683" i="45"/>
  <c r="D682" i="45"/>
  <c r="E682" i="45" s="1"/>
  <c r="E681" i="45"/>
  <c r="E680" i="45" s="1"/>
  <c r="D681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C611" i="45"/>
  <c r="D610" i="45"/>
  <c r="E610" i="45" s="1"/>
  <c r="E609" i="45"/>
  <c r="D609" i="45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E567" i="45"/>
  <c r="D567" i="45"/>
  <c r="D566" i="45"/>
  <c r="E566" i="45" s="1"/>
  <c r="E565" i="45"/>
  <c r="D565" i="45"/>
  <c r="D564" i="45"/>
  <c r="C563" i="45"/>
  <c r="C562" i="45" s="1"/>
  <c r="J562" i="45"/>
  <c r="J561" i="45"/>
  <c r="J560" i="45"/>
  <c r="D559" i="45"/>
  <c r="E559" i="45" s="1"/>
  <c r="D558" i="45"/>
  <c r="E558" i="45" s="1"/>
  <c r="C557" i="45"/>
  <c r="D556" i="45"/>
  <c r="E556" i="45" s="1"/>
  <c r="E555" i="45"/>
  <c r="D555" i="45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D544" i="45"/>
  <c r="E544" i="45" s="1"/>
  <c r="E543" i="45"/>
  <c r="D543" i="45"/>
  <c r="D542" i="45"/>
  <c r="E542" i="45" s="1"/>
  <c r="E541" i="45"/>
  <c r="D541" i="45"/>
  <c r="D540" i="45"/>
  <c r="E540" i="45" s="1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D513" i="45"/>
  <c r="E513" i="45" s="1"/>
  <c r="E512" i="45"/>
  <c r="D512" i="45"/>
  <c r="D511" i="45"/>
  <c r="E511" i="45" s="1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D497" i="45" s="1"/>
  <c r="C497" i="45"/>
  <c r="D496" i="45"/>
  <c r="E496" i="45" s="1"/>
  <c r="D495" i="45"/>
  <c r="E495" i="45" s="1"/>
  <c r="C494" i="45"/>
  <c r="E493" i="45"/>
  <c r="D493" i="45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E447" i="45"/>
  <c r="D447" i="45"/>
  <c r="D446" i="45"/>
  <c r="C445" i="45"/>
  <c r="D443" i="45"/>
  <c r="E443" i="45" s="1"/>
  <c r="D442" i="45"/>
  <c r="E442" i="45" s="1"/>
  <c r="D441" i="45"/>
  <c r="E441" i="45" s="1"/>
  <c r="E440" i="45"/>
  <c r="D440" i="45"/>
  <c r="D439" i="45"/>
  <c r="E439" i="45" s="1"/>
  <c r="E438" i="45"/>
  <c r="D438" i="45"/>
  <c r="D437" i="45"/>
  <c r="E437" i="45" s="1"/>
  <c r="D436" i="45"/>
  <c r="E436" i="45" s="1"/>
  <c r="D435" i="45"/>
  <c r="E435" i="45" s="1"/>
  <c r="D434" i="45"/>
  <c r="E434" i="45" s="1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D344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C265" i="45"/>
  <c r="D264" i="45"/>
  <c r="E264" i="45" s="1"/>
  <c r="D262" i="45"/>
  <c r="E262" i="45" s="1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C239" i="45"/>
  <c r="C238" i="45" s="1"/>
  <c r="D237" i="45"/>
  <c r="E237" i="45" s="1"/>
  <c r="E236" i="45" s="1"/>
  <c r="E235" i="45" s="1"/>
  <c r="C236" i="45"/>
  <c r="C235" i="45" s="1"/>
  <c r="D234" i="45"/>
  <c r="C233" i="45"/>
  <c r="C228" i="45" s="1"/>
  <c r="D232" i="45"/>
  <c r="E232" i="45" s="1"/>
  <c r="D231" i="45"/>
  <c r="E231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8" i="45"/>
  <c r="D208" i="45"/>
  <c r="C207" i="45"/>
  <c r="D206" i="45"/>
  <c r="E206" i="45" s="1"/>
  <c r="D205" i="45"/>
  <c r="E205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E183" i="45" s="1"/>
  <c r="E182" i="45" s="1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D168" i="45"/>
  <c r="D167" i="45" s="1"/>
  <c r="C167" i="45"/>
  <c r="D166" i="45"/>
  <c r="E166" i="45" s="1"/>
  <c r="D165" i="45"/>
  <c r="C164" i="45"/>
  <c r="J163" i="45"/>
  <c r="D162" i="45"/>
  <c r="E162" i="45" s="1"/>
  <c r="D161" i="45"/>
  <c r="E161" i="45" s="1"/>
  <c r="C160" i="45"/>
  <c r="D159" i="45"/>
  <c r="E159" i="45" s="1"/>
  <c r="D158" i="45"/>
  <c r="E158" i="45" s="1"/>
  <c r="E157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D140" i="45" s="1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C129" i="45"/>
  <c r="D128" i="45"/>
  <c r="E128" i="45" s="1"/>
  <c r="D127" i="45"/>
  <c r="E127" i="45" s="1"/>
  <c r="C126" i="45"/>
  <c r="D125" i="45"/>
  <c r="E125" i="45" s="1"/>
  <c r="D124" i="45"/>
  <c r="E124" i="45" s="1"/>
  <c r="C123" i="45"/>
  <c r="E122" i="45"/>
  <c r="D122" i="45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E104" i="45"/>
  <c r="D104" i="45"/>
  <c r="D103" i="45"/>
  <c r="E103" i="45" s="1"/>
  <c r="D102" i="45"/>
  <c r="E102" i="45" s="1"/>
  <c r="D101" i="45"/>
  <c r="E101" i="45" s="1"/>
  <c r="D100" i="45"/>
  <c r="E100" i="45" s="1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C67" i="45" s="1"/>
  <c r="J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E56" i="45"/>
  <c r="D56" i="45"/>
  <c r="D55" i="45"/>
  <c r="E55" i="45" s="1"/>
  <c r="E54" i="45"/>
  <c r="D54" i="45"/>
  <c r="D53" i="45"/>
  <c r="E53" i="45" s="1"/>
  <c r="D52" i="45"/>
  <c r="E52" i="45" s="1"/>
  <c r="D51" i="45"/>
  <c r="E51" i="45" s="1"/>
  <c r="D50" i="45"/>
  <c r="E50" i="45" s="1"/>
  <c r="D49" i="45"/>
  <c r="E49" i="45" s="1"/>
  <c r="E48" i="45"/>
  <c r="D48" i="45"/>
  <c r="D47" i="45"/>
  <c r="E47" i="45" s="1"/>
  <c r="E46" i="45"/>
  <c r="D46" i="45"/>
  <c r="D45" i="45"/>
  <c r="E45" i="45" s="1"/>
  <c r="D44" i="45"/>
  <c r="E44" i="45" s="1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E5" i="45"/>
  <c r="D5" i="45"/>
  <c r="J4" i="45"/>
  <c r="D4" i="45"/>
  <c r="C4" i="45"/>
  <c r="J3" i="45"/>
  <c r="J2" i="45"/>
  <c r="J1" i="45"/>
  <c r="D779" i="44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C718" i="44" s="1"/>
  <c r="C717" i="44" s="1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D700" i="44"/>
  <c r="E700" i="44" s="1"/>
  <c r="D699" i="44"/>
  <c r="E699" i="44" s="1"/>
  <c r="D698" i="44"/>
  <c r="E698" i="44" s="1"/>
  <c r="D697" i="44"/>
  <c r="E697" i="44" s="1"/>
  <c r="D696" i="44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E682" i="44" s="1"/>
  <c r="D681" i="44"/>
  <c r="E681" i="44" s="1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J639" i="44"/>
  <c r="C639" i="44"/>
  <c r="E638" i="44"/>
  <c r="D638" i="44"/>
  <c r="D637" i="44"/>
  <c r="E637" i="44" s="1"/>
  <c r="E636" i="44"/>
  <c r="D636" i="44"/>
  <c r="D635" i="44"/>
  <c r="E635" i="44" s="1"/>
  <c r="D634" i="44"/>
  <c r="E634" i="44" s="1"/>
  <c r="D633" i="44"/>
  <c r="E633" i="44" s="1"/>
  <c r="D632" i="44"/>
  <c r="E632" i="44" s="1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D587" i="44"/>
  <c r="E587" i="44" s="1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C529" i="44" s="1"/>
  <c r="D531" i="44"/>
  <c r="E531" i="44" s="1"/>
  <c r="E530" i="44" s="1"/>
  <c r="C530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E498" i="44" s="1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C484" i="44" s="1"/>
  <c r="C483" i="44" s="1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D329" i="44"/>
  <c r="E329" i="44" s="1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D313" i="44"/>
  <c r="E313" i="44" s="1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C305" i="44"/>
  <c r="D304" i="44"/>
  <c r="E304" i="44" s="1"/>
  <c r="E303" i="44"/>
  <c r="E302" i="44" s="1"/>
  <c r="D303" i="44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E275" i="44"/>
  <c r="D275" i="44"/>
  <c r="D274" i="44"/>
  <c r="E274" i="44" s="1"/>
  <c r="D273" i="44"/>
  <c r="E273" i="44" s="1"/>
  <c r="D272" i="44"/>
  <c r="E272" i="44" s="1"/>
  <c r="D271" i="44"/>
  <c r="E271" i="44" s="1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C213" i="44"/>
  <c r="C203" i="44" s="1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C185" i="44"/>
  <c r="C184" i="44" s="1"/>
  <c r="D183" i="44"/>
  <c r="E183" i="44" s="1"/>
  <c r="E182" i="44" s="1"/>
  <c r="D182" i="44"/>
  <c r="D181" i="44"/>
  <c r="E181" i="44" s="1"/>
  <c r="E180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D164" i="44"/>
  <c r="C164" i="44"/>
  <c r="C163" i="44" s="1"/>
  <c r="J163" i="44"/>
  <c r="D162" i="44"/>
  <c r="E162" i="44" s="1"/>
  <c r="E161" i="44"/>
  <c r="D161" i="44"/>
  <c r="C160" i="44"/>
  <c r="D159" i="44"/>
  <c r="D158" i="44"/>
  <c r="E158" i="44" s="1"/>
  <c r="C157" i="44"/>
  <c r="D156" i="44"/>
  <c r="E156" i="44" s="1"/>
  <c r="D155" i="44"/>
  <c r="E155" i="44" s="1"/>
  <c r="C154" i="44"/>
  <c r="C153" i="44" s="1"/>
  <c r="J153" i="44"/>
  <c r="J152" i="44"/>
  <c r="D151" i="44"/>
  <c r="E151" i="44" s="1"/>
  <c r="D150" i="44"/>
  <c r="E150" i="44" s="1"/>
  <c r="C149" i="44"/>
  <c r="D148" i="44"/>
  <c r="E148" i="44" s="1"/>
  <c r="D147" i="44"/>
  <c r="E147" i="44" s="1"/>
  <c r="C146" i="44"/>
  <c r="D145" i="44"/>
  <c r="E145" i="44" s="1"/>
  <c r="D144" i="44"/>
  <c r="E144" i="44" s="1"/>
  <c r="C143" i="44"/>
  <c r="D142" i="44"/>
  <c r="E142" i="44" s="1"/>
  <c r="D141" i="44"/>
  <c r="E141" i="44" s="1"/>
  <c r="C140" i="44"/>
  <c r="D139" i="44"/>
  <c r="E139" i="44" s="1"/>
  <c r="D138" i="44"/>
  <c r="E138" i="44" s="1"/>
  <c r="D137" i="44"/>
  <c r="E137" i="44" s="1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C116" i="44" s="1"/>
  <c r="J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D108" i="44"/>
  <c r="E108" i="44" s="1"/>
  <c r="D107" i="44"/>
  <c r="E107" i="44" s="1"/>
  <c r="D106" i="44"/>
  <c r="E106" i="44" s="1"/>
  <c r="D105" i="44"/>
  <c r="E105" i="44" s="1"/>
  <c r="E104" i="44"/>
  <c r="D104" i="44"/>
  <c r="D103" i="44"/>
  <c r="E103" i="44" s="1"/>
  <c r="E102" i="44"/>
  <c r="D102" i="44"/>
  <c r="D101" i="44"/>
  <c r="E101" i="44" s="1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D60" i="44"/>
  <c r="E60" i="44" s="1"/>
  <c r="D59" i="44"/>
  <c r="E59" i="44" s="1"/>
  <c r="E58" i="44"/>
  <c r="D58" i="44"/>
  <c r="D57" i="44"/>
  <c r="E57" i="44" s="1"/>
  <c r="E56" i="44"/>
  <c r="D56" i="44"/>
  <c r="D55" i="44"/>
  <c r="E55" i="44" s="1"/>
  <c r="D54" i="44"/>
  <c r="E54" i="44" s="1"/>
  <c r="D53" i="44"/>
  <c r="E53" i="44" s="1"/>
  <c r="D52" i="44"/>
  <c r="E52" i="44" s="1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E41" i="44"/>
  <c r="D41" i="44"/>
  <c r="D40" i="44"/>
  <c r="E40" i="44" s="1"/>
  <c r="D39" i="44"/>
  <c r="J38" i="44"/>
  <c r="C38" i="44"/>
  <c r="D37" i="44"/>
  <c r="E37" i="44" s="1"/>
  <c r="D36" i="44"/>
  <c r="E36" i="44" s="1"/>
  <c r="D35" i="44"/>
  <c r="E35" i="44" s="1"/>
  <c r="D34" i="44"/>
  <c r="E34" i="44" s="1"/>
  <c r="E33" i="44"/>
  <c r="D33" i="44"/>
  <c r="D32" i="44"/>
  <c r="E32" i="44" s="1"/>
  <c r="E31" i="44"/>
  <c r="D31" i="44"/>
  <c r="D30" i="44"/>
  <c r="E30" i="44" s="1"/>
  <c r="D29" i="44"/>
  <c r="E29" i="44" s="1"/>
  <c r="D28" i="44"/>
  <c r="E28" i="44" s="1"/>
  <c r="D27" i="44"/>
  <c r="E27" i="44" s="1"/>
  <c r="D26" i="44"/>
  <c r="E26" i="44" s="1"/>
  <c r="E25" i="44"/>
  <c r="D25" i="44"/>
  <c r="D24" i="44"/>
  <c r="E24" i="44" s="1"/>
  <c r="E23" i="44"/>
  <c r="D23" i="44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D63" i="35" s="1"/>
  <c r="I64" i="35"/>
  <c r="H64" i="35"/>
  <c r="G64" i="35"/>
  <c r="F64" i="35"/>
  <c r="E64" i="35"/>
  <c r="D64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H26" i="35"/>
  <c r="G26" i="35"/>
  <c r="F26" i="35"/>
  <c r="E26" i="35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52" i="44" l="1"/>
  <c r="E698" i="47"/>
  <c r="D695" i="47"/>
  <c r="D701" i="47"/>
  <c r="E702" i="47"/>
  <c r="E701" i="47" s="1"/>
  <c r="D239" i="44"/>
  <c r="D238" i="44" s="1"/>
  <c r="E590" i="47"/>
  <c r="D588" i="47"/>
  <c r="E734" i="47"/>
  <c r="C550" i="52"/>
  <c r="H550" i="52" s="1"/>
  <c r="J550" i="52" s="1"/>
  <c r="H551" i="52"/>
  <c r="J551" i="52" s="1"/>
  <c r="E675" i="46"/>
  <c r="E672" i="46" s="1"/>
  <c r="D672" i="46"/>
  <c r="E226" i="47"/>
  <c r="D223" i="47"/>
  <c r="D222" i="47" s="1"/>
  <c r="E623" i="47"/>
  <c r="E617" i="47" s="1"/>
  <c r="D617" i="47"/>
  <c r="D611" i="44"/>
  <c r="D680" i="44"/>
  <c r="E168" i="45"/>
  <c r="E167" i="45" s="1"/>
  <c r="E345" i="45"/>
  <c r="E98" i="46"/>
  <c r="D97" i="46"/>
  <c r="E369" i="46"/>
  <c r="D368" i="46"/>
  <c r="E668" i="46"/>
  <c r="E666" i="46" s="1"/>
  <c r="D666" i="46"/>
  <c r="D701" i="46"/>
  <c r="E531" i="47"/>
  <c r="E530" i="47" s="1"/>
  <c r="D530" i="47"/>
  <c r="E25" i="35"/>
  <c r="E74" i="35" s="1"/>
  <c r="I25" i="35"/>
  <c r="C64" i="35"/>
  <c r="H63" i="35"/>
  <c r="C70" i="35"/>
  <c r="D136" i="44"/>
  <c r="C135" i="44"/>
  <c r="D143" i="44"/>
  <c r="D146" i="44"/>
  <c r="D149" i="44"/>
  <c r="E164" i="44"/>
  <c r="D213" i="44"/>
  <c r="D328" i="44"/>
  <c r="D331" i="44"/>
  <c r="D353" i="44"/>
  <c r="E368" i="44"/>
  <c r="E593" i="44"/>
  <c r="D639" i="44"/>
  <c r="E667" i="44"/>
  <c r="E666" i="44" s="1"/>
  <c r="E680" i="44"/>
  <c r="D735" i="44"/>
  <c r="D734" i="44" s="1"/>
  <c r="D773" i="44"/>
  <c r="D772" i="44" s="1"/>
  <c r="E121" i="45"/>
  <c r="E120" i="45" s="1"/>
  <c r="D123" i="45"/>
  <c r="D126" i="45"/>
  <c r="D129" i="45"/>
  <c r="D185" i="45"/>
  <c r="D184" i="45" s="1"/>
  <c r="D195" i="45"/>
  <c r="C203" i="45"/>
  <c r="D207" i="45"/>
  <c r="D236" i="45"/>
  <c r="D235" i="45" s="1"/>
  <c r="D260" i="45"/>
  <c r="D296" i="45"/>
  <c r="E344" i="45"/>
  <c r="E416" i="45"/>
  <c r="E492" i="45"/>
  <c r="E491" i="45" s="1"/>
  <c r="E494" i="45"/>
  <c r="E498" i="45"/>
  <c r="E497" i="45" s="1"/>
  <c r="D504" i="45"/>
  <c r="D553" i="45"/>
  <c r="D684" i="45"/>
  <c r="D747" i="45"/>
  <c r="E748" i="45"/>
  <c r="E747" i="45" s="1"/>
  <c r="E744" i="45" s="1"/>
  <c r="D751" i="45"/>
  <c r="E758" i="45"/>
  <c r="E172" i="46"/>
  <c r="D171" i="46"/>
  <c r="D170" i="46" s="1"/>
  <c r="D180" i="46"/>
  <c r="D179" i="46" s="1"/>
  <c r="E181" i="46"/>
  <c r="E180" i="46" s="1"/>
  <c r="C484" i="46"/>
  <c r="E657" i="46"/>
  <c r="D654" i="46"/>
  <c r="D695" i="46"/>
  <c r="E762" i="46"/>
  <c r="E761" i="46" s="1"/>
  <c r="C153" i="47"/>
  <c r="E160" i="47"/>
  <c r="E261" i="47"/>
  <c r="D260" i="47"/>
  <c r="E456" i="47"/>
  <c r="D455" i="47"/>
  <c r="D751" i="47"/>
  <c r="E763" i="49"/>
  <c r="E762" i="49" s="1"/>
  <c r="E761" i="49" s="1"/>
  <c r="D762" i="49"/>
  <c r="D331" i="46"/>
  <c r="D163" i="44"/>
  <c r="D604" i="44"/>
  <c r="E654" i="44"/>
  <c r="E729" i="44"/>
  <c r="E728" i="44" s="1"/>
  <c r="D38" i="45"/>
  <c r="E141" i="45"/>
  <c r="E140" i="45" s="1"/>
  <c r="E207" i="45"/>
  <c r="E216" i="45"/>
  <c r="E229" i="45"/>
  <c r="D239" i="45"/>
  <c r="D238" i="45" s="1"/>
  <c r="C10" i="35"/>
  <c r="C16" i="35"/>
  <c r="C22" i="35"/>
  <c r="E63" i="35"/>
  <c r="E32" i="35" s="1"/>
  <c r="I63" i="35"/>
  <c r="I32" i="35" s="1"/>
  <c r="C67" i="44"/>
  <c r="E136" i="44"/>
  <c r="E140" i="44"/>
  <c r="E143" i="44"/>
  <c r="E146" i="44"/>
  <c r="E149" i="44"/>
  <c r="D160" i="44"/>
  <c r="E179" i="44"/>
  <c r="E185" i="44"/>
  <c r="E184" i="44" s="1"/>
  <c r="D211" i="44"/>
  <c r="D302" i="44"/>
  <c r="D305" i="44"/>
  <c r="C314" i="44"/>
  <c r="D325" i="44"/>
  <c r="D373" i="44"/>
  <c r="D388" i="44"/>
  <c r="D404" i="44"/>
  <c r="D530" i="44"/>
  <c r="E545" i="44"/>
  <c r="E578" i="44"/>
  <c r="D695" i="44"/>
  <c r="C3" i="45"/>
  <c r="C2" i="45" s="1"/>
  <c r="E68" i="45"/>
  <c r="E126" i="45"/>
  <c r="E129" i="45"/>
  <c r="D160" i="45"/>
  <c r="D182" i="45"/>
  <c r="E204" i="45"/>
  <c r="E203" i="45" s="1"/>
  <c r="D229" i="45"/>
  <c r="E250" i="45"/>
  <c r="E260" i="45"/>
  <c r="D265" i="45"/>
  <c r="C263" i="45"/>
  <c r="C259" i="45" s="1"/>
  <c r="C314" i="45"/>
  <c r="D404" i="45"/>
  <c r="E557" i="45"/>
  <c r="D611" i="45"/>
  <c r="E142" i="46"/>
  <c r="D140" i="46"/>
  <c r="E202" i="46"/>
  <c r="E201" i="46" s="1"/>
  <c r="E200" i="46" s="1"/>
  <c r="D201" i="46"/>
  <c r="D200" i="46" s="1"/>
  <c r="C203" i="46"/>
  <c r="E242" i="47"/>
  <c r="D239" i="47"/>
  <c r="D238" i="47" s="1"/>
  <c r="D416" i="47"/>
  <c r="E417" i="47"/>
  <c r="E416" i="47" s="1"/>
  <c r="E729" i="47"/>
  <c r="D728" i="47"/>
  <c r="E767" i="47"/>
  <c r="E766" i="47" s="1"/>
  <c r="D766" i="47"/>
  <c r="E717" i="52"/>
  <c r="E716" i="52" s="1"/>
  <c r="C444" i="46"/>
  <c r="D726" i="52"/>
  <c r="D725" i="52" s="1"/>
  <c r="E645" i="52"/>
  <c r="D153" i="52"/>
  <c r="E67" i="52"/>
  <c r="D216" i="46"/>
  <c r="E260" i="46"/>
  <c r="D298" i="46"/>
  <c r="D302" i="46"/>
  <c r="C340" i="46"/>
  <c r="C339" i="46" s="1"/>
  <c r="D373" i="46"/>
  <c r="D416" i="46"/>
  <c r="D514" i="46"/>
  <c r="D510" i="46" s="1"/>
  <c r="C529" i="46"/>
  <c r="D662" i="46"/>
  <c r="E212" i="47"/>
  <c r="E211" i="47" s="1"/>
  <c r="C314" i="47"/>
  <c r="C340" i="47"/>
  <c r="E392" i="47"/>
  <c r="D395" i="47"/>
  <c r="D688" i="47"/>
  <c r="E719" i="47"/>
  <c r="E733" i="47"/>
  <c r="E732" i="47" s="1"/>
  <c r="E731" i="47" s="1"/>
  <c r="E561" i="52"/>
  <c r="E560" i="52" s="1"/>
  <c r="D444" i="52"/>
  <c r="E228" i="52"/>
  <c r="D551" i="52"/>
  <c r="D550" i="52" s="1"/>
  <c r="E484" i="52"/>
  <c r="E483" i="52" s="1"/>
  <c r="D135" i="52"/>
  <c r="E170" i="52"/>
  <c r="E153" i="52"/>
  <c r="E3" i="52"/>
  <c r="E140" i="46"/>
  <c r="D174" i="46"/>
  <c r="E218" i="46"/>
  <c r="E302" i="46"/>
  <c r="D353" i="46"/>
  <c r="E388" i="46"/>
  <c r="E392" i="46"/>
  <c r="D491" i="46"/>
  <c r="C562" i="46"/>
  <c r="E239" i="47"/>
  <c r="E238" i="47" s="1"/>
  <c r="C484" i="47"/>
  <c r="D629" i="47"/>
  <c r="E302" i="49"/>
  <c r="D116" i="52"/>
  <c r="E189" i="49"/>
  <c r="D315" i="49"/>
  <c r="D412" i="49"/>
  <c r="E171" i="49"/>
  <c r="E221" i="49"/>
  <c r="E220" i="49" s="1"/>
  <c r="D296" i="49"/>
  <c r="D409" i="49"/>
  <c r="D593" i="49"/>
  <c r="E617" i="49"/>
  <c r="D629" i="49"/>
  <c r="E643" i="49"/>
  <c r="D302" i="49"/>
  <c r="E459" i="49"/>
  <c r="C484" i="49"/>
  <c r="D353" i="49"/>
  <c r="E305" i="49"/>
  <c r="E298" i="49"/>
  <c r="E410" i="49"/>
  <c r="E409" i="49" s="1"/>
  <c r="E733" i="49"/>
  <c r="E732" i="49" s="1"/>
  <c r="E731" i="49" s="1"/>
  <c r="D761" i="49"/>
  <c r="D68" i="49"/>
  <c r="E129" i="49"/>
  <c r="D160" i="49"/>
  <c r="D236" i="49"/>
  <c r="D235" i="49" s="1"/>
  <c r="E368" i="49"/>
  <c r="D388" i="49"/>
  <c r="D445" i="49"/>
  <c r="D588" i="49"/>
  <c r="C744" i="49"/>
  <c r="C727" i="49" s="1"/>
  <c r="C726" i="49" s="1"/>
  <c r="E672" i="49"/>
  <c r="D117" i="49"/>
  <c r="C116" i="49"/>
  <c r="D123" i="49"/>
  <c r="E126" i="49"/>
  <c r="D146" i="49"/>
  <c r="D189" i="49"/>
  <c r="D188" i="49" s="1"/>
  <c r="D233" i="49"/>
  <c r="D308" i="49"/>
  <c r="C529" i="49"/>
  <c r="D672" i="49"/>
  <c r="D747" i="49"/>
  <c r="E346" i="49"/>
  <c r="E344" i="49" s="1"/>
  <c r="D344" i="49"/>
  <c r="E488" i="49"/>
  <c r="E486" i="49" s="1"/>
  <c r="D486" i="49"/>
  <c r="E162" i="49"/>
  <c r="E160" i="49" s="1"/>
  <c r="E291" i="49"/>
  <c r="D289" i="49"/>
  <c r="E534" i="49"/>
  <c r="E532" i="49" s="1"/>
  <c r="E529" i="49" s="1"/>
  <c r="D532" i="49"/>
  <c r="D578" i="49"/>
  <c r="E589" i="49"/>
  <c r="E588" i="49" s="1"/>
  <c r="C153" i="49"/>
  <c r="E308" i="49"/>
  <c r="E465" i="49"/>
  <c r="E463" i="49" s="1"/>
  <c r="D463" i="49"/>
  <c r="D688" i="49"/>
  <c r="E689" i="49"/>
  <c r="E688" i="49" s="1"/>
  <c r="E12" i="49"/>
  <c r="E11" i="49" s="1"/>
  <c r="D11" i="49"/>
  <c r="E149" i="49"/>
  <c r="D201" i="49"/>
  <c r="D200" i="49" s="1"/>
  <c r="D204" i="49"/>
  <c r="E205" i="49"/>
  <c r="E204" i="49" s="1"/>
  <c r="C263" i="49"/>
  <c r="E557" i="49"/>
  <c r="E601" i="49"/>
  <c r="E600" i="49" s="1"/>
  <c r="D600" i="49"/>
  <c r="D604" i="49"/>
  <c r="D639" i="49"/>
  <c r="E640" i="49"/>
  <c r="E639" i="49" s="1"/>
  <c r="D647" i="49"/>
  <c r="D662" i="49"/>
  <c r="E666" i="49"/>
  <c r="D677" i="49"/>
  <c r="D680" i="49"/>
  <c r="D695" i="49"/>
  <c r="C646" i="49"/>
  <c r="E701" i="49"/>
  <c r="C718" i="49"/>
  <c r="C717" i="49" s="1"/>
  <c r="D207" i="49"/>
  <c r="D328" i="49"/>
  <c r="C340" i="49"/>
  <c r="E382" i="49"/>
  <c r="D416" i="49"/>
  <c r="D429" i="49"/>
  <c r="E468" i="49"/>
  <c r="E504" i="49"/>
  <c r="D545" i="49"/>
  <c r="D539" i="49" s="1"/>
  <c r="D553" i="49"/>
  <c r="C135" i="49"/>
  <c r="D154" i="49"/>
  <c r="C163" i="49"/>
  <c r="E167" i="49"/>
  <c r="E163" i="49" s="1"/>
  <c r="C170" i="49"/>
  <c r="E185" i="49"/>
  <c r="E184" i="49" s="1"/>
  <c r="D325" i="49"/>
  <c r="E329" i="49"/>
  <c r="E328" i="49" s="1"/>
  <c r="D373" i="49"/>
  <c r="E417" i="49"/>
  <c r="E416" i="49" s="1"/>
  <c r="E497" i="49"/>
  <c r="E554" i="49"/>
  <c r="E553" i="49" s="1"/>
  <c r="E552" i="49" s="1"/>
  <c r="E551" i="49" s="1"/>
  <c r="C562" i="49"/>
  <c r="D643" i="49"/>
  <c r="E728" i="49"/>
  <c r="D735" i="49"/>
  <c r="D734" i="49" s="1"/>
  <c r="D742" i="49"/>
  <c r="E744" i="49"/>
  <c r="C67" i="49"/>
  <c r="D97" i="49"/>
  <c r="D38" i="49"/>
  <c r="C3" i="49"/>
  <c r="E340" i="52"/>
  <c r="D203" i="52"/>
  <c r="D178" i="52" s="1"/>
  <c r="D177" i="52" s="1"/>
  <c r="E726" i="52"/>
  <c r="E725" i="52" s="1"/>
  <c r="E559" i="52" s="1"/>
  <c r="H259" i="52"/>
  <c r="J259" i="52" s="1"/>
  <c r="D561" i="52"/>
  <c r="D560" i="52" s="1"/>
  <c r="D559" i="52" s="1"/>
  <c r="E551" i="52"/>
  <c r="E550" i="52" s="1"/>
  <c r="H178" i="52"/>
  <c r="J178" i="52" s="1"/>
  <c r="C177" i="52"/>
  <c r="H177" i="52" s="1"/>
  <c r="J177" i="52" s="1"/>
  <c r="C559" i="52"/>
  <c r="H559" i="52" s="1"/>
  <c r="J559" i="52" s="1"/>
  <c r="H560" i="52"/>
  <c r="J560" i="52" s="1"/>
  <c r="E135" i="52"/>
  <c r="E115" i="52" s="1"/>
  <c r="E259" i="52"/>
  <c r="E203" i="52"/>
  <c r="E178" i="52" s="1"/>
  <c r="E177" i="52" s="1"/>
  <c r="H717" i="52"/>
  <c r="J717" i="52" s="1"/>
  <c r="C716" i="52"/>
  <c r="H716" i="52" s="1"/>
  <c r="J716" i="52" s="1"/>
  <c r="H484" i="52"/>
  <c r="C483" i="52"/>
  <c r="H483" i="52" s="1"/>
  <c r="J483" i="52" s="1"/>
  <c r="H2" i="52"/>
  <c r="J2" i="52" s="1"/>
  <c r="H163" i="52"/>
  <c r="J163" i="52" s="1"/>
  <c r="C152" i="52"/>
  <c r="H152" i="52" s="1"/>
  <c r="J152" i="52" s="1"/>
  <c r="D314" i="52"/>
  <c r="D259" i="52" s="1"/>
  <c r="E163" i="52"/>
  <c r="E152" i="52" s="1"/>
  <c r="C115" i="52"/>
  <c r="D3" i="52"/>
  <c r="D2" i="52" s="1"/>
  <c r="H726" i="52"/>
  <c r="J726" i="52" s="1"/>
  <c r="C725" i="52"/>
  <c r="H725" i="52" s="1"/>
  <c r="J725" i="52" s="1"/>
  <c r="D340" i="52"/>
  <c r="E444" i="52"/>
  <c r="D115" i="52"/>
  <c r="D483" i="52"/>
  <c r="D645" i="52"/>
  <c r="H340" i="52"/>
  <c r="C339" i="52"/>
  <c r="H339" i="52" s="1"/>
  <c r="J339" i="52" s="1"/>
  <c r="E314" i="52"/>
  <c r="D152" i="52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E157" i="44" s="1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E672" i="44" s="1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D484" i="45" s="1"/>
  <c r="E547" i="45"/>
  <c r="E545" i="45" s="1"/>
  <c r="E539" i="45" s="1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E309" i="46"/>
  <c r="D308" i="46"/>
  <c r="E410" i="46"/>
  <c r="E409" i="46" s="1"/>
  <c r="D409" i="46"/>
  <c r="E534" i="46"/>
  <c r="D532" i="46"/>
  <c r="E584" i="46"/>
  <c r="E582" i="46" s="1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E123" i="44" s="1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E445" i="44" s="1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E593" i="45" s="1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E431" i="46"/>
  <c r="E429" i="46" s="1"/>
  <c r="D429" i="46"/>
  <c r="E507" i="46"/>
  <c r="E504" i="46" s="1"/>
  <c r="D504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E399" i="44" s="1"/>
  <c r="D399" i="44"/>
  <c r="E505" i="44"/>
  <c r="E504" i="44" s="1"/>
  <c r="D504" i="44"/>
  <c r="D523" i="44"/>
  <c r="D532" i="44"/>
  <c r="C562" i="44"/>
  <c r="D582" i="44"/>
  <c r="E724" i="44"/>
  <c r="E723" i="44" s="1"/>
  <c r="E718" i="44" s="1"/>
  <c r="E717" i="44" s="1"/>
  <c r="D723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38" i="47" s="1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23" i="45"/>
  <c r="C727" i="45"/>
  <c r="C726" i="45" s="1"/>
  <c r="D766" i="45"/>
  <c r="D769" i="45"/>
  <c r="D768" i="45" s="1"/>
  <c r="E5" i="46"/>
  <c r="E4" i="46" s="1"/>
  <c r="D4" i="46"/>
  <c r="E118" i="46"/>
  <c r="E117" i="46" s="1"/>
  <c r="D117" i="46"/>
  <c r="E138" i="46"/>
  <c r="E136" i="46" s="1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E129" i="46" s="1"/>
  <c r="D129" i="46"/>
  <c r="D207" i="46"/>
  <c r="E209" i="46"/>
  <c r="E207" i="46" s="1"/>
  <c r="E203" i="46" s="1"/>
  <c r="E246" i="46"/>
  <c r="E244" i="46" s="1"/>
  <c r="E243" i="46" s="1"/>
  <c r="D244" i="46"/>
  <c r="D243" i="46" s="1"/>
  <c r="E331" i="46"/>
  <c r="E524" i="46"/>
  <c r="E523" i="46" s="1"/>
  <c r="D523" i="46"/>
  <c r="D553" i="46"/>
  <c r="E554" i="46"/>
  <c r="D629" i="46"/>
  <c r="E630" i="46"/>
  <c r="E629" i="46" s="1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E570" i="47" s="1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E422" i="44" s="1"/>
  <c r="D422" i="44"/>
  <c r="D548" i="44"/>
  <c r="E549" i="44"/>
  <c r="E548" i="44" s="1"/>
  <c r="E555" i="44"/>
  <c r="E553" i="44" s="1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E570" i="45" s="1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E382" i="46" s="1"/>
  <c r="D382" i="46"/>
  <c r="E498" i="46"/>
  <c r="E497" i="46" s="1"/>
  <c r="E590" i="46"/>
  <c r="E588" i="46" s="1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19" i="35"/>
  <c r="D25" i="35"/>
  <c r="C33" i="35"/>
  <c r="C51" i="35"/>
  <c r="C57" i="35"/>
  <c r="F63" i="35"/>
  <c r="C67" i="35"/>
  <c r="E132" i="44"/>
  <c r="D207" i="44"/>
  <c r="D215" i="44"/>
  <c r="D289" i="44"/>
  <c r="D315" i="44"/>
  <c r="D314" i="44" s="1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E170" i="45" s="1"/>
  <c r="D171" i="45"/>
  <c r="E228" i="45"/>
  <c r="E654" i="45"/>
  <c r="D189" i="46"/>
  <c r="C263" i="46"/>
  <c r="C259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D468" i="44"/>
  <c r="E474" i="44"/>
  <c r="E477" i="44"/>
  <c r="D497" i="44"/>
  <c r="E510" i="44"/>
  <c r="E514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E325" i="45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404" i="46"/>
  <c r="E412" i="46"/>
  <c r="E446" i="46"/>
  <c r="E445" i="46" s="1"/>
  <c r="D445" i="46"/>
  <c r="D468" i="46"/>
  <c r="E474" i="46"/>
  <c r="E563" i="46"/>
  <c r="D570" i="46"/>
  <c r="E605" i="46"/>
  <c r="E604" i="46" s="1"/>
  <c r="E618" i="46"/>
  <c r="E617" i="46" s="1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C152" i="45" s="1"/>
  <c r="D429" i="45"/>
  <c r="C444" i="45"/>
  <c r="C529" i="45"/>
  <c r="C483" i="45" s="1"/>
  <c r="D588" i="45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97" i="47"/>
  <c r="E67" i="47" s="1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223" i="49"/>
  <c r="D222" i="49" s="1"/>
  <c r="E474" i="49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C178" i="49" s="1"/>
  <c r="C177" i="49" s="1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38" i="49"/>
  <c r="E68" i="49"/>
  <c r="D211" i="49"/>
  <c r="D362" i="49"/>
  <c r="D455" i="49"/>
  <c r="D474" i="49"/>
  <c r="D596" i="49"/>
  <c r="D611" i="49"/>
  <c r="D4" i="49"/>
  <c r="D126" i="49"/>
  <c r="D129" i="49"/>
  <c r="D132" i="49"/>
  <c r="D149" i="49"/>
  <c r="D164" i="49"/>
  <c r="D167" i="49"/>
  <c r="D171" i="49"/>
  <c r="D174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D348" i="49"/>
  <c r="E353" i="49"/>
  <c r="D378" i="49"/>
  <c r="E412" i="49"/>
  <c r="E430" i="49"/>
  <c r="E429" i="49" s="1"/>
  <c r="E446" i="49"/>
  <c r="E445" i="49" s="1"/>
  <c r="D491" i="49"/>
  <c r="D530" i="49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E362" i="49"/>
  <c r="E757" i="49"/>
  <c r="E756" i="49" s="1"/>
  <c r="C4" i="34"/>
  <c r="E120" i="49"/>
  <c r="E357" i="49"/>
  <c r="E422" i="49"/>
  <c r="E450" i="49"/>
  <c r="E477" i="49"/>
  <c r="E494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265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20" i="47"/>
  <c r="E123" i="47"/>
  <c r="E132" i="47"/>
  <c r="E157" i="47"/>
  <c r="E179" i="47"/>
  <c r="E189" i="47"/>
  <c r="E308" i="47"/>
  <c r="E382" i="47"/>
  <c r="E395" i="47"/>
  <c r="E463" i="47"/>
  <c r="E486" i="47"/>
  <c r="E695" i="47"/>
  <c r="E744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39" i="46"/>
  <c r="E654" i="46"/>
  <c r="E688" i="46"/>
  <c r="E695" i="46"/>
  <c r="E735" i="46"/>
  <c r="E734" i="46" s="1"/>
  <c r="E757" i="46"/>
  <c r="E756" i="46" s="1"/>
  <c r="E38" i="46"/>
  <c r="E239" i="46"/>
  <c r="E238" i="46" s="1"/>
  <c r="E399" i="46"/>
  <c r="E422" i="46"/>
  <c r="E450" i="46"/>
  <c r="E494" i="46"/>
  <c r="E570" i="46"/>
  <c r="E596" i="46"/>
  <c r="E701" i="46"/>
  <c r="E308" i="46"/>
  <c r="E68" i="46"/>
  <c r="E455" i="46"/>
  <c r="E444" i="46" s="1"/>
  <c r="E600" i="46"/>
  <c r="E677" i="46"/>
  <c r="D68" i="46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D494" i="46"/>
  <c r="D545" i="46"/>
  <c r="D539" i="46" s="1"/>
  <c r="D557" i="46"/>
  <c r="E663" i="46"/>
  <c r="E662" i="46" s="1"/>
  <c r="E681" i="46"/>
  <c r="E680" i="46" s="1"/>
  <c r="D719" i="46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643" i="46"/>
  <c r="E123" i="45"/>
  <c r="E185" i="45"/>
  <c r="E184" i="45" s="1"/>
  <c r="E189" i="45"/>
  <c r="E188" i="45" s="1"/>
  <c r="E302" i="45"/>
  <c r="E348" i="45"/>
  <c r="E422" i="45"/>
  <c r="E468" i="45"/>
  <c r="E504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E548" i="45"/>
  <c r="E582" i="45"/>
  <c r="E611" i="45"/>
  <c r="E769" i="45"/>
  <c r="E768" i="45" s="1"/>
  <c r="E773" i="45"/>
  <c r="E772" i="45" s="1"/>
  <c r="D149" i="45"/>
  <c r="D189" i="45"/>
  <c r="D250" i="45"/>
  <c r="D494" i="45"/>
  <c r="D557" i="45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216" i="44"/>
  <c r="E215" i="44" s="1"/>
  <c r="E250" i="44"/>
  <c r="E298" i="44"/>
  <c r="E409" i="44"/>
  <c r="E450" i="44"/>
  <c r="E468" i="44"/>
  <c r="E491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233" i="44"/>
  <c r="D228" i="44" s="1"/>
  <c r="D392" i="44"/>
  <c r="D463" i="44"/>
  <c r="D444" i="44" s="1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450" i="44"/>
  <c r="D477" i="44"/>
  <c r="G4" i="35"/>
  <c r="H25" i="35"/>
  <c r="H4" i="35" s="1"/>
  <c r="G63" i="35"/>
  <c r="G32" i="35" s="1"/>
  <c r="D32" i="35"/>
  <c r="H32" i="35"/>
  <c r="E32" i="34"/>
  <c r="E4" i="34" s="1"/>
  <c r="I32" i="34"/>
  <c r="I4" i="34" s="1"/>
  <c r="F32" i="35"/>
  <c r="G74" i="35"/>
  <c r="D529" i="49" l="1"/>
  <c r="C561" i="49"/>
  <c r="E562" i="47"/>
  <c r="D339" i="44"/>
  <c r="C560" i="45"/>
  <c r="E4" i="35"/>
  <c r="D744" i="46"/>
  <c r="D727" i="46" s="1"/>
  <c r="D726" i="46" s="1"/>
  <c r="D314" i="47"/>
  <c r="C114" i="47"/>
  <c r="E314" i="45"/>
  <c r="E215" i="45"/>
  <c r="E444" i="45"/>
  <c r="E153" i="45"/>
  <c r="E152" i="45" s="1"/>
  <c r="I74" i="35"/>
  <c r="D135" i="44"/>
  <c r="D263" i="44"/>
  <c r="D259" i="44" s="1"/>
  <c r="D444" i="45"/>
  <c r="D552" i="45"/>
  <c r="D551" i="45" s="1"/>
  <c r="E340" i="45"/>
  <c r="D529" i="46"/>
  <c r="D67" i="46"/>
  <c r="D718" i="47"/>
  <c r="D717" i="47" s="1"/>
  <c r="E340" i="47"/>
  <c r="D314" i="45"/>
  <c r="C63" i="35"/>
  <c r="D67" i="44"/>
  <c r="D3" i="47"/>
  <c r="D718" i="45"/>
  <c r="D717" i="45" s="1"/>
  <c r="E529" i="45"/>
  <c r="E483" i="45" s="1"/>
  <c r="D188" i="44"/>
  <c r="D116" i="44"/>
  <c r="D115" i="44" s="1"/>
  <c r="C561" i="44"/>
  <c r="C560" i="44" s="1"/>
  <c r="C114" i="44"/>
  <c r="D562" i="45"/>
  <c r="E484" i="45"/>
  <c r="E263" i="44"/>
  <c r="D339" i="52"/>
  <c r="D258" i="52" s="1"/>
  <c r="D257" i="52" s="1"/>
  <c r="E2" i="52"/>
  <c r="C483" i="46"/>
  <c r="C258" i="46" s="1"/>
  <c r="C257" i="46" s="1"/>
  <c r="D188" i="45"/>
  <c r="D135" i="46"/>
  <c r="E484" i="46"/>
  <c r="E116" i="45"/>
  <c r="D718" i="46"/>
  <c r="D717" i="46" s="1"/>
  <c r="C560" i="46"/>
  <c r="D116" i="45"/>
  <c r="D552" i="46"/>
  <c r="D551" i="46" s="1"/>
  <c r="C2" i="44"/>
  <c r="D228" i="45"/>
  <c r="D178" i="45" s="1"/>
  <c r="D177" i="45" s="1"/>
  <c r="D215" i="46"/>
  <c r="E339" i="52"/>
  <c r="E258" i="52" s="1"/>
  <c r="E257" i="52" s="1"/>
  <c r="E135" i="44"/>
  <c r="E215" i="49"/>
  <c r="E170" i="49"/>
  <c r="D153" i="49"/>
  <c r="D67" i="49"/>
  <c r="C483" i="49"/>
  <c r="D116" i="49"/>
  <c r="D203" i="49"/>
  <c r="C115" i="49"/>
  <c r="C560" i="49"/>
  <c r="C339" i="49"/>
  <c r="C259" i="49"/>
  <c r="D646" i="49"/>
  <c r="D314" i="49"/>
  <c r="D744" i="49"/>
  <c r="D727" i="49" s="1"/>
  <c r="D726" i="49" s="1"/>
  <c r="E153" i="49"/>
  <c r="D552" i="49"/>
  <c r="D551" i="49" s="1"/>
  <c r="D135" i="49"/>
  <c r="E444" i="49"/>
  <c r="C152" i="49"/>
  <c r="C2" i="49"/>
  <c r="E67" i="49"/>
  <c r="E3" i="49"/>
  <c r="E114" i="52"/>
  <c r="H115" i="52"/>
  <c r="J115" i="52" s="1"/>
  <c r="C114" i="52"/>
  <c r="C258" i="52"/>
  <c r="D114" i="52"/>
  <c r="G39" i="34"/>
  <c r="E646" i="45"/>
  <c r="E340" i="44"/>
  <c r="E339" i="44" s="1"/>
  <c r="D152" i="45"/>
  <c r="E646" i="46"/>
  <c r="E339" i="47"/>
  <c r="C25" i="35"/>
  <c r="C4" i="35" s="1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3" i="46"/>
  <c r="E2" i="46" s="1"/>
  <c r="E484" i="47"/>
  <c r="E483" i="47" s="1"/>
  <c r="E153" i="47"/>
  <c r="D646" i="45"/>
  <c r="C114" i="45"/>
  <c r="D484" i="44"/>
  <c r="D483" i="44" s="1"/>
  <c r="E3" i="47"/>
  <c r="E2" i="47" s="1"/>
  <c r="E116" i="46"/>
  <c r="D3" i="45"/>
  <c r="D2" i="45" s="1"/>
  <c r="F78" i="34"/>
  <c r="F74" i="35"/>
  <c r="D727" i="44"/>
  <c r="D726" i="44" s="1"/>
  <c r="E188" i="44"/>
  <c r="E178" i="44" s="1"/>
  <c r="E177" i="44" s="1"/>
  <c r="E340" i="46"/>
  <c r="E67" i="46"/>
  <c r="E314" i="47"/>
  <c r="E727" i="47"/>
  <c r="E726" i="47" s="1"/>
  <c r="E646" i="47"/>
  <c r="E116" i="49"/>
  <c r="E163" i="47"/>
  <c r="E152" i="47" s="1"/>
  <c r="E552" i="44"/>
  <c r="E551" i="44" s="1"/>
  <c r="D340" i="45"/>
  <c r="E153" i="44"/>
  <c r="D178" i="44"/>
  <c r="D177" i="44" s="1"/>
  <c r="D114" i="44" s="1"/>
  <c r="E444" i="44"/>
  <c r="E67" i="44"/>
  <c r="E178" i="45"/>
  <c r="E177" i="45" s="1"/>
  <c r="D646" i="47"/>
  <c r="D116" i="47"/>
  <c r="D483" i="47"/>
  <c r="D263" i="47"/>
  <c r="D259" i="47" s="1"/>
  <c r="D263" i="49"/>
  <c r="E444" i="47"/>
  <c r="E263" i="46"/>
  <c r="E259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D340" i="46"/>
  <c r="D153" i="46"/>
  <c r="D152" i="46" s="1"/>
  <c r="D562" i="46"/>
  <c r="D561" i="46" s="1"/>
  <c r="D560" i="46" s="1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39" i="47" s="1"/>
  <c r="D258" i="47" s="1"/>
  <c r="D257" i="47" s="1"/>
  <c r="D340" i="47"/>
  <c r="D179" i="47"/>
  <c r="D562" i="47"/>
  <c r="D163" i="47"/>
  <c r="D152" i="47" s="1"/>
  <c r="D727" i="47"/>
  <c r="D726" i="47" s="1"/>
  <c r="D552" i="47"/>
  <c r="D551" i="47" s="1"/>
  <c r="E116" i="47"/>
  <c r="D444" i="49"/>
  <c r="D562" i="49"/>
  <c r="E314" i="49"/>
  <c r="E188" i="49"/>
  <c r="D3" i="49"/>
  <c r="D2" i="49" s="1"/>
  <c r="C561" i="47"/>
  <c r="C560" i="47" s="1"/>
  <c r="C258" i="47"/>
  <c r="C257" i="47" s="1"/>
  <c r="D3" i="46"/>
  <c r="E727" i="49"/>
  <c r="E726" i="49" s="1"/>
  <c r="E263" i="49"/>
  <c r="E646" i="49"/>
  <c r="D163" i="49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E340" i="49"/>
  <c r="D340" i="49"/>
  <c r="E135" i="49"/>
  <c r="E152" i="49"/>
  <c r="E562" i="49"/>
  <c r="E561" i="47"/>
  <c r="E263" i="47"/>
  <c r="D135" i="47"/>
  <c r="D188" i="47"/>
  <c r="D178" i="47" s="1"/>
  <c r="D177" i="47" s="1"/>
  <c r="E135" i="47"/>
  <c r="E115" i="47" s="1"/>
  <c r="E188" i="47"/>
  <c r="E178" i="47" s="1"/>
  <c r="E177" i="47" s="1"/>
  <c r="E561" i="46"/>
  <c r="E560" i="46" s="1"/>
  <c r="E339" i="46"/>
  <c r="E483" i="46"/>
  <c r="E188" i="46"/>
  <c r="E178" i="46" s="1"/>
  <c r="E177" i="46" s="1"/>
  <c r="E170" i="46"/>
  <c r="E152" i="46" s="1"/>
  <c r="D203" i="46"/>
  <c r="D178" i="46" s="1"/>
  <c r="D177" i="46" s="1"/>
  <c r="D116" i="46"/>
  <c r="D561" i="45"/>
  <c r="D135" i="45"/>
  <c r="D115" i="45" s="1"/>
  <c r="D727" i="45"/>
  <c r="D726" i="45" s="1"/>
  <c r="E339" i="45"/>
  <c r="E135" i="45"/>
  <c r="E115" i="45" s="1"/>
  <c r="E114" i="45" s="1"/>
  <c r="E562" i="45"/>
  <c r="E646" i="44"/>
  <c r="E3" i="44"/>
  <c r="E562" i="44"/>
  <c r="E170" i="44"/>
  <c r="E152" i="44" s="1"/>
  <c r="E116" i="44"/>
  <c r="E115" i="44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" i="46" l="1"/>
  <c r="E258" i="46"/>
  <c r="E257" i="46" s="1"/>
  <c r="E258" i="44"/>
  <c r="E257" i="44" s="1"/>
  <c r="D339" i="45"/>
  <c r="D258" i="45" s="1"/>
  <c r="D257" i="45" s="1"/>
  <c r="D115" i="46"/>
  <c r="E183" i="26"/>
  <c r="E182" i="26" s="1"/>
  <c r="E561" i="45"/>
  <c r="E560" i="45" s="1"/>
  <c r="E259" i="45"/>
  <c r="E258" i="45" s="1"/>
  <c r="E257" i="45" s="1"/>
  <c r="D258" i="44"/>
  <c r="D257" i="44" s="1"/>
  <c r="E178" i="49"/>
  <c r="E177" i="49" s="1"/>
  <c r="D115" i="49"/>
  <c r="D114" i="49" s="1"/>
  <c r="C114" i="49"/>
  <c r="E561" i="49"/>
  <c r="E560" i="49" s="1"/>
  <c r="D561" i="49"/>
  <c r="C258" i="49"/>
  <c r="C257" i="49" s="1"/>
  <c r="D259" i="49"/>
  <c r="E259" i="49"/>
  <c r="D560" i="49"/>
  <c r="E339" i="49"/>
  <c r="E2" i="49"/>
  <c r="H114" i="52"/>
  <c r="J114" i="52" s="1"/>
  <c r="H1" i="52"/>
  <c r="J1" i="52" s="1"/>
  <c r="H258" i="52"/>
  <c r="J258" i="52" s="1"/>
  <c r="C257" i="52"/>
  <c r="E560" i="47"/>
  <c r="D114" i="45"/>
  <c r="D115" i="47"/>
  <c r="D114" i="47" s="1"/>
  <c r="E115" i="49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179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E167" i="26" s="1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114" i="49" l="1"/>
  <c r="D258" i="49"/>
  <c r="D257" i="49" s="1"/>
  <c r="E258" i="49"/>
  <c r="E257" i="49" s="1"/>
  <c r="H257" i="52"/>
  <c r="J257" i="52" s="1"/>
  <c r="H256" i="52"/>
  <c r="J256" i="52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D340" i="26"/>
  <c r="D339" i="26" s="1"/>
  <c r="E646" i="26"/>
  <c r="D444" i="26"/>
  <c r="E135" i="26"/>
  <c r="E444" i="26"/>
  <c r="E562" i="26"/>
  <c r="D646" i="26"/>
  <c r="E178" i="26" l="1"/>
  <c r="E177" i="26" s="1"/>
  <c r="D561" i="26"/>
  <c r="E115" i="26"/>
  <c r="D483" i="26"/>
  <c r="D115" i="26"/>
  <c r="D114" i="26" s="1"/>
  <c r="E339" i="26"/>
  <c r="E152" i="26"/>
  <c r="D2" i="26"/>
  <c r="D259" i="26"/>
  <c r="D560" i="26"/>
  <c r="E114" i="26"/>
  <c r="E2" i="26"/>
  <c r="E259" i="26"/>
  <c r="E258" i="26" s="1"/>
  <c r="E257" i="26" s="1"/>
  <c r="E561" i="26"/>
  <c r="E560" i="26" s="1"/>
  <c r="D258" i="26" l="1"/>
  <c r="D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<sst xmlns="http://schemas.openxmlformats.org/spreadsheetml/2006/main" count="6436" uniqueCount="1009">
  <si>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</si>
  <si>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</si>
  <si>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</si>
  <si>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</si>
  <si>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</si>
  <si>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</si>
  <si>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</si>
  <si>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</si>
  <si>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</si>
  <si>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</si>
  <si>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</si>
  <si>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</si>
  <si>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</si>
  <si>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</si>
  <si>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</si>
  <si>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</si>
  <si>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</si>
  <si>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</si>
  <si>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</si>
  <si>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</si>
  <si>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</si>
  <si>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</si>
  <si>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</si>
  <si>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</si>
  <si>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</si>
  <si>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</si>
  <si>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</si>
  <si>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</si>
  <si>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</si>
  <si>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</si>
  <si>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</si>
  <si>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</si>
  <si>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</si>
  <si>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</si>
  <si>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</si>
  <si>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</si>
  <si>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</si>
  <si>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</si>
  <si>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</si>
  <si>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</si>
  <si>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</si>
  <si>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</si>
  <si>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</si>
  <si>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</si>
  <si>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</si>
  <si>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</si>
  <si>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</si>
  <si>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</si>
  <si>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</si>
  <si>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</si>
  <si>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</si>
  <si>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</si>
  <si>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</si>
  <si>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</si>
  <si>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</si>
  <si>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</si>
  <si>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</si>
  <si>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</si>
  <si>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</si>
  <si>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</si>
  <si>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</si>
  <si>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</si>
  <si>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</si>
  <si>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</si>
  <si>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</si>
  <si>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</si>
  <si>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</si>
  <si>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</si>
  <si>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</si>
  <si>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</si>
  <si>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</si>
  <si>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</si>
  <si>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</si>
  <si>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</si>
  <si>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</si>
  <si>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</si>
  <si>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</si>
  <si>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</si>
  <si>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</si>
  <si>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</si>
  <si>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</si>
  <si>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</si>
  <si>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</si>
  <si>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</si>
  <si>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</si>
  <si>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</si>
  <si>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</si>
  <si>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</si>
  <si>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</si>
  <si>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</si>
  <si>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</si>
  <si>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</si>
  <si>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</si>
  <si>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</si>
  <si>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</si>
  <si>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</si>
  <si>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</si>
  <si>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</si>
  <si>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</si>
  <si>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</si>
  <si>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</si>
  <si>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</si>
  <si>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</si>
  <si>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</si>
  <si>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</si>
  <si>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</si>
  <si>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</si>
  <si>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</si>
  <si>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</si>
  <si>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</si>
  <si>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</si>
  <si>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</si>
  <si>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</si>
  <si>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</si>
  <si>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</si>
  <si>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</si>
  <si>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</si>
  <si>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</si>
  <si>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</si>
  <si>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</si>
  <si>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</si>
  <si>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</si>
  <si>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</si>
  <si>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</si>
  <si>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</si>
  <si>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</si>
  <si>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</si>
  <si>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</si>
  <si>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</si>
  <si>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</si>
  <si>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</si>
  <si>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</si>
  <si>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</si>
  <si>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</si>
  <si>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</si>
  <si>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</si>
  <si>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</si>
  <si>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</si>
  <si>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</si>
  <si>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</si>
  <si>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</si>
  <si>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</si>
  <si>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</si>
  <si>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</si>
  <si>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</si>
  <si>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</si>
  <si>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</si>
  <si>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</si>
  <si>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</si>
  <si>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</si>
  <si>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</si>
  <si>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</si>
  <si>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</si>
  <si>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</si>
  <si>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</si>
  <si>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</si>
  <si>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</si>
  <si>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</si>
  <si>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</si>
  <si>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</si>
  <si>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</si>
  <si>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</si>
  <si>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</si>
  <si>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</si>
  <si>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</si>
  <si>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</si>
  <si>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</si>
  <si>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</si>
  <si>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</si>
  <si>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</si>
  <si>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</si>
  <si>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</si>
  <si>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</si>
  <si>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</si>
  <si>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</si>
  <si>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</si>
  <si>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</si>
  <si>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</si>
  <si>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</si>
  <si>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</si>
  <si>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</si>
  <si>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</si>
  <si>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</si>
  <si>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</si>
  <si>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</si>
  <si>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</si>
  <si>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</si>
  <si>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</si>
  <si>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</si>
  <si>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</si>
  <si>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</si>
  <si>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</si>
  <si>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</si>
  <si>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</si>
  <si>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</si>
  <si>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</si>
  <si>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</si>
  <si>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</si>
  <si>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</si>
  <si>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</si>
  <si>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</si>
  <si>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</si>
  <si>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</si>
  <si>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</si>
  <si>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</si>
  <si>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</si>
  <si>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</si>
  <si>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</si>
  <si>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</si>
  <si>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</si>
  <si>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</si>
  <si>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</si>
  <si>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</si>
  <si>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</si>
  <si>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</si>
  <si>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</si>
  <si>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</si>
  <si>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</si>
  <si>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</si>
  <si>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</si>
  <si>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</si>
  <si>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</si>
  <si>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</si>
  <si>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</si>
  <si>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</si>
  <si>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</si>
  <si>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</si>
  <si>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</si>
  <si>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</si>
  <si>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</si>
  <si>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</si>
  <si>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</si>
  <si>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</si>
  <si>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</si>
  <si>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</si>
  <si>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</si>
  <si>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</si>
  <si>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</si>
  <si>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</si>
  <si>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</si>
  <si>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</si>
  <si>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</si>
  <si>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</si>
  <si>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</si>
  <si>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</si>
  <si>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</si>
  <si>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</si>
  <si>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</si>
  <si>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</si>
  <si>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</si>
  <si>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</si>
  <si>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</si>
  <si>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</si>
  <si>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</si>
  <si>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</si>
  <si>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</si>
  <si>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</si>
  <si>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</si>
  <si>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</si>
  <si>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</si>
  <si>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</si>
  <si>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</si>
  <si>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</si>
  <si>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</si>
  <si>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</si>
  <si>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</si>
  <si>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</si>
  <si>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</si>
  <si>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</si>
  <si>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</si>
  <si>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</si>
  <si>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</si>
  <si>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</si>
  <si>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</si>
  <si>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</si>
  <si>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</si>
  <si>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</si>
  <si>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</si>
  <si>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</si>
  <si>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</si>
  <si>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</si>
  <si>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</si>
  <si>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</si>
  <si>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</si>
  <si>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</si>
  <si>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</si>
  <si>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</si>
  <si>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</si>
  <si>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</si>
  <si>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</si>
  <si>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</si>
  <si>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</si>
  <si>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</si>
  <si>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</si>
  <si>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</si>
  <si>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</si>
  <si>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</si>
  <si>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</si>
  <si>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</si>
  <si>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</si>
  <si>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</si>
  <si>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</si>
  <si>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</si>
  <si>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</si>
  <si>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</si>
  <si>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</si>
  <si>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</si>
  <si>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</si>
  <si>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</si>
  <si>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</si>
  <si>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</si>
  <si>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</si>
  <si>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</si>
  <si>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</si>
  <si>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</si>
  <si>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</si>
  <si>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</si>
  <si>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</si>
  <si>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</si>
  <si>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</si>
  <si>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</si>
  <si>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</si>
  <si>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</si>
  <si>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</si>
  <si>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</si>
  <si>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</si>
  <si>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</si>
  <si>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</si>
  <si>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</si>
  <si>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</si>
  <si>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</si>
  <si>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</si>
  <si>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</si>
  <si>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</si>
  <si>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</si>
  <si>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</si>
  <si>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</si>
  <si>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</si>
  <si>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</si>
  <si>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</si>
  <si>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</si>
  <si>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</si>
  <si>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</si>
  <si>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</si>
  <si>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</si>
  <si>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</si>
  <si>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</si>
  <si>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</si>
  <si>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</si>
  <si>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</si>
  <si>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</si>
  <si>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</si>
  <si>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</si>
  <si>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</si>
  <si>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</si>
  <si>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</si>
  <si>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</si>
  <si>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</si>
  <si>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</si>
  <si>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</si>
  <si>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</si>
  <si>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</si>
  <si>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</si>
  <si>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</si>
  <si>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</si>
  <si>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</si>
  <si>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</si>
  <si>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</si>
  <si>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</si>
  <si>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</si>
  <si>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</si>
  <si>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</si>
  <si>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</si>
  <si>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</si>
  <si>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</si>
  <si>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</si>
  <si>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</si>
  <si>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</si>
  <si>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</si>
  <si>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</si>
  <si>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</si>
  <si>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</si>
  <si>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</si>
  <si>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</si>
  <si>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</si>
  <si>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</si>
  <si>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</si>
  <si>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</si>
  <si>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</si>
  <si>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</si>
  <si>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</si>
  <si>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</si>
  <si>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</si>
  <si>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</si>
  <si>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</si>
  <si>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</si>
  <si>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</si>
  <si>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</si>
  <si>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</si>
  <si>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</si>
  <si>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</si>
  <si>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</si>
  <si>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</si>
  <si>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</si>
  <si>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</si>
  <si>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</si>
  <si>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</si>
  <si>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</si>
  <si>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</si>
  <si>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</si>
  <si>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</si>
  <si>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</si>
  <si>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</si>
  <si>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</si>
  <si>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</si>
  <si>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</si>
  <si>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</si>
  <si>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</si>
  <si>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</si>
  <si>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</si>
  <si>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</si>
  <si>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</si>
  <si>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</si>
  <si>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</si>
  <si>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</si>
  <si>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</si>
  <si>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</si>
  <si>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</si>
  <si>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</si>
  <si>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</si>
  <si>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</si>
  <si>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</si>
  <si>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</si>
  <si>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</si>
  <si>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</si>
  <si>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</si>
  <si>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</si>
  <si>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</si>
  <si>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</si>
  <si>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</si>
  <si>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</si>
  <si>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</si>
  <si>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</si>
  <si>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</si>
  <si>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</si>
  <si>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</si>
  <si>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</si>
  <si>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</si>
  <si>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</si>
  <si>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</si>
  <si>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</si>
  <si>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</si>
  <si>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</si>
  <si>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</si>
  <si>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</si>
  <si>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</si>
  <si>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</si>
  <si>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</si>
  <si>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</si>
  <si>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</si>
  <si>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</si>
  <si>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</si>
  <si>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</si>
  <si>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</si>
  <si>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</si>
  <si>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</si>
  <si>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</si>
  <si>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</si>
  <si>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</si>
  <si>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</si>
  <si>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</si>
  <si>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</si>
  <si>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</si>
  <si>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</si>
  <si>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</si>
  <si>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</si>
  <si>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</si>
  <si>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</si>
  <si>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</si>
  <si>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</si>
  <si>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</si>
  <si>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</si>
  <si>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</si>
  <si>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</si>
  <si>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</si>
  <si>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</si>
  <si>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</si>
  <si>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</si>
  <si>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</si>
  <si>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</si>
  <si>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</si>
  <si>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</si>
  <si>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</si>
  <si>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</si>
  <si>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</si>
  <si>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</si>
  <si>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</si>
  <si>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</si>
  <si>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</si>
  <si>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</si>
  <si>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</si>
  <si>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</si>
  <si>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</si>
  <si>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</si>
  <si>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</si>
  <si>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</si>
  <si>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</si>
  <si>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</si>
  <si>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</si>
  <si>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</si>
  <si>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</si>
  <si>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</si>
  <si>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</si>
  <si>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</si>
  <si>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</si>
  <si>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</si>
  <si>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</si>
  <si>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</si>
  <si>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</si>
  <si>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</si>
  <si>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</si>
  <si>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</si>
  <si>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</si>
  <si>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</si>
  <si>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</si>
  <si>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</si>
  <si>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</si>
  <si>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</si>
  <si>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</si>
  <si>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</si>
  <si>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</si>
  <si>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</si>
  <si>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</si>
  <si>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</si>
  <si>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</si>
  <si>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</si>
  <si>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</si>
  <si>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</si>
  <si>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</si>
  <si>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</si>
  <si>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</si>
  <si>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</si>
  <si>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</si>
  <si>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</si>
  <si>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</si>
  <si>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</si>
  <si>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</si>
  <si>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</si>
  <si>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</si>
  <si>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</si>
  <si>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</si>
  <si>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</si>
  <si>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</si>
  <si>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</si>
  <si>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</si>
  <si>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</si>
  <si>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</si>
  <si>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</si>
  <si>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</si>
  <si>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</si>
  <si>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</si>
  <si>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</si>
  <si>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</si>
  <si>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</si>
  <si>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</si>
  <si>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</si>
  <si>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</si>
  <si>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</si>
  <si>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</si>
  <si>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</si>
  <si>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</si>
  <si>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</si>
  <si>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</si>
  <si>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</si>
  <si>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</si>
  <si>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</si>
  <si>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</si>
  <si>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</si>
  <si>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</si>
  <si>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</si>
  <si>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</si>
  <si>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</si>
  <si>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</si>
  <si>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</si>
  <si>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</si>
  <si>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</si>
  <si>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</si>
  <si>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</si>
  <si>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</si>
  <si>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</si>
  <si>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</si>
  <si>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</si>
  <si>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</si>
  <si>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</si>
  <si>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</si>
  <si>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</si>
  <si>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</si>
  <si>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</si>
  <si>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</si>
  <si>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</si>
  <si>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</si>
  <si>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</si>
  <si>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</si>
  <si>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</si>
  <si>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</si>
  <si>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</si>
  <si>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</si>
  <si>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</si>
  <si>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</si>
  <si>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</si>
  <si>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</si>
  <si>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</si>
  <si>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</si>
  <si>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</si>
  <si>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</si>
  <si>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</si>
  <si>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</si>
  <si>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</si>
  <si>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</si>
  <si>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</si>
  <si>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</si>
  <si>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</si>
  <si>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</si>
  <si>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</si>
  <si>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</si>
  <si>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</si>
  <si>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</si>
  <si>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</si>
  <si>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</si>
  <si>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</si>
  <si>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</si>
  <si>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</si>
  <si>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</si>
  <si>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</si>
  <si>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</si>
  <si>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</si>
  <si>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</si>
  <si>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</si>
  <si>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</si>
  <si>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</si>
  <si>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</si>
  <si>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</si>
  <si>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</si>
  <si>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</si>
  <si>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</si>
  <si>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</si>
  <si>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</si>
  <si>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</si>
  <si>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</si>
  <si>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</si>
  <si>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</si>
  <si>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</si>
  <si>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</si>
  <si>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</si>
  <si>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</si>
  <si>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</si>
  <si>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</si>
  <si>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</si>
  <si>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</si>
  <si>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</si>
  <si>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</si>
  <si>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</si>
  <si>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</si>
  <si>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</si>
  <si>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</si>
  <si>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</si>
  <si>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</si>
  <si>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</si>
  <si>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</si>
  <si>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</si>
  <si>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</si>
  <si>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</si>
  <si>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</si>
  <si>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</si>
  <si>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</si>
  <si>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</si>
  <si>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</si>
  <si>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</si>
  <si>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</si>
  <si>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</si>
  <si>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</si>
  <si>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</si>
  <si>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</si>
  <si>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</si>
  <si>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</si>
  <si>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</si>
  <si>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</si>
  <si>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</si>
  <si>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</si>
  <si>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</si>
  <si>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</si>
  <si>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</si>
  <si>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</si>
  <si>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</si>
  <si>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</si>
  <si>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</si>
  <si>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</si>
  <si>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</si>
  <si>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</si>
  <si>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</si>
  <si>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</si>
  <si>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</si>
  <si>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</si>
  <si>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</si>
  <si>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</si>
  <si>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</si>
  <si>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</si>
  <si>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</si>
  <si>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</si>
  <si>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</si>
  <si>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</si>
  <si>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</si>
  <si>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</si>
  <si>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</si>
  <si>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</si>
  <si>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</si>
  <si>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</si>
  <si>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</si>
  <si>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</si>
  <si>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</si>
  <si>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</si>
  <si>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</si>
  <si>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</si>
  <si>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</si>
  <si>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</si>
  <si>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</si>
  <si>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</si>
  <si>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</si>
  <si>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</si>
  <si>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</si>
  <si>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</si>
  <si>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</si>
  <si>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</si>
  <si>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</si>
  <si>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</si>
  <si>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</si>
  <si>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</si>
  <si>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</si>
  <si>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</si>
  <si>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</si>
  <si>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</si>
  <si>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</si>
  <si>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</si>
  <si>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</si>
  <si>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</si>
  <si>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</si>
  <si>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</si>
  <si>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</si>
  <si>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</si>
  <si>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</si>
  <si>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</si>
  <si>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</si>
  <si>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</si>
  <si>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</si>
  <si>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</si>
  <si>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</si>
  <si>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</si>
  <si>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</si>
  <si>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</si>
  <si>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</si>
  <si>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</si>
  <si>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</si>
  <si>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</si>
  <si>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</si>
  <si>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</si>
  <si>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</si>
  <si>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</si>
  <si>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</si>
  <si>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</si>
  <si>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</si>
  <si>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</si>
  <si>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</si>
  <si>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</si>
  <si>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</si>
  <si>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</si>
  <si>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</si>
  <si>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</si>
  <si>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</si>
  <si>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</si>
  <si>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</si>
  <si>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</si>
  <si>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</si>
  <si>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</si>
  <si>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</si>
  <si>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</si>
  <si>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</si>
  <si>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</si>
  <si>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</si>
  <si>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</si>
  <si>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</si>
  <si>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</si>
  <si>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</si>
  <si>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</si>
  <si>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</si>
  <si>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</si>
  <si>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</si>
  <si>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</si>
  <si>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</si>
  <si>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</si>
  <si>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</si>
  <si>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</si>
  <si>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</si>
  <si>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</si>
  <si>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</si>
  <si>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</si>
  <si>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</si>
  <si>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</si>
  <si>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</si>
  <si>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</si>
  <si>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</si>
  <si>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</si>
  <si>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</si>
  <si>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</si>
  <si>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</si>
  <si>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</si>
  <si>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</si>
  <si>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</si>
  <si>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</si>
  <si>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</si>
  <si>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</si>
  <si>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</si>
  <si>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</si>
  <si>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</si>
  <si>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</si>
  <si>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</si>
  <si>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</si>
  <si>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</si>
  <si>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</si>
  <si>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</si>
  <si>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</si>
  <si>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</si>
  <si>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</si>
  <si>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</si>
  <si>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</si>
  <si>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</si>
  <si>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</si>
  <si>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</si>
  <si>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</si>
  <si>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</si>
  <si>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</si>
  <si>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</si>
  <si>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</si>
  <si>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</si>
  <si>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</si>
  <si>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</si>
  <si>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</si>
  <si>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</si>
  <si>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</si>
  <si>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</si>
  <si>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</si>
  <si>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</si>
  <si>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</si>
  <si>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</si>
  <si>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</si>
  <si>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</si>
  <si>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</si>
  <si>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</si>
  <si>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</si>
  <si>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</si>
  <si>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</si>
  <si>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</si>
  <si>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</si>
  <si>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</si>
  <si>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</si>
  <si>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</si>
  <si>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</si>
  <si>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</si>
  <si>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</si>
  <si>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</si>
  <si>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</si>
  <si>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</si>
  <si>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</si>
  <si>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</si>
  <si>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</si>
  <si>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</si>
  <si>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</si>
  <si>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</si>
  <si>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</si>
  <si>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</si>
  <si>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</si>
  <si>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</si>
  <si>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</si>
  <si>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</si>
  <si>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</si>
  <si>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</si>
  <si>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</si>
  <si>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</si>
  <si>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</si>
  <si>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</si>
  <si>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</si>
  <si>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</si>
  <si>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</si>
  <si>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</si>
  <si>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</si>
  <si>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</si>
  <si>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</si>
  <si>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</si>
  <si>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</si>
  <si>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</si>
  <si>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</si>
  <si>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</si>
  <si>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</si>
  <si>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</si>
  <si>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</si>
  <si>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</si>
  <si>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</si>
  <si>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</si>
  <si>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</si>
  <si>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</si>
  <si>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</si>
  <si>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</si>
  <si>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</si>
  <si>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</si>
  <si>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</si>
  <si>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</si>
  <si>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</si>
  <si>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</si>
  <si>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</si>
  <si>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</si>
  <si>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</si>
  <si>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</si>
  <si>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</si>
  <si>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</si>
  <si>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</si>
  <si>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</si>
  <si>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</si>
  <si>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</si>
  <si>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</si>
  <si>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</si>
  <si>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</si>
  <si>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</si>
  <si>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</si>
  <si>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</si>
  <si>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</si>
  <si>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</si>
  <si>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</si>
  <si>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</si>
  <si>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</si>
  <si>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</si>
  <si>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</si>
  <si>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</si>
  <si>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</si>
  <si>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</si>
  <si>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</si>
  <si>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</si>
  <si>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</si>
  <si>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</si>
  <si>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</si>
  <si>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</si>
  <si>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</si>
  <si>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</si>
  <si>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</si>
  <si>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</si>
  <si>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</si>
  <si>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</si>
  <si>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</si>
  <si>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</si>
  <si>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</si>
  <si>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</si>
  <si>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</si>
  <si>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لاشيء</t>
  </si>
  <si>
    <t xml:space="preserve">بناء محول كهربائي بالمركب الرياضي الملعب المعشب بالفحص </t>
  </si>
  <si>
    <t>انجز</t>
  </si>
  <si>
    <t xml:space="preserve">برامج وطنية                    برامج مصبات المراقبة         انجاز مركز تحويل    </t>
  </si>
  <si>
    <t>بصدد الإنجاز</t>
  </si>
  <si>
    <t>الدراسات</t>
  </si>
  <si>
    <t>انجزت</t>
  </si>
  <si>
    <t>اقتناء معدات نظافة</t>
  </si>
  <si>
    <t xml:space="preserve">تهيئة وتوسعة المستودع البلدي </t>
  </si>
  <si>
    <t>تم العدول على هذا المشروع لغلاء الأسعار</t>
  </si>
  <si>
    <t>اقتناء معدات وتطبيقات اعلامية</t>
  </si>
  <si>
    <t>تركيز الإنارة بالمركب الرياضي المعشب بطريق القيروان الفحص</t>
  </si>
  <si>
    <t>انتهت الأشغال في انتظار القبول الوقتي لها</t>
  </si>
  <si>
    <t>التطهير وتصريف مياه الأمطار</t>
  </si>
  <si>
    <t>بلغت نسبة تقدم الأشغال 95%</t>
  </si>
  <si>
    <t>تهيئة وتوسعة المسلخ البلدي</t>
  </si>
  <si>
    <t>اقتناء معدات إعلامية</t>
  </si>
  <si>
    <t>اقناء معدات نظافة</t>
  </si>
  <si>
    <t>تجميل المدينة</t>
  </si>
  <si>
    <t>اقتناء شاحنة مجهزة</t>
  </si>
  <si>
    <t>اقتناء جرار ومجرورة ضاغطة</t>
  </si>
  <si>
    <t>تبليط الأرصفة</t>
  </si>
  <si>
    <t>انجز 100%</t>
  </si>
  <si>
    <t>انجز 95%</t>
  </si>
  <si>
    <t>انجز بنسبة 60%</t>
  </si>
  <si>
    <t>تهيئة ملعب بدار الشباب</t>
  </si>
  <si>
    <t>تهيئة نادي الأطفال</t>
  </si>
  <si>
    <t xml:space="preserve">تعبيد نهج الفرابي والمنطقة الصناعية القديمة وحي المستقبل </t>
  </si>
  <si>
    <t xml:space="preserve">انجاز 8 دكاكين ببطحاء الشوائين ووحدتين صحيتين </t>
  </si>
  <si>
    <t>انجزت وتم كراؤها</t>
  </si>
  <si>
    <t>صيانة مركب الطفولة</t>
  </si>
  <si>
    <t>تعشيب ملعب السعادة</t>
  </si>
  <si>
    <t>تم اعادة اعلان طلب العروض للمرة الثانية</t>
  </si>
  <si>
    <t>دراسة انجاز قاعة مغطاة قرب المركب الرياضي</t>
  </si>
  <si>
    <t>تم تكليف مكاتب الدراسات لإنجاز الدراسات اللازمة</t>
  </si>
  <si>
    <t>تعشيب ملعب دار الشباب</t>
  </si>
  <si>
    <t>تم اعادة اعلان طلب العروض للمرة 4 لتجاوز قيمة العروض للإعتمادات المرصودة من الوزارة</t>
  </si>
  <si>
    <t>تهذيب حي النسمة</t>
  </si>
  <si>
    <t>تهذيب حي السلام</t>
  </si>
  <si>
    <t>سليم باشوش</t>
  </si>
  <si>
    <t>نسيمة السعيدس</t>
  </si>
  <si>
    <t>المنصف اللواتي</t>
  </si>
  <si>
    <t>لطفي الغربي</t>
  </si>
  <si>
    <t>عبد المجيد خضر</t>
  </si>
  <si>
    <t>محمد رمزي خميس</t>
  </si>
  <si>
    <t>الفة البحري</t>
  </si>
  <si>
    <t>محمد رمزي حميس</t>
  </si>
  <si>
    <t>تحويل اعتماد داخل العنولن الثاني لتهيئة وصيانة قصر البلدية و المصادقة على اتفاقيات وخطط تنموية</t>
  </si>
  <si>
    <t>المصادقة على البرنامج الاستثماري التشاركي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</si>
</sst>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 readingOrder="2"/>
    </xf>
    <xf numFmtId="167" fontId="0" fillId="0" borderId="1" xfId="0" applyNumberForma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  <xf numFmtId="168" fontId="0" fillId="0" borderId="0" xfId="0" applyNumberFormat="1"/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ima\Dropbox\Marsad%20Local\Marsad%20Baladia\Objectives\Access%20to%20Information\Phase%202\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21" t="s">
        <v>853</v>
      </c>
      <c r="E1" s="12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64" t="s">
        <v>67</v>
      </c>
      <c r="B256" s="164"/>
      <c r="C256" s="164"/>
      <c r="D256" s="121" t="s">
        <v>853</v>
      </c>
      <c r="E256" s="12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959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3" workbookViewId="0">
      <selection activeCell="C22" sqref="C22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7" t="s">
        <v>936</v>
      </c>
      <c r="B1" s="147" t="s">
        <v>937</v>
      </c>
      <c r="C1" s="147" t="s">
        <v>958</v>
      </c>
      <c r="D1" s="147" t="s">
        <v>938</v>
      </c>
      <c r="E1" s="147" t="s">
        <v>939</v>
      </c>
    </row>
    <row r="2" spans="1:5">
      <c r="A2" s="199" t="s">
        <v>940</v>
      </c>
      <c r="B2" s="148">
        <v>2011</v>
      </c>
      <c r="C2" s="149"/>
      <c r="D2" s="149"/>
      <c r="E2" s="149"/>
    </row>
    <row r="3" spans="1:5">
      <c r="A3" s="200"/>
      <c r="B3" s="148">
        <v>2012</v>
      </c>
      <c r="C3" s="149"/>
      <c r="D3" s="149"/>
      <c r="E3" s="149"/>
    </row>
    <row r="4" spans="1:5">
      <c r="A4" s="200"/>
      <c r="B4" s="148">
        <v>2013</v>
      </c>
      <c r="C4" s="149">
        <v>90000</v>
      </c>
      <c r="D4" s="149">
        <v>110601.2</v>
      </c>
      <c r="E4" s="149"/>
    </row>
    <row r="5" spans="1:5">
      <c r="A5" s="200"/>
      <c r="B5" s="148">
        <v>2014</v>
      </c>
      <c r="C5" s="149">
        <v>100000</v>
      </c>
      <c r="D5" s="149">
        <v>116748.145</v>
      </c>
      <c r="E5" s="149"/>
    </row>
    <row r="6" spans="1:5">
      <c r="A6" s="200"/>
      <c r="B6" s="148">
        <v>2015</v>
      </c>
      <c r="C6" s="149">
        <v>80000</v>
      </c>
      <c r="D6" s="149">
        <v>86411.678</v>
      </c>
      <c r="E6" s="149"/>
    </row>
    <row r="7" spans="1:5">
      <c r="A7" s="201"/>
      <c r="B7" s="148">
        <v>2016</v>
      </c>
      <c r="C7" s="149">
        <v>90000</v>
      </c>
      <c r="D7" s="149">
        <v>88344.62</v>
      </c>
      <c r="E7" s="149"/>
    </row>
    <row r="8" spans="1:5">
      <c r="A8" s="202" t="s">
        <v>941</v>
      </c>
      <c r="B8" s="150">
        <v>2011</v>
      </c>
      <c r="C8" s="151"/>
      <c r="D8" s="151"/>
      <c r="E8" s="151"/>
    </row>
    <row r="9" spans="1:5">
      <c r="A9" s="203"/>
      <c r="B9" s="150">
        <v>2012</v>
      </c>
      <c r="C9" s="151"/>
      <c r="D9" s="151"/>
      <c r="E9" s="151"/>
    </row>
    <row r="10" spans="1:5">
      <c r="A10" s="203"/>
      <c r="B10" s="150">
        <v>2013</v>
      </c>
      <c r="C10" s="151">
        <v>6000</v>
      </c>
      <c r="D10" s="151">
        <v>9652.2790000000005</v>
      </c>
      <c r="E10" s="151"/>
    </row>
    <row r="11" spans="1:5">
      <c r="A11" s="203"/>
      <c r="B11" s="150">
        <v>2014</v>
      </c>
      <c r="C11" s="151">
        <v>10000</v>
      </c>
      <c r="D11" s="151">
        <v>12004.203</v>
      </c>
      <c r="E11" s="151"/>
    </row>
    <row r="12" spans="1:5">
      <c r="A12" s="203"/>
      <c r="B12" s="150">
        <v>2015</v>
      </c>
      <c r="C12" s="151">
        <v>10000</v>
      </c>
      <c r="D12" s="151">
        <v>7993.85</v>
      </c>
      <c r="E12" s="151"/>
    </row>
    <row r="13" spans="1:5">
      <c r="A13" s="204"/>
      <c r="B13" s="150">
        <v>2016</v>
      </c>
      <c r="C13" s="151">
        <v>10000</v>
      </c>
      <c r="D13" s="151">
        <v>13712.768</v>
      </c>
      <c r="E13" s="151"/>
    </row>
    <row r="14" spans="1:5">
      <c r="A14" s="199" t="s">
        <v>123</v>
      </c>
      <c r="B14" s="148">
        <v>2011</v>
      </c>
      <c r="C14" s="149"/>
      <c r="D14" s="149"/>
      <c r="E14" s="149"/>
    </row>
    <row r="15" spans="1:5">
      <c r="A15" s="200"/>
      <c r="B15" s="148">
        <v>2012</v>
      </c>
      <c r="C15" s="149"/>
      <c r="D15" s="149"/>
      <c r="E15" s="149"/>
    </row>
    <row r="16" spans="1:5">
      <c r="A16" s="200"/>
      <c r="B16" s="148">
        <v>2013</v>
      </c>
      <c r="C16" s="149"/>
      <c r="D16" s="149"/>
      <c r="E16" s="149"/>
    </row>
    <row r="17" spans="1:5">
      <c r="A17" s="200"/>
      <c r="B17" s="148">
        <v>2014</v>
      </c>
      <c r="C17" s="149"/>
      <c r="D17" s="149"/>
      <c r="E17" s="149"/>
    </row>
    <row r="18" spans="1:5">
      <c r="A18" s="200"/>
      <c r="B18" s="148">
        <v>2015</v>
      </c>
      <c r="C18" s="149"/>
      <c r="D18" s="149"/>
      <c r="E18" s="149"/>
    </row>
    <row r="19" spans="1:5">
      <c r="A19" s="201"/>
      <c r="B19" s="148">
        <v>2016</v>
      </c>
      <c r="C19" s="149"/>
      <c r="D19" s="149"/>
      <c r="E19" s="149"/>
    </row>
    <row r="20" spans="1:5">
      <c r="A20" s="205" t="s">
        <v>942</v>
      </c>
      <c r="B20" s="150">
        <v>2011</v>
      </c>
      <c r="C20" s="151"/>
      <c r="D20" s="151"/>
      <c r="E20" s="151"/>
    </row>
    <row r="21" spans="1:5">
      <c r="A21" s="206"/>
      <c r="B21" s="150">
        <v>2012</v>
      </c>
      <c r="C21" s="151"/>
      <c r="D21" s="151"/>
      <c r="E21" s="151"/>
    </row>
    <row r="22" spans="1:5">
      <c r="A22" s="206"/>
      <c r="B22" s="150">
        <v>2013</v>
      </c>
      <c r="C22" s="151">
        <v>150000</v>
      </c>
      <c r="D22" s="151">
        <v>172284.63699999999</v>
      </c>
      <c r="E22" s="151"/>
    </row>
    <row r="23" spans="1:5">
      <c r="A23" s="206"/>
      <c r="B23" s="150">
        <v>2014</v>
      </c>
      <c r="C23" s="151">
        <v>170000</v>
      </c>
      <c r="D23" s="151">
        <v>272354.25300000003</v>
      </c>
      <c r="E23" s="151"/>
    </row>
    <row r="24" spans="1:5">
      <c r="A24" s="206"/>
      <c r="B24" s="150">
        <v>2015</v>
      </c>
      <c r="C24" s="151">
        <v>190000</v>
      </c>
      <c r="D24" s="151">
        <v>333050.272</v>
      </c>
      <c r="E24" s="151"/>
    </row>
    <row r="25" spans="1:5">
      <c r="A25" s="207"/>
      <c r="B25" s="150">
        <v>2016</v>
      </c>
      <c r="C25" s="151">
        <v>300000</v>
      </c>
      <c r="D25" s="151">
        <v>325371.158</v>
      </c>
      <c r="E25" s="151"/>
    </row>
    <row r="26" spans="1:5">
      <c r="A26" s="208" t="s">
        <v>943</v>
      </c>
      <c r="B26" s="148">
        <v>2011</v>
      </c>
      <c r="C26" s="149">
        <f>C20+C14+C8+C2</f>
        <v>0</v>
      </c>
      <c r="D26" s="149">
        <f>D20+D14+D8+D2</f>
        <v>0</v>
      </c>
      <c r="E26" s="149">
        <f>E20+E14+E8+E2</f>
        <v>0</v>
      </c>
    </row>
    <row r="27" spans="1:5">
      <c r="A27" s="209"/>
      <c r="B27" s="148">
        <v>2012</v>
      </c>
      <c r="C27" s="149">
        <f>C21+C26+C15+C9+C3</f>
        <v>0</v>
      </c>
      <c r="D27" s="149">
        <f t="shared" ref="D27:E31" si="0">D21+D15+D9+D3</f>
        <v>0</v>
      </c>
      <c r="E27" s="149">
        <f t="shared" si="0"/>
        <v>0</v>
      </c>
    </row>
    <row r="28" spans="1:5">
      <c r="A28" s="209"/>
      <c r="B28" s="148">
        <v>2013</v>
      </c>
      <c r="C28" s="149">
        <f>C22+C16+C10+C4</f>
        <v>246000</v>
      </c>
      <c r="D28" s="149">
        <f t="shared" si="0"/>
        <v>292538.11599999998</v>
      </c>
      <c r="E28" s="149">
        <f t="shared" si="0"/>
        <v>0</v>
      </c>
    </row>
    <row r="29" spans="1:5">
      <c r="A29" s="209"/>
      <c r="B29" s="148">
        <v>2014</v>
      </c>
      <c r="C29" s="149">
        <f>C23+C17+C11+C5</f>
        <v>280000</v>
      </c>
      <c r="D29" s="149">
        <f t="shared" si="0"/>
        <v>401106.60100000002</v>
      </c>
      <c r="E29" s="149">
        <f t="shared" si="0"/>
        <v>0</v>
      </c>
    </row>
    <row r="30" spans="1:5">
      <c r="A30" s="209"/>
      <c r="B30" s="148">
        <v>2015</v>
      </c>
      <c r="C30" s="149">
        <f>C24+C18+C12+C6</f>
        <v>280000</v>
      </c>
      <c r="D30" s="149">
        <f t="shared" si="0"/>
        <v>427455.8</v>
      </c>
      <c r="E30" s="149">
        <f t="shared" si="0"/>
        <v>0</v>
      </c>
    </row>
    <row r="31" spans="1:5">
      <c r="A31" s="210"/>
      <c r="B31" s="148">
        <v>2016</v>
      </c>
      <c r="C31" s="149">
        <f>C25+C19+C13+C7</f>
        <v>400000</v>
      </c>
      <c r="D31" s="149">
        <f t="shared" si="0"/>
        <v>427428.54599999997</v>
      </c>
      <c r="E31" s="149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C7" sqref="C7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1" t="s">
        <v>944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2"/>
      <c r="B3" s="153" t="s">
        <v>945</v>
      </c>
      <c r="C3" s="154" t="s">
        <v>946</v>
      </c>
      <c r="D3" s="217" t="s">
        <v>947</v>
      </c>
    </row>
    <row r="4" spans="1:4">
      <c r="A4" s="155" t="s">
        <v>948</v>
      </c>
      <c r="B4" s="147" t="s">
        <v>949</v>
      </c>
      <c r="C4" s="147" t="s">
        <v>950</v>
      </c>
      <c r="D4" s="218"/>
    </row>
    <row r="5" spans="1:4">
      <c r="A5" s="147" t="s">
        <v>951</v>
      </c>
      <c r="B5" s="28" t="str">
        <f>B6</f>
        <v>لاشيء</v>
      </c>
      <c r="C5" s="28" t="str">
        <f>C6</f>
        <v>لاشيء</v>
      </c>
      <c r="D5" s="28">
        <f>D6</f>
        <v>0</v>
      </c>
    </row>
    <row r="6" spans="1:4">
      <c r="A6" s="156" t="s">
        <v>952</v>
      </c>
      <c r="B6" s="10" t="s">
        <v>960</v>
      </c>
      <c r="C6" s="10" t="s">
        <v>960</v>
      </c>
      <c r="D6" s="10"/>
    </row>
    <row r="7" spans="1:4">
      <c r="A7" s="147" t="s">
        <v>953</v>
      </c>
      <c r="B7" s="28" t="str">
        <f>B8</f>
        <v>لاشيء</v>
      </c>
      <c r="C7" s="28" t="str">
        <f>C8</f>
        <v>لاشيء</v>
      </c>
      <c r="D7" s="28">
        <f>D8</f>
        <v>0</v>
      </c>
    </row>
    <row r="8" spans="1:4">
      <c r="A8" s="156" t="s">
        <v>954</v>
      </c>
      <c r="B8" s="10" t="s">
        <v>960</v>
      </c>
      <c r="C8" s="10" t="s">
        <v>960</v>
      </c>
      <c r="D8" s="10"/>
    </row>
    <row r="9" spans="1:4">
      <c r="A9" s="147" t="s">
        <v>955</v>
      </c>
      <c r="B9" s="157" t="e">
        <f>B8+B6</f>
        <v>#VALUE!</v>
      </c>
      <c r="C9" s="157" t="e">
        <f>C8+C6</f>
        <v>#VALUE!</v>
      </c>
      <c r="D9" s="157">
        <f>D8+D6</f>
        <v>0</v>
      </c>
    </row>
    <row r="10" spans="1:4">
      <c r="A10" s="156" t="s">
        <v>956</v>
      </c>
      <c r="B10" s="10"/>
      <c r="C10" s="10"/>
      <c r="D10" s="10"/>
    </row>
    <row r="11" spans="1:4">
      <c r="A11" s="147" t="s">
        <v>957</v>
      </c>
      <c r="B11" s="28" t="e">
        <f>B10+B9</f>
        <v>#VALUE!</v>
      </c>
      <c r="C11" s="28" t="e">
        <f>C10+C9</f>
        <v>#VALUE!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5" customWidth="1"/>
    <col min="2" max="2" width="28.26953125" style="115" customWidth="1"/>
    <col min="3" max="3" width="38.453125" style="115" bestFit="1" customWidth="1"/>
    <col min="4" max="4" width="41.81640625" style="115" bestFit="1" customWidth="1"/>
    <col min="5" max="25" width="9.1796875" style="115"/>
  </cols>
  <sheetData>
    <row r="1" spans="1:4" customFormat="1">
      <c r="A1" s="113" t="s">
        <v>788</v>
      </c>
      <c r="B1" s="133" t="s">
        <v>865</v>
      </c>
      <c r="C1" s="113" t="s">
        <v>790</v>
      </c>
      <c r="D1" s="113" t="s">
        <v>791</v>
      </c>
    </row>
    <row r="2" spans="1:4" customFormat="1">
      <c r="A2" s="101" t="s">
        <v>866</v>
      </c>
      <c r="B2" s="134"/>
      <c r="C2" s="95"/>
      <c r="D2" s="95"/>
    </row>
    <row r="3" spans="1:4" customFormat="1">
      <c r="A3" s="101" t="s">
        <v>867</v>
      </c>
      <c r="B3" s="134"/>
      <c r="C3" s="95"/>
      <c r="D3" s="95"/>
    </row>
    <row r="4" spans="1:4" customFormat="1">
      <c r="A4" s="101"/>
      <c r="B4" s="134" t="s">
        <v>868</v>
      </c>
      <c r="C4" s="95"/>
      <c r="D4" s="95"/>
    </row>
    <row r="5" spans="1:4" customFormat="1">
      <c r="A5" s="104"/>
      <c r="B5" s="134" t="s">
        <v>869</v>
      </c>
      <c r="C5" s="104"/>
      <c r="D5" s="104"/>
    </row>
    <row r="6" spans="1:4" customFormat="1">
      <c r="A6" s="135"/>
      <c r="B6" s="105" t="s">
        <v>870</v>
      </c>
      <c r="C6" s="95"/>
      <c r="D6" s="95"/>
    </row>
    <row r="7" spans="1:4" customFormat="1">
      <c r="A7" s="104"/>
      <c r="B7" s="101" t="s">
        <v>871</v>
      </c>
      <c r="C7" s="95"/>
      <c r="D7" s="95"/>
    </row>
    <row r="8" spans="1:4" customFormat="1">
      <c r="A8" s="101"/>
      <c r="B8" s="101" t="s">
        <v>872</v>
      </c>
      <c r="C8" s="95"/>
      <c r="D8" s="95"/>
    </row>
    <row r="9" spans="1:4" customFormat="1">
      <c r="A9" s="101"/>
      <c r="B9" s="101" t="s">
        <v>873</v>
      </c>
      <c r="C9" s="104"/>
      <c r="D9" s="95"/>
    </row>
    <row r="10" spans="1:4" customFormat="1">
      <c r="A10" s="104"/>
      <c r="B10" s="135" t="s">
        <v>874</v>
      </c>
      <c r="C10" s="95"/>
      <c r="D10" s="95"/>
    </row>
    <row r="11" spans="1:4" customFormat="1">
      <c r="A11" s="135"/>
      <c r="B11" s="101"/>
      <c r="C11" s="134" t="s">
        <v>875</v>
      </c>
      <c r="D11" s="95"/>
    </row>
    <row r="12" spans="1:4" customFormat="1">
      <c r="A12" s="104"/>
      <c r="B12" s="135"/>
      <c r="C12" s="95"/>
      <c r="D12" s="134" t="s">
        <v>876</v>
      </c>
    </row>
    <row r="13" spans="1:4" customFormat="1">
      <c r="A13" s="104"/>
      <c r="B13" s="101"/>
      <c r="C13" s="95"/>
      <c r="D13" s="134" t="s">
        <v>877</v>
      </c>
    </row>
    <row r="14" spans="1:4" customFormat="1">
      <c r="A14" s="101"/>
      <c r="B14" s="104"/>
      <c r="C14" s="95"/>
      <c r="D14" s="134" t="s">
        <v>878</v>
      </c>
    </row>
    <row r="15" spans="1:4" customFormat="1">
      <c r="A15" s="104"/>
      <c r="B15" s="101"/>
      <c r="C15" s="95"/>
      <c r="D15" s="134" t="s">
        <v>879</v>
      </c>
    </row>
    <row r="16" spans="1:4" customFormat="1">
      <c r="A16" s="104"/>
      <c r="B16" s="115"/>
      <c r="C16" s="95"/>
      <c r="D16" s="95"/>
    </row>
    <row r="17" spans="1:25">
      <c r="A17"/>
      <c r="B17"/>
      <c r="C17" s="95" t="s">
        <v>880</v>
      </c>
      <c r="D17" s="95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5"/>
      <c r="D18" s="95" t="s">
        <v>881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5"/>
      <c r="D19" s="95" t="s">
        <v>882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5"/>
      <c r="D20" s="95" t="s">
        <v>883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5"/>
      <c r="D21" s="95" t="s">
        <v>884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885</v>
      </c>
      <c r="C22" s="95"/>
      <c r="D22" s="9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5" t="s">
        <v>886</v>
      </c>
      <c r="D23" s="95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5"/>
      <c r="D24" s="95" t="s">
        <v>887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5"/>
      <c r="D25" s="95" t="s">
        <v>888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5" t="s">
        <v>889</v>
      </c>
      <c r="D26" s="9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5"/>
      <c r="D27" s="95" t="s">
        <v>890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5"/>
      <c r="D28" s="95" t="s">
        <v>891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892</v>
      </c>
      <c r="C29" s="95"/>
      <c r="D29" s="95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5" t="s">
        <v>893</v>
      </c>
      <c r="D30" s="9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5"/>
      <c r="D31" s="95" t="s">
        <v>894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5"/>
      <c r="D32" s="95" t="s">
        <v>895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5"/>
      <c r="D33" s="95" t="s">
        <v>896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5" t="s">
        <v>897</v>
      </c>
      <c r="D34" s="95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5"/>
      <c r="D35" s="95" t="s">
        <v>898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5"/>
      <c r="D36" s="95" t="s">
        <v>899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5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2" customFormat="1" ht="23.25" customHeight="1">
      <c r="A2" s="219"/>
      <c r="B2" s="219"/>
      <c r="C2" s="219"/>
      <c r="D2" s="221"/>
      <c r="E2" s="113" t="s">
        <v>788</v>
      </c>
      <c r="F2" s="113" t="s">
        <v>789</v>
      </c>
      <c r="G2" s="113" t="s">
        <v>790</v>
      </c>
      <c r="H2" s="113" t="s">
        <v>791</v>
      </c>
      <c r="I2" s="219"/>
    </row>
    <row r="3" spans="1:9" s="112" customFormat="1">
      <c r="A3" s="136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2" customFormat="1" ht="23.25" customHeight="1">
      <c r="A2" s="219"/>
      <c r="B2" s="219"/>
      <c r="C2" s="219"/>
      <c r="D2" s="219"/>
    </row>
    <row r="3" spans="1:10" s="112" customFormat="1">
      <c r="A3" s="136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4"/>
      <c r="B48" s="96"/>
      <c r="C48" s="96"/>
      <c r="D48" s="96"/>
    </row>
    <row r="49" spans="1:4" s="112" customFormat="1">
      <c r="A49" s="64"/>
      <c r="B49" s="96"/>
      <c r="C49" s="96"/>
      <c r="D49" s="96"/>
    </row>
    <row r="50" spans="1:4" s="112" customFormat="1">
      <c r="A50" s="137"/>
      <c r="B50" s="95"/>
      <c r="C50" s="95"/>
      <c r="D50" s="95"/>
    </row>
    <row r="51" spans="1:4" s="112" customFormat="1">
      <c r="A51" s="137"/>
      <c r="B51" s="95"/>
      <c r="C51" s="95"/>
      <c r="D51" s="95"/>
    </row>
    <row r="52" spans="1:4" s="112" customFormat="1">
      <c r="A52" s="137"/>
      <c r="B52" s="95"/>
      <c r="C52" s="95"/>
      <c r="D52" s="95"/>
    </row>
    <row r="53" spans="1:4" s="112" customFormat="1">
      <c r="A53" s="137"/>
      <c r="B53" s="95"/>
      <c r="C53" s="95"/>
      <c r="D53" s="95"/>
    </row>
    <row r="54" spans="1:4" s="112" customFormat="1">
      <c r="A54" s="137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4"/>
      <c r="B318" s="114"/>
      <c r="C318" s="114"/>
      <c r="D318" s="114"/>
    </row>
    <row r="319" spans="1:4" s="112" customFormat="1">
      <c r="A319" s="114"/>
      <c r="B319" s="114"/>
      <c r="C319" s="114"/>
      <c r="D319" s="114"/>
    </row>
    <row r="320" spans="1:4" s="112" customFormat="1">
      <c r="A320" s="114"/>
      <c r="B320" s="114"/>
      <c r="C320" s="114"/>
      <c r="D320" s="114"/>
    </row>
    <row r="321" spans="1:4" s="112" customFormat="1">
      <c r="A321" s="114"/>
      <c r="B321" s="114"/>
      <c r="C321" s="114"/>
      <c r="D321" s="114"/>
    </row>
    <row r="322" spans="1:4" s="112" customFormat="1">
      <c r="A322" s="114"/>
      <c r="B322" s="114"/>
      <c r="C322" s="114"/>
      <c r="D322" s="114"/>
    </row>
    <row r="323" spans="1:4" s="112" customFormat="1">
      <c r="A323" s="114"/>
      <c r="B323" s="114"/>
      <c r="C323" s="114"/>
      <c r="D323" s="114"/>
    </row>
    <row r="324" spans="1:4" s="112" customFormat="1">
      <c r="A324" s="114"/>
      <c r="B324" s="114"/>
      <c r="C324" s="114"/>
      <c r="D324" s="114"/>
    </row>
    <row r="325" spans="1:4" s="112" customFormat="1">
      <c r="A325" s="114"/>
      <c r="B325" s="114"/>
      <c r="C325" s="114"/>
      <c r="D325" s="114"/>
    </row>
    <row r="326" spans="1:4" s="112" customFormat="1">
      <c r="A326" s="114"/>
      <c r="B326" s="114"/>
      <c r="C326" s="114"/>
      <c r="D326" s="114"/>
    </row>
    <row r="327" spans="1:4" s="112" customFormat="1">
      <c r="A327" s="114"/>
      <c r="B327" s="114"/>
      <c r="C327" s="114"/>
      <c r="D327" s="114"/>
    </row>
    <row r="328" spans="1:4" s="112" customFormat="1">
      <c r="A328" s="114"/>
      <c r="B328" s="114"/>
      <c r="C328" s="114"/>
      <c r="D328" s="114"/>
    </row>
    <row r="329" spans="1:4" s="112" customFormat="1">
      <c r="A329" s="114"/>
      <c r="B329" s="114"/>
      <c r="C329" s="114"/>
      <c r="D329" s="114"/>
    </row>
    <row r="330" spans="1:4" s="112" customFormat="1">
      <c r="A330" s="114"/>
      <c r="B330" s="114"/>
      <c r="C330" s="114"/>
      <c r="D330" s="114"/>
    </row>
    <row r="331" spans="1:4" s="112" customFormat="1">
      <c r="A331" s="114"/>
      <c r="B331" s="114"/>
      <c r="C331" s="114"/>
      <c r="D331" s="114"/>
    </row>
    <row r="332" spans="1:4" s="112" customFormat="1">
      <c r="A332" s="114"/>
      <c r="B332" s="114"/>
      <c r="C332" s="114"/>
      <c r="D332" s="114"/>
    </row>
    <row r="333" spans="1:4" s="112" customFormat="1">
      <c r="A333" s="114"/>
      <c r="B333" s="114"/>
      <c r="C333" s="114"/>
      <c r="D333" s="114"/>
    </row>
    <row r="334" spans="1:4" s="112" customFormat="1">
      <c r="A334" s="114"/>
      <c r="B334" s="114"/>
      <c r="C334" s="114"/>
      <c r="D334" s="114"/>
    </row>
    <row r="335" spans="1:4" s="112" customFormat="1">
      <c r="A335" s="114"/>
      <c r="B335" s="114"/>
      <c r="C335" s="114"/>
      <c r="D335" s="114"/>
    </row>
    <row r="336" spans="1:4" s="112" customFormat="1">
      <c r="A336" s="114"/>
      <c r="B336" s="114"/>
      <c r="C336" s="114"/>
      <c r="D336" s="114"/>
    </row>
    <row r="337" spans="1:4" s="112" customFormat="1">
      <c r="A337" s="114"/>
      <c r="B337" s="114"/>
      <c r="C337" s="114"/>
      <c r="D337" s="114"/>
    </row>
    <row r="338" spans="1:4" s="112" customFormat="1">
      <c r="A338" s="114"/>
      <c r="B338" s="114"/>
      <c r="C338" s="114"/>
      <c r="D338" s="114"/>
    </row>
    <row r="339" spans="1:4" s="112" customFormat="1">
      <c r="A339" s="114"/>
      <c r="B339" s="114"/>
      <c r="C339" s="114"/>
      <c r="D339" s="114"/>
    </row>
    <row r="340" spans="1:4" s="112" customFormat="1">
      <c r="A340" s="114"/>
      <c r="B340" s="114"/>
      <c r="C340" s="114"/>
      <c r="D340" s="114"/>
    </row>
    <row r="341" spans="1:4" s="112" customFormat="1">
      <c r="A341" s="114"/>
      <c r="B341" s="114"/>
      <c r="C341" s="114"/>
      <c r="D341" s="114"/>
    </row>
    <row r="342" spans="1:4" s="112" customFormat="1">
      <c r="A342" s="114"/>
      <c r="B342" s="114"/>
      <c r="C342" s="114"/>
      <c r="D342" s="114"/>
    </row>
    <row r="343" spans="1:4" s="112" customFormat="1">
      <c r="A343" s="114"/>
      <c r="B343" s="114"/>
      <c r="C343" s="114"/>
      <c r="D343" s="114"/>
    </row>
    <row r="344" spans="1:4" s="112" customFormat="1">
      <c r="A344" s="114"/>
      <c r="B344" s="114"/>
      <c r="C344" s="114"/>
      <c r="D344" s="114"/>
    </row>
    <row r="345" spans="1:4" s="112" customFormat="1">
      <c r="A345" s="114"/>
      <c r="B345" s="114"/>
      <c r="C345" s="114"/>
      <c r="D345" s="114"/>
    </row>
    <row r="346" spans="1:4" s="112" customFormat="1">
      <c r="A346" s="114"/>
      <c r="B346" s="114"/>
      <c r="C346" s="114"/>
      <c r="D346" s="114"/>
    </row>
    <row r="347" spans="1:4" s="112" customFormat="1">
      <c r="A347" s="114"/>
      <c r="B347" s="114"/>
      <c r="C347" s="114"/>
      <c r="D347" s="114"/>
    </row>
    <row r="348" spans="1:4" s="112" customFormat="1">
      <c r="A348" s="114"/>
      <c r="B348" s="114"/>
      <c r="C348" s="114"/>
      <c r="D348" s="114"/>
    </row>
    <row r="349" spans="1:4" s="112" customFormat="1">
      <c r="A349" s="114"/>
      <c r="B349" s="114"/>
      <c r="C349" s="114"/>
      <c r="D349" s="114"/>
    </row>
    <row r="350" spans="1:4" s="112" customFormat="1">
      <c r="A350" s="114"/>
      <c r="B350" s="114"/>
      <c r="C350" s="114"/>
      <c r="D350" s="114"/>
    </row>
    <row r="351" spans="1:4" s="112" customFormat="1">
      <c r="A351" s="114"/>
      <c r="B351" s="114"/>
      <c r="C351" s="114"/>
      <c r="D351" s="114"/>
    </row>
    <row r="352" spans="1:4" s="112" customFormat="1">
      <c r="A352" s="114"/>
      <c r="B352" s="114"/>
      <c r="C352" s="114"/>
      <c r="D352" s="114"/>
    </row>
    <row r="353" spans="1:4" s="112" customFormat="1">
      <c r="A353" s="114"/>
      <c r="B353" s="114"/>
      <c r="C353" s="114"/>
      <c r="D353" s="114"/>
    </row>
    <row r="354" spans="1:4" s="112" customFormat="1">
      <c r="A354" s="114"/>
      <c r="B354" s="114"/>
      <c r="C354" s="114"/>
      <c r="D354" s="114"/>
    </row>
    <row r="355" spans="1:4" s="112" customFormat="1">
      <c r="A355" s="114"/>
      <c r="B355" s="114"/>
      <c r="C355" s="114"/>
      <c r="D355" s="114"/>
    </row>
    <row r="356" spans="1:4" s="112" customFormat="1">
      <c r="A356" s="114"/>
      <c r="B356" s="114"/>
      <c r="C356" s="114"/>
      <c r="D356" s="114"/>
    </row>
    <row r="357" spans="1:4" s="112" customFormat="1">
      <c r="A357" s="114"/>
      <c r="B357" s="114"/>
      <c r="C357" s="114"/>
      <c r="D357" s="114"/>
    </row>
    <row r="358" spans="1:4" s="112" customFormat="1">
      <c r="A358" s="114"/>
      <c r="B358" s="114"/>
      <c r="C358" s="114"/>
      <c r="D358" s="114"/>
    </row>
    <row r="359" spans="1:4" s="112" customFormat="1">
      <c r="A359" s="114"/>
      <c r="B359" s="114"/>
      <c r="C359" s="114"/>
      <c r="D359" s="114"/>
    </row>
    <row r="360" spans="1:4" s="112" customFormat="1">
      <c r="A360" s="114"/>
      <c r="B360" s="114"/>
      <c r="C360" s="114"/>
      <c r="D360" s="114"/>
    </row>
    <row r="361" spans="1:4" s="112" customFormat="1">
      <c r="A361" s="114"/>
      <c r="B361" s="114"/>
      <c r="C361" s="114"/>
      <c r="D361" s="114"/>
    </row>
    <row r="362" spans="1:4" s="112" customFormat="1">
      <c r="A362" s="114"/>
      <c r="B362" s="114"/>
      <c r="C362" s="114"/>
      <c r="D362" s="114"/>
    </row>
    <row r="363" spans="1:4" s="112" customFormat="1">
      <c r="A363" s="114"/>
      <c r="B363" s="114"/>
      <c r="C363" s="114"/>
      <c r="D363" s="114"/>
    </row>
    <row r="364" spans="1:4" s="112" customFormat="1">
      <c r="A364" s="114"/>
      <c r="B364" s="114"/>
      <c r="C364" s="114"/>
      <c r="D364" s="114"/>
    </row>
    <row r="365" spans="1:4" s="112" customFormat="1">
      <c r="A365" s="114"/>
      <c r="B365" s="114"/>
      <c r="C365" s="114"/>
      <c r="D365" s="114"/>
    </row>
    <row r="366" spans="1:4" s="112" customFormat="1">
      <c r="A366" s="114"/>
      <c r="B366" s="114"/>
      <c r="C366" s="114"/>
      <c r="D366" s="114"/>
    </row>
    <row r="367" spans="1:4" s="112" customFormat="1">
      <c r="A367" s="114"/>
      <c r="B367" s="114"/>
      <c r="C367" s="114"/>
      <c r="D367" s="114"/>
    </row>
    <row r="368" spans="1:4" s="112" customFormat="1">
      <c r="A368" s="114"/>
      <c r="B368" s="114"/>
      <c r="C368" s="114"/>
      <c r="D368" s="114"/>
    </row>
    <row r="369" spans="1:4" s="112" customFormat="1">
      <c r="A369" s="114"/>
      <c r="B369" s="114"/>
      <c r="C369" s="114"/>
      <c r="D369" s="114"/>
    </row>
    <row r="370" spans="1:4" s="112" customFormat="1">
      <c r="A370" s="114"/>
      <c r="B370" s="114"/>
      <c r="C370" s="114"/>
      <c r="D370" s="114"/>
    </row>
    <row r="371" spans="1:4" s="112" customFormat="1">
      <c r="A371" s="114"/>
      <c r="B371" s="114"/>
      <c r="C371" s="114"/>
      <c r="D371" s="114"/>
    </row>
    <row r="372" spans="1:4" s="112" customFormat="1">
      <c r="A372" s="114"/>
      <c r="B372" s="114"/>
      <c r="C372" s="114"/>
      <c r="D372" s="114"/>
    </row>
    <row r="373" spans="1:4" s="112" customFormat="1">
      <c r="A373" s="114"/>
      <c r="B373" s="114"/>
      <c r="C373" s="114"/>
      <c r="D373" s="114"/>
    </row>
    <row r="374" spans="1:4" s="112" customFormat="1">
      <c r="A374" s="114"/>
      <c r="B374" s="114"/>
      <c r="C374" s="114"/>
      <c r="D374" s="114"/>
    </row>
    <row r="375" spans="1:4" s="112" customFormat="1">
      <c r="A375" s="114"/>
      <c r="B375" s="114"/>
      <c r="C375" s="114"/>
      <c r="D375" s="114"/>
    </row>
    <row r="376" spans="1:4" s="112" customFormat="1">
      <c r="A376" s="114"/>
      <c r="B376" s="114"/>
      <c r="C376" s="114"/>
      <c r="D376" s="114"/>
    </row>
    <row r="377" spans="1:4" s="112" customFormat="1">
      <c r="A377" s="114"/>
      <c r="B377" s="114"/>
      <c r="C377" s="114"/>
      <c r="D377" s="114"/>
    </row>
    <row r="378" spans="1:4" s="112" customFormat="1">
      <c r="A378" s="114"/>
      <c r="B378" s="114"/>
      <c r="C378" s="114"/>
      <c r="D378" s="114"/>
    </row>
    <row r="379" spans="1:4" s="112" customFormat="1">
      <c r="A379" s="114"/>
      <c r="B379" s="114"/>
      <c r="C379" s="114"/>
      <c r="D379" s="114"/>
    </row>
    <row r="380" spans="1:4" s="112" customFormat="1">
      <c r="A380" s="114"/>
      <c r="B380" s="114"/>
      <c r="C380" s="114"/>
      <c r="D380" s="114"/>
    </row>
    <row r="381" spans="1:4" s="112" customFormat="1">
      <c r="A381" s="114"/>
      <c r="B381" s="114"/>
      <c r="C381" s="114"/>
      <c r="D381" s="114"/>
    </row>
    <row r="382" spans="1:4" s="112" customFormat="1">
      <c r="A382" s="114"/>
      <c r="B382" s="114"/>
      <c r="C382" s="114"/>
      <c r="D382" s="114"/>
    </row>
    <row r="383" spans="1:4" s="112" customFormat="1">
      <c r="A383" s="114"/>
      <c r="B383" s="114"/>
      <c r="C383" s="114"/>
      <c r="D383" s="114"/>
    </row>
    <row r="384" spans="1:4" s="112" customFormat="1">
      <c r="A384" s="114"/>
      <c r="B384" s="114"/>
      <c r="C384" s="114"/>
      <c r="D384" s="114"/>
    </row>
    <row r="385" spans="1:4" s="112" customFormat="1">
      <c r="A385" s="114"/>
      <c r="B385" s="114"/>
      <c r="C385" s="114"/>
      <c r="D385" s="114"/>
    </row>
    <row r="386" spans="1:4" s="112" customFormat="1">
      <c r="A386" s="114"/>
      <c r="B386" s="114"/>
      <c r="C386" s="114"/>
      <c r="D386" s="114"/>
    </row>
    <row r="387" spans="1:4" s="112" customFormat="1">
      <c r="A387" s="114"/>
      <c r="B387" s="114"/>
      <c r="C387" s="114"/>
      <c r="D387" s="114"/>
    </row>
    <row r="388" spans="1:4" s="112" customFormat="1">
      <c r="A388" s="114"/>
      <c r="B388" s="114"/>
      <c r="C388" s="114"/>
      <c r="D388" s="114"/>
    </row>
    <row r="389" spans="1:4" s="112" customFormat="1">
      <c r="A389" s="114"/>
      <c r="B389" s="114"/>
      <c r="C389" s="114"/>
      <c r="D389" s="114"/>
    </row>
    <row r="390" spans="1:4" s="112" customFormat="1">
      <c r="A390" s="114"/>
      <c r="B390" s="114"/>
      <c r="C390" s="114"/>
      <c r="D390" s="114"/>
    </row>
    <row r="391" spans="1:4" s="112" customFormat="1">
      <c r="A391" s="114"/>
      <c r="B391" s="114"/>
      <c r="C391" s="114"/>
      <c r="D391" s="114"/>
    </row>
    <row r="392" spans="1:4" s="112" customFormat="1">
      <c r="A392" s="114"/>
      <c r="B392" s="114"/>
      <c r="C392" s="114"/>
      <c r="D392" s="114"/>
    </row>
    <row r="393" spans="1:4" s="112" customFormat="1">
      <c r="A393" s="114"/>
      <c r="B393" s="114"/>
      <c r="C393" s="114"/>
      <c r="D393" s="114"/>
    </row>
    <row r="394" spans="1:4" s="112" customFormat="1">
      <c r="A394" s="114"/>
      <c r="B394" s="114"/>
      <c r="C394" s="114"/>
      <c r="D394" s="114"/>
    </row>
    <row r="395" spans="1:4" s="112" customFormat="1">
      <c r="A395" s="114"/>
      <c r="B395" s="114"/>
      <c r="C395" s="114"/>
      <c r="D395" s="114"/>
    </row>
    <row r="396" spans="1:4" s="112" customFormat="1">
      <c r="A396" s="114"/>
      <c r="B396" s="114"/>
      <c r="C396" s="114"/>
      <c r="D396" s="114"/>
    </row>
    <row r="397" spans="1:4" s="112" customFormat="1">
      <c r="A397" s="114"/>
      <c r="B397" s="114"/>
      <c r="C397" s="114"/>
      <c r="D397" s="114"/>
    </row>
    <row r="398" spans="1:4" s="112" customFormat="1">
      <c r="A398" s="114"/>
      <c r="B398" s="114"/>
      <c r="C398" s="114"/>
      <c r="D398" s="114"/>
    </row>
    <row r="399" spans="1:4" s="112" customFormat="1">
      <c r="A399" s="114"/>
      <c r="B399" s="114"/>
      <c r="C399" s="114"/>
      <c r="D399" s="114"/>
    </row>
    <row r="400" spans="1:4" s="112" customFormat="1">
      <c r="A400" s="114"/>
      <c r="B400" s="114"/>
      <c r="C400" s="114"/>
      <c r="D400" s="114"/>
    </row>
    <row r="401" spans="1:4" s="112" customFormat="1">
      <c r="A401" s="114"/>
      <c r="B401" s="114"/>
      <c r="C401" s="114"/>
      <c r="D401" s="114"/>
    </row>
    <row r="402" spans="1:4" s="112" customFormat="1">
      <c r="A402" s="114"/>
      <c r="B402" s="114"/>
      <c r="C402" s="114"/>
      <c r="D402" s="114"/>
    </row>
    <row r="403" spans="1:4" s="112" customFormat="1">
      <c r="A403" s="114"/>
      <c r="B403" s="114"/>
      <c r="C403" s="114"/>
      <c r="D403" s="114"/>
    </row>
    <row r="404" spans="1:4" s="112" customFormat="1">
      <c r="A404" s="114"/>
      <c r="B404" s="114"/>
      <c r="C404" s="114"/>
      <c r="D404" s="114"/>
    </row>
    <row r="405" spans="1:4" s="112" customFormat="1">
      <c r="A405" s="114"/>
      <c r="B405" s="114"/>
      <c r="C405" s="114"/>
      <c r="D405" s="114"/>
    </row>
    <row r="406" spans="1:4" s="112" customFormat="1">
      <c r="A406" s="114"/>
      <c r="B406" s="114"/>
      <c r="C406" s="114"/>
      <c r="D406" s="114"/>
    </row>
    <row r="407" spans="1:4" s="112" customFormat="1">
      <c r="A407" s="114"/>
      <c r="B407" s="114"/>
      <c r="C407" s="114"/>
      <c r="D407" s="114"/>
    </row>
    <row r="408" spans="1:4" s="112" customFormat="1">
      <c r="A408" s="114"/>
      <c r="B408" s="114"/>
      <c r="C408" s="114"/>
      <c r="D408" s="114"/>
    </row>
    <row r="409" spans="1:4" s="112" customFormat="1">
      <c r="A409" s="114"/>
      <c r="B409" s="114"/>
      <c r="C409" s="114"/>
      <c r="D409" s="114"/>
    </row>
    <row r="410" spans="1:4" s="112" customFormat="1">
      <c r="A410" s="114"/>
      <c r="B410" s="114"/>
      <c r="C410" s="114"/>
      <c r="D410" s="114"/>
    </row>
    <row r="411" spans="1:4" s="112" customFormat="1">
      <c r="A411" s="114"/>
      <c r="B411" s="114"/>
      <c r="C411" s="114"/>
      <c r="D411" s="114"/>
    </row>
    <row r="412" spans="1:4" s="112" customFormat="1">
      <c r="A412" s="114"/>
      <c r="B412" s="114"/>
      <c r="C412" s="114"/>
      <c r="D412" s="114"/>
    </row>
    <row r="413" spans="1:4" s="112" customFormat="1">
      <c r="A413" s="114"/>
      <c r="B413" s="114"/>
      <c r="C413" s="114"/>
      <c r="D413" s="114"/>
    </row>
    <row r="414" spans="1:4" s="112" customFormat="1">
      <c r="A414" s="114"/>
      <c r="B414" s="114"/>
      <c r="C414" s="114"/>
      <c r="D414" s="114"/>
    </row>
    <row r="415" spans="1:4" s="112" customFormat="1">
      <c r="A415" s="114"/>
      <c r="B415" s="114"/>
      <c r="C415" s="114"/>
      <c r="D415" s="114"/>
    </row>
    <row r="416" spans="1:4" s="112" customFormat="1">
      <c r="A416" s="114"/>
      <c r="B416" s="114"/>
      <c r="C416" s="114"/>
      <c r="D416" s="114"/>
    </row>
    <row r="417" spans="1:4" s="112" customFormat="1">
      <c r="A417" s="114"/>
      <c r="B417" s="114"/>
      <c r="C417" s="114"/>
      <c r="D417" s="114"/>
    </row>
    <row r="418" spans="1:4" s="112" customFormat="1">
      <c r="A418" s="114"/>
      <c r="B418" s="114"/>
      <c r="C418" s="114"/>
      <c r="D418" s="114"/>
    </row>
    <row r="419" spans="1:4" s="112" customFormat="1">
      <c r="A419" s="114"/>
      <c r="B419" s="114"/>
      <c r="C419" s="114"/>
      <c r="D419" s="114"/>
    </row>
    <row r="420" spans="1:4" s="112" customFormat="1">
      <c r="A420" s="114"/>
      <c r="B420" s="114"/>
      <c r="C420" s="114"/>
      <c r="D420" s="114"/>
    </row>
    <row r="421" spans="1:4" s="112" customFormat="1">
      <c r="A421" s="114"/>
      <c r="B421" s="114"/>
      <c r="C421" s="114"/>
      <c r="D421" s="114"/>
    </row>
    <row r="422" spans="1:4" s="112" customFormat="1">
      <c r="A422" s="114"/>
      <c r="B422" s="114"/>
      <c r="C422" s="114"/>
      <c r="D422" s="114"/>
    </row>
    <row r="423" spans="1:4" s="112" customFormat="1">
      <c r="A423" s="114"/>
      <c r="B423" s="114"/>
      <c r="C423" s="114"/>
      <c r="D423" s="114"/>
    </row>
    <row r="424" spans="1:4" s="112" customFormat="1">
      <c r="A424" s="114"/>
      <c r="B424" s="114"/>
      <c r="C424" s="114"/>
      <c r="D424" s="114"/>
    </row>
    <row r="425" spans="1:4" s="112" customFormat="1">
      <c r="A425" s="114"/>
      <c r="B425" s="114"/>
      <c r="C425" s="114"/>
      <c r="D425" s="114"/>
    </row>
    <row r="426" spans="1:4" s="112" customFormat="1">
      <c r="A426" s="114"/>
      <c r="B426" s="114"/>
      <c r="C426" s="114"/>
      <c r="D426" s="114"/>
    </row>
    <row r="427" spans="1:4" s="112" customFormat="1">
      <c r="A427" s="114"/>
      <c r="B427" s="114"/>
      <c r="C427" s="114"/>
      <c r="D427" s="114"/>
    </row>
    <row r="428" spans="1:4" s="112" customFormat="1">
      <c r="A428" s="114"/>
      <c r="B428" s="114"/>
      <c r="C428" s="114"/>
      <c r="D428" s="114"/>
    </row>
    <row r="429" spans="1:4" s="112" customFormat="1">
      <c r="A429" s="114"/>
      <c r="B429" s="114"/>
      <c r="C429" s="114"/>
      <c r="D429" s="114"/>
    </row>
    <row r="430" spans="1:4" s="112" customFormat="1">
      <c r="A430" s="114"/>
      <c r="B430" s="114"/>
      <c r="C430" s="114"/>
      <c r="D430" s="114"/>
    </row>
    <row r="431" spans="1:4" s="112" customFormat="1">
      <c r="A431" s="114"/>
      <c r="B431" s="114"/>
      <c r="C431" s="114"/>
      <c r="D431" s="114"/>
    </row>
    <row r="432" spans="1:4" s="112" customFormat="1">
      <c r="A432" s="114"/>
      <c r="B432" s="114"/>
      <c r="C432" s="114"/>
      <c r="D432" s="114"/>
    </row>
    <row r="433" spans="1:4" s="112" customFormat="1">
      <c r="A433" s="114"/>
      <c r="B433" s="114"/>
      <c r="C433" s="114"/>
      <c r="D433" s="114"/>
    </row>
    <row r="434" spans="1:4" s="112" customFormat="1">
      <c r="A434" s="114"/>
      <c r="B434" s="114"/>
      <c r="C434" s="114"/>
      <c r="D434" s="114"/>
    </row>
    <row r="435" spans="1:4" s="112" customFormat="1">
      <c r="A435" s="114"/>
      <c r="B435" s="114"/>
      <c r="C435" s="114"/>
      <c r="D435" s="114"/>
    </row>
    <row r="436" spans="1:4" s="112" customFormat="1">
      <c r="A436" s="114"/>
      <c r="B436" s="114"/>
      <c r="C436" s="114"/>
      <c r="D436" s="114"/>
    </row>
    <row r="437" spans="1:4" s="112" customFormat="1">
      <c r="A437" s="114"/>
      <c r="B437" s="114"/>
      <c r="C437" s="114"/>
      <c r="D437" s="114"/>
    </row>
    <row r="438" spans="1:4" s="112" customFormat="1">
      <c r="A438" s="114"/>
      <c r="B438" s="114"/>
      <c r="C438" s="114"/>
      <c r="D438" s="114"/>
    </row>
    <row r="439" spans="1:4" s="112" customFormat="1">
      <c r="A439" s="114"/>
      <c r="B439" s="114"/>
      <c r="C439" s="114"/>
      <c r="D439" s="114"/>
    </row>
    <row r="440" spans="1:4" s="112" customFormat="1">
      <c r="A440" s="114"/>
      <c r="B440" s="114"/>
      <c r="C440" s="114"/>
      <c r="D440" s="114"/>
    </row>
    <row r="441" spans="1:4" s="112" customFormat="1">
      <c r="A441" s="114"/>
      <c r="B441" s="114"/>
      <c r="C441" s="114"/>
      <c r="D441" s="114"/>
    </row>
    <row r="442" spans="1:4" s="112" customFormat="1">
      <c r="A442" s="114"/>
      <c r="B442" s="114"/>
      <c r="C442" s="114"/>
      <c r="D442" s="114"/>
    </row>
    <row r="443" spans="1:4" s="112" customFormat="1">
      <c r="A443" s="114"/>
      <c r="B443" s="114"/>
      <c r="C443" s="114"/>
      <c r="D443" s="114"/>
    </row>
    <row r="444" spans="1:4" s="112" customFormat="1">
      <c r="A444" s="114"/>
      <c r="B444" s="114"/>
      <c r="C444" s="114"/>
      <c r="D444" s="114"/>
    </row>
    <row r="445" spans="1:4" s="112" customFormat="1">
      <c r="A445" s="114"/>
      <c r="B445" s="114"/>
      <c r="C445" s="114"/>
      <c r="D445" s="114"/>
    </row>
    <row r="446" spans="1:4" s="112" customFormat="1">
      <c r="A446" s="114"/>
      <c r="B446" s="114"/>
      <c r="C446" s="114"/>
      <c r="D446" s="114"/>
    </row>
    <row r="447" spans="1:4" s="112" customFormat="1">
      <c r="A447" s="114"/>
      <c r="B447" s="114"/>
      <c r="C447" s="114"/>
      <c r="D447" s="114"/>
    </row>
    <row r="448" spans="1:4" s="112" customFormat="1">
      <c r="A448" s="114"/>
      <c r="B448" s="114"/>
      <c r="C448" s="114"/>
      <c r="D448" s="114"/>
    </row>
    <row r="449" spans="1:4" s="112" customFormat="1">
      <c r="A449" s="114"/>
      <c r="B449" s="114"/>
      <c r="C449" s="114"/>
      <c r="D449" s="114"/>
    </row>
    <row r="450" spans="1:4" s="112" customFormat="1">
      <c r="A450" s="114"/>
      <c r="B450" s="114"/>
      <c r="C450" s="114"/>
      <c r="D450" s="114"/>
    </row>
    <row r="451" spans="1:4" s="112" customFormat="1">
      <c r="A451" s="114"/>
      <c r="B451" s="114"/>
      <c r="C451" s="114"/>
      <c r="D451" s="114"/>
    </row>
    <row r="452" spans="1:4" s="112" customFormat="1">
      <c r="A452" s="114"/>
      <c r="B452" s="114"/>
      <c r="C452" s="114"/>
      <c r="D452" s="114"/>
    </row>
    <row r="453" spans="1:4" s="112" customFormat="1">
      <c r="A453" s="114"/>
      <c r="B453" s="114"/>
      <c r="C453" s="114"/>
      <c r="D453" s="114"/>
    </row>
    <row r="454" spans="1:4" s="112" customFormat="1">
      <c r="A454" s="114"/>
      <c r="B454" s="114"/>
      <c r="C454" s="114"/>
      <c r="D454" s="114"/>
    </row>
    <row r="455" spans="1:4" s="112" customFormat="1">
      <c r="A455" s="114"/>
      <c r="B455" s="114"/>
      <c r="C455" s="114"/>
      <c r="D455" s="114"/>
    </row>
    <row r="456" spans="1:4" s="112" customFormat="1">
      <c r="A456" s="114"/>
      <c r="B456" s="114"/>
      <c r="C456" s="114"/>
      <c r="D456" s="114"/>
    </row>
    <row r="457" spans="1:4" s="112" customFormat="1">
      <c r="A457" s="114"/>
      <c r="B457" s="114"/>
      <c r="C457" s="114"/>
      <c r="D457" s="114"/>
    </row>
    <row r="458" spans="1:4" s="112" customFormat="1">
      <c r="A458" s="114"/>
      <c r="B458" s="114"/>
      <c r="C458" s="114"/>
      <c r="D458" s="114"/>
    </row>
    <row r="459" spans="1:4" s="112" customFormat="1">
      <c r="A459" s="114"/>
      <c r="B459" s="114"/>
      <c r="C459" s="114"/>
      <c r="D459" s="114"/>
    </row>
    <row r="460" spans="1:4" s="112" customFormat="1">
      <c r="A460" s="114"/>
      <c r="B460" s="114"/>
      <c r="C460" s="114"/>
      <c r="D460" s="114"/>
    </row>
    <row r="461" spans="1:4" s="112" customFormat="1">
      <c r="A461" s="114"/>
      <c r="B461" s="114"/>
      <c r="C461" s="114"/>
      <c r="D461" s="114"/>
    </row>
    <row r="462" spans="1:4" s="112" customFormat="1">
      <c r="A462" s="114"/>
      <c r="B462" s="114"/>
      <c r="C462" s="114"/>
      <c r="D462" s="114"/>
    </row>
    <row r="463" spans="1:4" s="112" customFormat="1">
      <c r="A463" s="114"/>
      <c r="B463" s="114"/>
      <c r="C463" s="114"/>
      <c r="D463" s="114"/>
    </row>
    <row r="464" spans="1:4" s="112" customFormat="1">
      <c r="A464" s="114"/>
      <c r="B464" s="114"/>
      <c r="C464" s="114"/>
      <c r="D464" s="114"/>
    </row>
    <row r="465" spans="1:4" s="112" customFormat="1">
      <c r="A465" s="114"/>
      <c r="B465" s="114"/>
      <c r="C465" s="114"/>
      <c r="D465" s="114"/>
    </row>
    <row r="466" spans="1:4" s="112" customFormat="1">
      <c r="A466" s="114"/>
      <c r="B466" s="114"/>
      <c r="C466" s="114"/>
      <c r="D466" s="114"/>
    </row>
    <row r="467" spans="1:4" s="112" customFormat="1">
      <c r="A467" s="114"/>
      <c r="B467" s="114"/>
      <c r="C467" s="114"/>
      <c r="D467" s="114"/>
    </row>
    <row r="468" spans="1:4" s="112" customFormat="1">
      <c r="A468" s="114"/>
      <c r="B468" s="114"/>
      <c r="C468" s="114"/>
      <c r="D468" s="114"/>
    </row>
    <row r="469" spans="1:4" s="112" customFormat="1">
      <c r="A469" s="114"/>
      <c r="B469" s="114"/>
      <c r="C469" s="114"/>
      <c r="D469" s="114"/>
    </row>
    <row r="470" spans="1:4" s="112" customFormat="1">
      <c r="A470" s="114"/>
      <c r="B470" s="114"/>
      <c r="C470" s="114"/>
      <c r="D470" s="114"/>
    </row>
    <row r="471" spans="1:4" s="112" customFormat="1">
      <c r="A471" s="114"/>
      <c r="B471" s="114"/>
      <c r="C471" s="114"/>
      <c r="D471" s="114"/>
    </row>
    <row r="472" spans="1:4" s="112" customFormat="1">
      <c r="A472" s="114"/>
      <c r="B472" s="114"/>
      <c r="C472" s="114"/>
      <c r="D472" s="114"/>
    </row>
    <row r="473" spans="1:4" s="112" customFormat="1">
      <c r="A473" s="114"/>
      <c r="B473" s="114"/>
      <c r="C473" s="114"/>
      <c r="D473" s="114"/>
    </row>
    <row r="474" spans="1:4" s="112" customFormat="1">
      <c r="A474" s="114"/>
      <c r="B474" s="114"/>
      <c r="C474" s="114"/>
      <c r="D474" s="114"/>
    </row>
    <row r="475" spans="1:4" s="112" customFormat="1">
      <c r="A475" s="114"/>
      <c r="B475" s="114"/>
      <c r="C475" s="114"/>
      <c r="D475" s="114"/>
    </row>
    <row r="476" spans="1:4" s="112" customFormat="1">
      <c r="A476" s="114"/>
      <c r="B476" s="114"/>
      <c r="C476" s="114"/>
      <c r="D476" s="114"/>
    </row>
    <row r="477" spans="1:4" s="112" customFormat="1">
      <c r="A477" s="114"/>
      <c r="B477" s="114"/>
      <c r="C477" s="114"/>
      <c r="D477" s="114"/>
    </row>
    <row r="478" spans="1:4" s="112" customFormat="1">
      <c r="A478" s="114"/>
      <c r="B478" s="114"/>
      <c r="C478" s="114"/>
      <c r="D478" s="114"/>
    </row>
    <row r="479" spans="1:4" s="112" customFormat="1">
      <c r="A479" s="114"/>
      <c r="B479" s="114"/>
      <c r="C479" s="114"/>
      <c r="D479" s="114"/>
    </row>
    <row r="480" spans="1:4" s="112" customFormat="1">
      <c r="A480" s="114"/>
      <c r="B480" s="114"/>
      <c r="C480" s="114"/>
      <c r="D480" s="114"/>
    </row>
    <row r="481" spans="1:4" s="112" customFormat="1">
      <c r="A481" s="114"/>
      <c r="B481" s="114"/>
      <c r="C481" s="114"/>
      <c r="D481" s="114"/>
    </row>
    <row r="482" spans="1:4" s="112" customFormat="1">
      <c r="A482" s="114"/>
      <c r="B482" s="114"/>
      <c r="C482" s="114"/>
      <c r="D482" s="114"/>
    </row>
    <row r="483" spans="1:4" s="112" customFormat="1">
      <c r="A483" s="114"/>
      <c r="B483" s="114"/>
      <c r="C483" s="114"/>
      <c r="D483" s="114"/>
    </row>
    <row r="484" spans="1:4" s="112" customFormat="1">
      <c r="A484" s="114"/>
      <c r="B484" s="114"/>
      <c r="C484" s="114"/>
      <c r="D484" s="114"/>
    </row>
    <row r="485" spans="1:4" s="112" customFormat="1">
      <c r="A485" s="114"/>
      <c r="B485" s="114"/>
      <c r="C485" s="114"/>
      <c r="D485" s="114"/>
    </row>
    <row r="486" spans="1:4" s="112" customFormat="1">
      <c r="A486" s="114"/>
      <c r="B486" s="114"/>
      <c r="C486" s="114"/>
      <c r="D486" s="114"/>
    </row>
    <row r="487" spans="1:4" s="112" customFormat="1">
      <c r="A487" s="114"/>
      <c r="B487" s="114"/>
      <c r="C487" s="114"/>
      <c r="D487" s="114"/>
    </row>
    <row r="488" spans="1:4" s="112" customFormat="1">
      <c r="A488" s="114"/>
      <c r="B488" s="114"/>
      <c r="C488" s="114"/>
      <c r="D488" s="114"/>
    </row>
    <row r="489" spans="1:4" s="112" customFormat="1">
      <c r="A489" s="114"/>
      <c r="B489" s="114"/>
      <c r="C489" s="114"/>
      <c r="D489" s="114"/>
    </row>
    <row r="490" spans="1:4" s="112" customFormat="1">
      <c r="A490" s="114"/>
      <c r="B490" s="114"/>
      <c r="C490" s="114"/>
      <c r="D490" s="114"/>
    </row>
    <row r="491" spans="1:4" s="112" customFormat="1">
      <c r="A491" s="114"/>
      <c r="B491" s="114"/>
      <c r="C491" s="114"/>
      <c r="D491" s="114"/>
    </row>
    <row r="492" spans="1:4" s="112" customFormat="1">
      <c r="A492" s="114"/>
      <c r="B492" s="114"/>
      <c r="C492" s="114"/>
      <c r="D492" s="114"/>
    </row>
    <row r="493" spans="1:4" s="112" customFormat="1">
      <c r="A493" s="114"/>
      <c r="B493" s="114"/>
      <c r="C493" s="114"/>
      <c r="D493" s="114"/>
    </row>
    <row r="494" spans="1:4" s="112" customFormat="1">
      <c r="A494" s="114"/>
      <c r="B494" s="114"/>
      <c r="C494" s="114"/>
      <c r="D494" s="114"/>
    </row>
    <row r="495" spans="1:4" s="112" customFormat="1">
      <c r="A495" s="114"/>
      <c r="B495" s="114"/>
      <c r="C495" s="114"/>
      <c r="D495" s="114"/>
    </row>
    <row r="496" spans="1:4" s="112" customFormat="1">
      <c r="A496" s="114"/>
      <c r="B496" s="114"/>
      <c r="C496" s="114"/>
      <c r="D496" s="114"/>
    </row>
    <row r="497" spans="1:4" s="112" customFormat="1">
      <c r="A497" s="114"/>
      <c r="B497" s="114"/>
      <c r="C497" s="114"/>
      <c r="D497" s="114"/>
    </row>
    <row r="498" spans="1:4" s="112" customFormat="1">
      <c r="A498" s="114"/>
      <c r="B498" s="114"/>
      <c r="C498" s="114"/>
      <c r="D498" s="114"/>
    </row>
    <row r="499" spans="1:4" s="112" customFormat="1">
      <c r="A499" s="114"/>
      <c r="B499" s="114"/>
      <c r="C499" s="114"/>
      <c r="D499" s="114"/>
    </row>
    <row r="500" spans="1:4" s="112" customFormat="1">
      <c r="A500" s="114"/>
      <c r="B500" s="114"/>
      <c r="C500" s="114"/>
      <c r="D500" s="114"/>
    </row>
    <row r="501" spans="1:4" s="112" customFormat="1">
      <c r="A501" s="114"/>
      <c r="B501" s="114"/>
      <c r="C501" s="114"/>
      <c r="D501" s="114"/>
    </row>
    <row r="502" spans="1:4" s="112" customFormat="1">
      <c r="A502" s="114"/>
      <c r="B502" s="114"/>
      <c r="C502" s="114"/>
      <c r="D502" s="114"/>
    </row>
    <row r="503" spans="1:4" s="112" customFormat="1">
      <c r="A503" s="114"/>
      <c r="B503" s="114"/>
      <c r="C503" s="114"/>
      <c r="D503" s="114"/>
    </row>
    <row r="504" spans="1:4" s="112" customFormat="1">
      <c r="A504" s="114"/>
      <c r="B504" s="114"/>
      <c r="C504" s="114"/>
      <c r="D504" s="114"/>
    </row>
    <row r="505" spans="1:4" s="112" customFormat="1">
      <c r="A505" s="114"/>
      <c r="B505" s="114"/>
      <c r="C505" s="114"/>
      <c r="D505" s="114"/>
    </row>
    <row r="506" spans="1:4" s="112" customFormat="1">
      <c r="A506" s="114"/>
      <c r="B506" s="114"/>
      <c r="C506" s="114"/>
      <c r="D506" s="114"/>
    </row>
    <row r="507" spans="1:4" s="112" customFormat="1">
      <c r="A507" s="114"/>
      <c r="B507" s="114"/>
      <c r="C507" s="114"/>
      <c r="D507" s="114"/>
    </row>
    <row r="508" spans="1:4" s="112" customFormat="1">
      <c r="A508" s="114"/>
      <c r="B508" s="114"/>
      <c r="C508" s="114"/>
      <c r="D508" s="114"/>
    </row>
    <row r="509" spans="1:4" s="112" customFormat="1">
      <c r="A509" s="114"/>
      <c r="B509" s="114"/>
      <c r="C509" s="114"/>
      <c r="D509" s="114"/>
    </row>
    <row r="510" spans="1:4" s="112" customFormat="1">
      <c r="A510" s="114"/>
      <c r="B510" s="114"/>
      <c r="C510" s="114"/>
      <c r="D510" s="114"/>
    </row>
    <row r="511" spans="1:4" s="112" customFormat="1">
      <c r="A511" s="114"/>
      <c r="B511" s="114"/>
      <c r="C511" s="114"/>
      <c r="D511" s="114"/>
    </row>
    <row r="512" spans="1:4" s="112" customFormat="1">
      <c r="A512" s="114"/>
      <c r="B512" s="114"/>
      <c r="C512" s="114"/>
      <c r="D512" s="114"/>
    </row>
    <row r="513" spans="1:4" s="112" customFormat="1">
      <c r="A513" s="114"/>
      <c r="B513" s="114"/>
      <c r="C513" s="114"/>
      <c r="D513" s="114"/>
    </row>
    <row r="514" spans="1:4" s="112" customFormat="1">
      <c r="A514" s="114"/>
      <c r="B514" s="114"/>
      <c r="C514" s="114"/>
      <c r="D514" s="114"/>
    </row>
    <row r="515" spans="1:4" s="112" customFormat="1">
      <c r="A515" s="114"/>
      <c r="B515" s="114"/>
      <c r="C515" s="114"/>
      <c r="D515" s="114"/>
    </row>
    <row r="516" spans="1:4" s="112" customFormat="1">
      <c r="A516" s="114"/>
      <c r="B516" s="114"/>
      <c r="C516" s="114"/>
      <c r="D516" s="114"/>
    </row>
    <row r="517" spans="1:4" s="112" customFormat="1">
      <c r="A517" s="114"/>
      <c r="B517" s="114"/>
      <c r="C517" s="114"/>
      <c r="D517" s="114"/>
    </row>
    <row r="518" spans="1:4" s="112" customFormat="1">
      <c r="A518" s="114"/>
      <c r="B518" s="114"/>
      <c r="C518" s="114"/>
      <c r="D518" s="114"/>
    </row>
    <row r="519" spans="1:4" s="112" customFormat="1">
      <c r="A519" s="114"/>
      <c r="B519" s="114"/>
      <c r="C519" s="114"/>
      <c r="D519" s="114"/>
    </row>
    <row r="520" spans="1:4" s="112" customFormat="1">
      <c r="A520" s="114"/>
      <c r="B520" s="114"/>
      <c r="C520" s="114"/>
      <c r="D520" s="114"/>
    </row>
    <row r="521" spans="1:4" s="112" customFormat="1">
      <c r="A521" s="114"/>
      <c r="B521" s="114"/>
      <c r="C521" s="114"/>
      <c r="D521" s="114"/>
    </row>
    <row r="522" spans="1:4" s="112" customFormat="1">
      <c r="A522" s="114"/>
      <c r="B522" s="114"/>
      <c r="C522" s="114"/>
      <c r="D522" s="114"/>
    </row>
    <row r="523" spans="1:4" s="112" customFormat="1">
      <c r="A523" s="114"/>
      <c r="B523" s="114"/>
      <c r="C523" s="114"/>
      <c r="D523" s="114"/>
    </row>
    <row r="524" spans="1:4" s="112" customFormat="1">
      <c r="A524" s="114"/>
      <c r="B524" s="114"/>
      <c r="C524" s="114"/>
      <c r="D524" s="114"/>
    </row>
    <row r="525" spans="1:4" s="112" customFormat="1">
      <c r="A525" s="114"/>
      <c r="B525" s="114"/>
      <c r="C525" s="114"/>
      <c r="D525" s="114"/>
    </row>
    <row r="526" spans="1:4" s="112" customFormat="1">
      <c r="A526" s="114"/>
      <c r="B526" s="114"/>
      <c r="C526" s="114"/>
      <c r="D526" s="114"/>
    </row>
    <row r="527" spans="1:4" s="112" customFormat="1">
      <c r="A527" s="114"/>
      <c r="B527" s="114"/>
      <c r="C527" s="114"/>
      <c r="D527" s="114"/>
    </row>
    <row r="528" spans="1:4" s="112" customFormat="1">
      <c r="A528" s="114"/>
      <c r="B528" s="114"/>
      <c r="C528" s="114"/>
      <c r="D528" s="114"/>
    </row>
    <row r="529" spans="1:4" s="112" customFormat="1">
      <c r="A529" s="114"/>
      <c r="B529" s="114"/>
      <c r="C529" s="114"/>
      <c r="D529" s="114"/>
    </row>
    <row r="530" spans="1:4" s="112" customFormat="1">
      <c r="A530" s="114"/>
      <c r="B530" s="114"/>
      <c r="C530" s="114"/>
      <c r="D530" s="114"/>
    </row>
    <row r="531" spans="1:4" s="112" customFormat="1">
      <c r="A531" s="114"/>
      <c r="B531" s="114"/>
      <c r="C531" s="114"/>
      <c r="D531" s="114"/>
    </row>
    <row r="532" spans="1:4" s="112" customFormat="1">
      <c r="A532" s="114"/>
      <c r="B532" s="114"/>
      <c r="C532" s="114"/>
      <c r="D532" s="114"/>
    </row>
    <row r="533" spans="1:4" s="112" customFormat="1">
      <c r="A533" s="114"/>
      <c r="B533" s="114"/>
      <c r="C533" s="114"/>
      <c r="D533" s="114"/>
    </row>
    <row r="534" spans="1:4" s="112" customFormat="1">
      <c r="A534" s="114"/>
      <c r="B534" s="114"/>
      <c r="C534" s="114"/>
      <c r="D534" s="114"/>
    </row>
    <row r="535" spans="1:4" s="112" customFormat="1">
      <c r="A535" s="114"/>
      <c r="B535" s="114"/>
      <c r="C535" s="114"/>
      <c r="D535" s="114"/>
    </row>
    <row r="536" spans="1:4" s="112" customFormat="1">
      <c r="A536" s="114"/>
      <c r="B536" s="114"/>
      <c r="C536" s="114"/>
      <c r="D536" s="114"/>
    </row>
    <row r="537" spans="1:4" s="112" customFormat="1">
      <c r="A537" s="114"/>
      <c r="B537" s="114"/>
      <c r="C537" s="114"/>
      <c r="D537" s="114"/>
    </row>
    <row r="538" spans="1:4" s="112" customFormat="1">
      <c r="A538" s="114"/>
      <c r="B538" s="114"/>
      <c r="C538" s="114"/>
      <c r="D538" s="114"/>
    </row>
    <row r="539" spans="1:4" s="112" customFormat="1">
      <c r="A539" s="114"/>
      <c r="B539" s="114"/>
      <c r="C539" s="114"/>
      <c r="D539" s="114"/>
    </row>
    <row r="540" spans="1:4" s="112" customFormat="1">
      <c r="A540" s="114"/>
      <c r="B540" s="114"/>
      <c r="C540" s="114"/>
      <c r="D540" s="114"/>
    </row>
    <row r="541" spans="1:4" s="112" customFormat="1">
      <c r="A541" s="114"/>
      <c r="B541" s="114"/>
      <c r="C541" s="114"/>
      <c r="D541" s="114"/>
    </row>
    <row r="542" spans="1:4" s="112" customFormat="1">
      <c r="A542" s="114"/>
      <c r="B542" s="114"/>
      <c r="C542" s="114"/>
      <c r="D542" s="114"/>
    </row>
    <row r="543" spans="1:4" s="112" customFormat="1">
      <c r="A543" s="114"/>
      <c r="B543" s="114"/>
      <c r="C543" s="114"/>
      <c r="D543" s="114"/>
    </row>
    <row r="544" spans="1:4" s="112" customFormat="1">
      <c r="A544" s="114"/>
      <c r="B544" s="114"/>
      <c r="C544" s="114"/>
      <c r="D544" s="114"/>
    </row>
    <row r="545" spans="1:4" s="112" customFormat="1">
      <c r="A545" s="114"/>
      <c r="B545" s="114"/>
      <c r="C545" s="114"/>
      <c r="D545" s="114"/>
    </row>
    <row r="546" spans="1:4" s="112" customFormat="1">
      <c r="A546" s="114"/>
      <c r="B546" s="114"/>
      <c r="C546" s="114"/>
      <c r="D546" s="114"/>
    </row>
    <row r="547" spans="1:4" s="112" customFormat="1">
      <c r="A547" s="114"/>
      <c r="B547" s="114"/>
      <c r="C547" s="114"/>
      <c r="D547" s="114"/>
    </row>
    <row r="548" spans="1:4" s="112" customFormat="1">
      <c r="A548" s="114"/>
      <c r="B548" s="114"/>
      <c r="C548" s="114"/>
      <c r="D548" s="114"/>
    </row>
    <row r="549" spans="1:4" s="112" customFormat="1">
      <c r="A549" s="114"/>
      <c r="B549" s="114"/>
      <c r="C549" s="114"/>
      <c r="D549" s="114"/>
    </row>
    <row r="550" spans="1:4" s="112" customFormat="1">
      <c r="A550" s="114"/>
      <c r="B550" s="114"/>
      <c r="C550" s="114"/>
      <c r="D550" s="114"/>
    </row>
    <row r="551" spans="1:4" s="112" customFormat="1">
      <c r="A551" s="114"/>
      <c r="B551" s="114"/>
      <c r="C551" s="114"/>
      <c r="D551" s="114"/>
    </row>
    <row r="552" spans="1:4" s="112" customFormat="1">
      <c r="A552" s="114"/>
      <c r="B552" s="114"/>
      <c r="C552" s="114"/>
      <c r="D552" s="114"/>
    </row>
    <row r="553" spans="1:4" s="112" customFormat="1">
      <c r="A553" s="114"/>
      <c r="B553" s="114"/>
      <c r="C553" s="114"/>
      <c r="D553" s="114"/>
    </row>
    <row r="554" spans="1:4" s="112" customFormat="1">
      <c r="A554" s="114"/>
      <c r="B554" s="114"/>
      <c r="C554" s="114"/>
      <c r="D554" s="114"/>
    </row>
    <row r="555" spans="1:4" s="112" customFormat="1">
      <c r="A555" s="114"/>
      <c r="B555" s="114"/>
      <c r="C555" s="114"/>
      <c r="D555" s="114"/>
    </row>
    <row r="556" spans="1:4" s="112" customFormat="1">
      <c r="A556" s="114"/>
      <c r="B556" s="114"/>
      <c r="C556" s="114"/>
      <c r="D556" s="114"/>
    </row>
    <row r="557" spans="1:4" s="112" customFormat="1">
      <c r="A557" s="114"/>
      <c r="B557" s="114"/>
      <c r="C557" s="114"/>
      <c r="D557" s="114"/>
    </row>
    <row r="558" spans="1:4" s="112" customFormat="1">
      <c r="A558" s="114"/>
      <c r="B558" s="114"/>
      <c r="C558" s="114"/>
      <c r="D558" s="114"/>
    </row>
    <row r="559" spans="1:4" s="112" customFormat="1">
      <c r="A559" s="114"/>
      <c r="B559" s="114"/>
      <c r="C559" s="114"/>
      <c r="D559" s="114"/>
    </row>
    <row r="560" spans="1:4" s="112" customFormat="1">
      <c r="A560" s="114"/>
      <c r="B560" s="114"/>
      <c r="C560" s="114"/>
      <c r="D560" s="114"/>
    </row>
    <row r="561" spans="1:4" s="112" customFormat="1">
      <c r="A561" s="114"/>
      <c r="B561" s="114"/>
      <c r="C561" s="114"/>
      <c r="D561" s="114"/>
    </row>
    <row r="562" spans="1:4" s="112" customFormat="1">
      <c r="A562" s="114"/>
      <c r="B562" s="114"/>
      <c r="C562" s="114"/>
      <c r="D562" s="114"/>
    </row>
    <row r="563" spans="1:4" s="112" customFormat="1">
      <c r="A563" s="114"/>
      <c r="B563" s="114"/>
      <c r="C563" s="114"/>
      <c r="D563" s="114"/>
    </row>
    <row r="564" spans="1:4" s="112" customFormat="1">
      <c r="A564" s="114"/>
      <c r="B564" s="114"/>
      <c r="C564" s="114"/>
      <c r="D564" s="114"/>
    </row>
    <row r="565" spans="1:4" s="112" customFormat="1">
      <c r="A565" s="114"/>
      <c r="B565" s="114"/>
      <c r="C565" s="114"/>
      <c r="D565" s="114"/>
    </row>
    <row r="566" spans="1:4" s="112" customFormat="1">
      <c r="A566" s="114"/>
      <c r="B566" s="114"/>
      <c r="C566" s="114"/>
      <c r="D566" s="114"/>
    </row>
    <row r="567" spans="1:4" s="112" customFormat="1">
      <c r="A567" s="114"/>
      <c r="B567" s="114"/>
      <c r="C567" s="114"/>
      <c r="D567" s="114"/>
    </row>
    <row r="568" spans="1:4" s="112" customFormat="1">
      <c r="A568" s="114"/>
      <c r="B568" s="114"/>
      <c r="C568" s="114"/>
      <c r="D568" s="114"/>
    </row>
    <row r="569" spans="1:4" s="112" customFormat="1">
      <c r="A569" s="114"/>
      <c r="B569" s="114"/>
      <c r="C569" s="114"/>
      <c r="D569" s="114"/>
    </row>
    <row r="570" spans="1:4" s="112" customFormat="1">
      <c r="A570" s="114"/>
      <c r="B570" s="114"/>
      <c r="C570" s="114"/>
      <c r="D570" s="114"/>
    </row>
    <row r="571" spans="1:4" s="112" customFormat="1">
      <c r="A571" s="114"/>
      <c r="B571" s="114"/>
      <c r="C571" s="114"/>
      <c r="D571" s="114"/>
    </row>
    <row r="572" spans="1:4" s="112" customFormat="1">
      <c r="A572" s="114"/>
      <c r="B572" s="114"/>
      <c r="C572" s="114"/>
      <c r="D572" s="114"/>
    </row>
    <row r="573" spans="1:4" s="112" customFormat="1">
      <c r="A573" s="114"/>
      <c r="B573" s="114"/>
      <c r="C573" s="114"/>
      <c r="D573" s="114"/>
    </row>
    <row r="574" spans="1:4" s="112" customFormat="1">
      <c r="A574" s="114"/>
      <c r="B574" s="114"/>
      <c r="C574" s="114"/>
      <c r="D574" s="114"/>
    </row>
    <row r="575" spans="1:4" s="112" customFormat="1">
      <c r="A575" s="114"/>
      <c r="B575" s="114"/>
      <c r="C575" s="114"/>
      <c r="D575" s="114"/>
    </row>
    <row r="576" spans="1:4" s="112" customFormat="1">
      <c r="A576" s="114"/>
      <c r="B576" s="114"/>
      <c r="C576" s="114"/>
      <c r="D576" s="114"/>
    </row>
    <row r="577" spans="1:4" s="112" customFormat="1">
      <c r="A577" s="114"/>
      <c r="B577" s="114"/>
      <c r="C577" s="114"/>
      <c r="D577" s="114"/>
    </row>
    <row r="578" spans="1:4" s="112" customFormat="1">
      <c r="A578" s="114"/>
      <c r="B578" s="114"/>
      <c r="C578" s="114"/>
      <c r="D578" s="114"/>
    </row>
    <row r="579" spans="1:4" s="112" customFormat="1">
      <c r="A579" s="114"/>
      <c r="B579" s="114"/>
      <c r="C579" s="114"/>
      <c r="D579" s="114"/>
    </row>
    <row r="580" spans="1:4" s="112" customFormat="1">
      <c r="A580" s="114"/>
      <c r="B580" s="114"/>
      <c r="C580" s="114"/>
      <c r="D580" s="114"/>
    </row>
    <row r="581" spans="1:4" s="112" customFormat="1">
      <c r="A581" s="114"/>
      <c r="B581" s="114"/>
      <c r="C581" s="114"/>
      <c r="D581" s="114"/>
    </row>
    <row r="582" spans="1:4" s="112" customFormat="1">
      <c r="A582" s="114"/>
      <c r="B582" s="114"/>
      <c r="C582" s="114"/>
      <c r="D582" s="114"/>
    </row>
    <row r="583" spans="1:4" s="112" customFormat="1">
      <c r="A583" s="114"/>
      <c r="B583" s="114"/>
      <c r="C583" s="114"/>
      <c r="D583" s="114"/>
    </row>
    <row r="584" spans="1:4" s="112" customFormat="1">
      <c r="A584" s="114"/>
      <c r="B584" s="114"/>
      <c r="C584" s="114"/>
      <c r="D584" s="114"/>
    </row>
    <row r="585" spans="1:4" s="112" customFormat="1">
      <c r="A585" s="114"/>
      <c r="B585" s="114"/>
      <c r="C585" s="114"/>
      <c r="D585" s="114"/>
    </row>
    <row r="586" spans="1:4" s="112" customFormat="1">
      <c r="A586" s="114"/>
      <c r="B586" s="114"/>
      <c r="C586" s="114"/>
      <c r="D586" s="114"/>
    </row>
    <row r="587" spans="1:4" s="112" customFormat="1">
      <c r="A587" s="114"/>
      <c r="B587" s="114"/>
      <c r="C587" s="114"/>
      <c r="D587" s="114"/>
    </row>
    <row r="588" spans="1:4" s="112" customFormat="1">
      <c r="A588" s="114"/>
      <c r="B588" s="114"/>
      <c r="C588" s="114"/>
      <c r="D588" s="114"/>
    </row>
    <row r="589" spans="1:4" s="112" customFormat="1">
      <c r="A589" s="114"/>
      <c r="B589" s="114"/>
      <c r="C589" s="114"/>
      <c r="D589" s="114"/>
    </row>
    <row r="590" spans="1:4" s="112" customFormat="1">
      <c r="A590" s="114"/>
      <c r="B590" s="114"/>
      <c r="C590" s="114"/>
      <c r="D590" s="114"/>
    </row>
    <row r="591" spans="1:4" s="112" customFormat="1">
      <c r="A591" s="114"/>
      <c r="B591" s="114"/>
      <c r="C591" s="114"/>
      <c r="D591" s="114"/>
    </row>
    <row r="592" spans="1:4" s="112" customFormat="1">
      <c r="A592" s="114"/>
      <c r="B592" s="114"/>
      <c r="C592" s="114"/>
      <c r="D592" s="114"/>
    </row>
    <row r="593" spans="1:4" s="112" customFormat="1">
      <c r="A593" s="114"/>
      <c r="B593" s="114"/>
      <c r="C593" s="114"/>
      <c r="D593" s="114"/>
    </row>
    <row r="594" spans="1:4" s="112" customFormat="1">
      <c r="A594" s="114"/>
      <c r="B594" s="114"/>
      <c r="C594" s="114"/>
      <c r="D594" s="114"/>
    </row>
    <row r="595" spans="1:4" s="112" customFormat="1">
      <c r="A595" s="114"/>
      <c r="B595" s="114"/>
      <c r="C595" s="114"/>
      <c r="D595" s="114"/>
    </row>
    <row r="596" spans="1:4" s="112" customFormat="1">
      <c r="A596" s="114"/>
      <c r="B596" s="114"/>
      <c r="C596" s="114"/>
      <c r="D596" s="114"/>
    </row>
    <row r="597" spans="1:4" s="112" customFormat="1">
      <c r="A597" s="114"/>
      <c r="B597" s="114"/>
      <c r="C597" s="114"/>
      <c r="D597" s="114"/>
    </row>
    <row r="598" spans="1:4" s="112" customFormat="1">
      <c r="A598" s="114"/>
      <c r="B598" s="114"/>
      <c r="C598" s="114"/>
      <c r="D598" s="114"/>
    </row>
    <row r="599" spans="1:4" s="112" customFormat="1">
      <c r="A599" s="114"/>
      <c r="B599" s="114"/>
      <c r="C599" s="114"/>
      <c r="D599" s="114"/>
    </row>
    <row r="600" spans="1:4" s="112" customFormat="1">
      <c r="A600" s="114"/>
      <c r="B600" s="114"/>
      <c r="C600" s="114"/>
      <c r="D600" s="114"/>
    </row>
    <row r="601" spans="1:4" s="112" customFormat="1">
      <c r="A601" s="114"/>
      <c r="B601" s="114"/>
      <c r="C601" s="114"/>
      <c r="D601" s="114"/>
    </row>
    <row r="602" spans="1:4" s="112" customFormat="1">
      <c r="A602" s="114"/>
      <c r="B602" s="114"/>
      <c r="C602" s="114"/>
      <c r="D602" s="114"/>
    </row>
    <row r="603" spans="1:4" s="112" customFormat="1">
      <c r="A603" s="114"/>
      <c r="B603" s="114"/>
      <c r="C603" s="114"/>
      <c r="D603" s="114"/>
    </row>
    <row r="604" spans="1:4" s="112" customFormat="1">
      <c r="A604" s="114"/>
      <c r="B604" s="114"/>
      <c r="C604" s="114"/>
      <c r="D604" s="114"/>
    </row>
    <row r="605" spans="1:4" s="112" customFormat="1">
      <c r="A605" s="114"/>
      <c r="B605" s="114"/>
      <c r="C605" s="114"/>
      <c r="D605" s="114"/>
    </row>
    <row r="606" spans="1:4" s="112" customFormat="1">
      <c r="A606" s="114"/>
      <c r="B606" s="114"/>
      <c r="C606" s="114"/>
      <c r="D606" s="114"/>
    </row>
    <row r="607" spans="1:4" s="112" customFormat="1">
      <c r="A607" s="114"/>
      <c r="B607" s="114"/>
      <c r="C607" s="114"/>
      <c r="D607" s="114"/>
    </row>
    <row r="608" spans="1:4" s="112" customFormat="1">
      <c r="A608" s="114"/>
      <c r="B608" s="114"/>
      <c r="C608" s="114"/>
      <c r="D608" s="114"/>
    </row>
    <row r="609" spans="1:4" s="112" customFormat="1">
      <c r="A609" s="114"/>
      <c r="B609" s="114"/>
      <c r="C609" s="114"/>
      <c r="D609" s="114"/>
    </row>
    <row r="610" spans="1:4" s="112" customFormat="1">
      <c r="A610" s="114"/>
      <c r="B610" s="114"/>
      <c r="C610" s="114"/>
      <c r="D610" s="114"/>
    </row>
    <row r="611" spans="1:4" s="112" customFormat="1">
      <c r="A611" s="114"/>
      <c r="B611" s="114"/>
      <c r="C611" s="114"/>
      <c r="D611" s="114"/>
    </row>
    <row r="612" spans="1:4" s="112" customFormat="1">
      <c r="A612" s="114"/>
      <c r="B612" s="114"/>
      <c r="C612" s="114"/>
      <c r="D612" s="114"/>
    </row>
    <row r="613" spans="1:4" s="112" customFormat="1">
      <c r="A613" s="114"/>
      <c r="B613" s="114"/>
      <c r="C613" s="114"/>
      <c r="D613" s="114"/>
    </row>
    <row r="614" spans="1:4" s="112" customFormat="1">
      <c r="A614" s="114"/>
      <c r="B614" s="114"/>
      <c r="C614" s="114"/>
      <c r="D614" s="114"/>
    </row>
    <row r="615" spans="1:4" s="112" customFormat="1">
      <c r="A615" s="114"/>
      <c r="B615" s="114"/>
      <c r="C615" s="114"/>
      <c r="D615" s="114"/>
    </row>
    <row r="616" spans="1:4" s="112" customFormat="1">
      <c r="A616" s="114"/>
      <c r="B616" s="114"/>
      <c r="C616" s="114"/>
      <c r="D616" s="114"/>
    </row>
    <row r="617" spans="1:4" s="112" customFormat="1">
      <c r="A617" s="114"/>
      <c r="B617" s="114"/>
      <c r="C617" s="114"/>
      <c r="D617" s="114"/>
    </row>
    <row r="618" spans="1:4" s="112" customFormat="1">
      <c r="A618" s="114"/>
      <c r="B618" s="114"/>
      <c r="C618" s="114"/>
      <c r="D618" s="114"/>
    </row>
    <row r="619" spans="1:4" s="112" customFormat="1">
      <c r="A619" s="114"/>
      <c r="B619" s="114"/>
      <c r="C619" s="114"/>
      <c r="D619" s="114"/>
    </row>
    <row r="620" spans="1:4" s="112" customFormat="1">
      <c r="A620" s="114"/>
      <c r="B620" s="114"/>
      <c r="C620" s="114"/>
      <c r="D620" s="114"/>
    </row>
    <row r="621" spans="1:4" s="112" customFormat="1">
      <c r="A621" s="114"/>
      <c r="B621" s="114"/>
      <c r="C621" s="114"/>
      <c r="D621" s="114"/>
    </row>
    <row r="622" spans="1:4" s="112" customFormat="1">
      <c r="A622" s="114"/>
      <c r="B622" s="114"/>
      <c r="C622" s="114"/>
      <c r="D622" s="114"/>
    </row>
    <row r="623" spans="1:4" s="112" customFormat="1">
      <c r="A623" s="114"/>
      <c r="B623" s="114"/>
      <c r="C623" s="114"/>
      <c r="D623" s="114"/>
    </row>
    <row r="624" spans="1:4" s="112" customFormat="1">
      <c r="A624" s="114"/>
      <c r="B624" s="114"/>
      <c r="C624" s="114"/>
      <c r="D624" s="114"/>
    </row>
    <row r="625" spans="1:4" s="112" customFormat="1">
      <c r="A625" s="114"/>
      <c r="B625" s="114"/>
      <c r="C625" s="114"/>
      <c r="D625" s="114"/>
    </row>
    <row r="626" spans="1:4" s="112" customFormat="1">
      <c r="A626" s="114"/>
      <c r="B626" s="114"/>
      <c r="C626" s="114"/>
      <c r="D626" s="114"/>
    </row>
    <row r="627" spans="1:4" s="112" customFormat="1">
      <c r="A627" s="114"/>
      <c r="B627" s="114"/>
      <c r="C627" s="114"/>
      <c r="D627" s="114"/>
    </row>
    <row r="628" spans="1:4" s="112" customFormat="1">
      <c r="A628" s="114"/>
      <c r="B628" s="114"/>
      <c r="C628" s="114"/>
      <c r="D628" s="114"/>
    </row>
    <row r="629" spans="1:4" s="112" customFormat="1">
      <c r="A629" s="114"/>
      <c r="B629" s="114"/>
      <c r="C629" s="114"/>
      <c r="D629" s="114"/>
    </row>
    <row r="630" spans="1:4" s="112" customFormat="1">
      <c r="A630" s="114"/>
      <c r="B630" s="114"/>
      <c r="C630" s="114"/>
      <c r="D630" s="114"/>
    </row>
    <row r="631" spans="1:4" s="112" customFormat="1">
      <c r="A631" s="114"/>
      <c r="B631" s="114"/>
      <c r="C631" s="114"/>
      <c r="D631" s="114"/>
    </row>
    <row r="632" spans="1:4" s="112" customFormat="1">
      <c r="A632" s="114"/>
      <c r="B632" s="114"/>
      <c r="C632" s="114"/>
      <c r="D632" s="114"/>
    </row>
    <row r="633" spans="1:4" s="112" customFormat="1">
      <c r="A633" s="114"/>
      <c r="B633" s="114"/>
      <c r="C633" s="114"/>
      <c r="D633" s="114"/>
    </row>
    <row r="634" spans="1:4" s="112" customFormat="1">
      <c r="A634" s="114"/>
      <c r="B634" s="114"/>
      <c r="C634" s="114"/>
      <c r="D634" s="114"/>
    </row>
    <row r="635" spans="1:4" s="112" customFormat="1">
      <c r="A635" s="114"/>
      <c r="B635" s="114"/>
      <c r="C635" s="114"/>
      <c r="D635" s="114"/>
    </row>
    <row r="636" spans="1:4" s="112" customFormat="1">
      <c r="A636" s="114"/>
      <c r="B636" s="114"/>
      <c r="C636" s="114"/>
      <c r="D636" s="114"/>
    </row>
    <row r="637" spans="1:4" s="112" customFormat="1">
      <c r="A637" s="114"/>
      <c r="B637" s="114"/>
      <c r="C637" s="114"/>
      <c r="D637" s="114"/>
    </row>
    <row r="638" spans="1:4" s="112" customFormat="1">
      <c r="A638" s="114"/>
      <c r="B638" s="114"/>
      <c r="C638" s="114"/>
      <c r="D638" s="114"/>
    </row>
    <row r="639" spans="1:4" s="112" customFormat="1">
      <c r="A639" s="114"/>
      <c r="B639" s="114"/>
      <c r="C639" s="114"/>
      <c r="D639" s="114"/>
    </row>
    <row r="640" spans="1:4" s="112" customFormat="1">
      <c r="A640" s="114"/>
      <c r="B640" s="114"/>
      <c r="C640" s="114"/>
      <c r="D640" s="114"/>
    </row>
    <row r="641" spans="1:4" s="112" customFormat="1">
      <c r="A641" s="114"/>
      <c r="B641" s="114"/>
      <c r="C641" s="114"/>
      <c r="D641" s="114"/>
    </row>
    <row r="642" spans="1:4" s="112" customFormat="1">
      <c r="A642" s="114"/>
      <c r="B642" s="114"/>
      <c r="C642" s="114"/>
      <c r="D642" s="114"/>
    </row>
    <row r="643" spans="1:4" s="112" customFormat="1">
      <c r="A643" s="114"/>
      <c r="B643" s="114"/>
      <c r="C643" s="114"/>
      <c r="D643" s="114"/>
    </row>
    <row r="644" spans="1:4" s="112" customFormat="1">
      <c r="A644" s="114"/>
      <c r="B644" s="114"/>
      <c r="C644" s="114"/>
      <c r="D644" s="114"/>
    </row>
    <row r="645" spans="1:4" s="112" customFormat="1">
      <c r="A645" s="114"/>
      <c r="B645" s="114"/>
      <c r="C645" s="114"/>
      <c r="D645" s="114"/>
    </row>
    <row r="646" spans="1:4" s="112" customFormat="1">
      <c r="A646" s="114"/>
      <c r="B646" s="114"/>
      <c r="C646" s="114"/>
      <c r="D646" s="114"/>
    </row>
    <row r="647" spans="1:4" s="112" customFormat="1">
      <c r="A647" s="114"/>
      <c r="B647" s="114"/>
      <c r="C647" s="114"/>
      <c r="D647" s="114"/>
    </row>
    <row r="648" spans="1:4" s="112" customFormat="1">
      <c r="A648" s="114"/>
      <c r="B648" s="114"/>
      <c r="C648" s="114"/>
      <c r="D648" s="114"/>
    </row>
    <row r="649" spans="1:4" s="112" customFormat="1">
      <c r="A649" s="114"/>
      <c r="B649" s="114"/>
      <c r="C649" s="114"/>
      <c r="D649" s="114"/>
    </row>
    <row r="650" spans="1:4" s="112" customFormat="1">
      <c r="A650" s="114"/>
      <c r="B650" s="114"/>
      <c r="C650" s="114"/>
      <c r="D650" s="114"/>
    </row>
    <row r="651" spans="1:4" s="112" customFormat="1">
      <c r="A651" s="114"/>
      <c r="B651" s="114"/>
      <c r="C651" s="114"/>
      <c r="D651" s="114"/>
    </row>
    <row r="652" spans="1:4" s="112" customFormat="1">
      <c r="A652" s="114"/>
      <c r="B652" s="114"/>
      <c r="C652" s="114"/>
      <c r="D652" s="114"/>
    </row>
    <row r="653" spans="1:4" s="112" customFormat="1">
      <c r="A653" s="114"/>
      <c r="B653" s="114"/>
      <c r="C653" s="114"/>
      <c r="D653" s="114"/>
    </row>
    <row r="654" spans="1:4" s="112" customFormat="1">
      <c r="A654" s="114"/>
      <c r="B654" s="114"/>
      <c r="C654" s="114"/>
      <c r="D654" s="114"/>
    </row>
    <row r="655" spans="1:4" s="112" customFormat="1">
      <c r="A655" s="114"/>
      <c r="B655" s="114"/>
      <c r="C655" s="114"/>
      <c r="D655" s="114"/>
    </row>
    <row r="656" spans="1:4" s="112" customFormat="1">
      <c r="A656" s="114"/>
      <c r="B656" s="114"/>
      <c r="C656" s="114"/>
      <c r="D656" s="114"/>
    </row>
    <row r="657" spans="1:4" s="112" customFormat="1">
      <c r="A657" s="114"/>
      <c r="B657" s="114"/>
      <c r="C657" s="114"/>
      <c r="D657" s="114"/>
    </row>
    <row r="658" spans="1:4" s="112" customFormat="1">
      <c r="A658" s="114"/>
      <c r="B658" s="114"/>
      <c r="C658" s="114"/>
      <c r="D658" s="114"/>
    </row>
    <row r="659" spans="1:4" s="112" customFormat="1">
      <c r="A659" s="114"/>
      <c r="B659" s="114"/>
      <c r="C659" s="114"/>
      <c r="D659" s="114"/>
    </row>
    <row r="660" spans="1:4" s="112" customFormat="1">
      <c r="A660" s="114"/>
      <c r="B660" s="114"/>
      <c r="C660" s="114"/>
      <c r="D660" s="114"/>
    </row>
    <row r="661" spans="1:4" s="112" customFormat="1">
      <c r="A661" s="114"/>
      <c r="B661" s="114"/>
      <c r="C661" s="114"/>
      <c r="D661" s="114"/>
    </row>
    <row r="662" spans="1:4" s="112" customFormat="1">
      <c r="A662" s="114"/>
      <c r="B662" s="114"/>
      <c r="C662" s="114"/>
      <c r="D662" s="114"/>
    </row>
    <row r="663" spans="1:4" s="112" customFormat="1">
      <c r="A663" s="114"/>
      <c r="B663" s="114"/>
      <c r="C663" s="114"/>
      <c r="D663" s="114"/>
    </row>
    <row r="664" spans="1:4" s="112" customFormat="1">
      <c r="A664" s="114"/>
      <c r="B664" s="114"/>
      <c r="C664" s="114"/>
      <c r="D664" s="114"/>
    </row>
    <row r="665" spans="1:4" s="112" customFormat="1">
      <c r="A665" s="114"/>
      <c r="B665" s="114"/>
      <c r="C665" s="114"/>
      <c r="D665" s="114"/>
    </row>
    <row r="666" spans="1:4" s="112" customFormat="1">
      <c r="A666" s="114"/>
      <c r="B666" s="114"/>
      <c r="C666" s="114"/>
      <c r="D666" s="114"/>
    </row>
    <row r="667" spans="1:4" s="112" customFormat="1">
      <c r="A667" s="114"/>
      <c r="B667" s="114"/>
      <c r="C667" s="114"/>
      <c r="D667" s="114"/>
    </row>
    <row r="668" spans="1:4" s="112" customFormat="1">
      <c r="A668" s="114"/>
      <c r="B668" s="114"/>
      <c r="C668" s="114"/>
      <c r="D668" s="114"/>
    </row>
    <row r="669" spans="1:4" s="112" customFormat="1">
      <c r="A669" s="114"/>
      <c r="B669" s="114"/>
      <c r="C669" s="114"/>
      <c r="D669" s="114"/>
    </row>
    <row r="670" spans="1:4" s="112" customFormat="1">
      <c r="A670" s="114"/>
      <c r="B670" s="114"/>
      <c r="C670" s="114"/>
      <c r="D670" s="114"/>
    </row>
    <row r="671" spans="1:4" s="112" customFormat="1">
      <c r="A671" s="114"/>
      <c r="B671" s="114"/>
      <c r="C671" s="114"/>
      <c r="D671" s="114"/>
    </row>
    <row r="672" spans="1:4" s="112" customFormat="1">
      <c r="A672" s="114"/>
      <c r="B672" s="114"/>
      <c r="C672" s="114"/>
      <c r="D672" s="114"/>
    </row>
    <row r="673" spans="1:4" s="112" customFormat="1">
      <c r="A673" s="114"/>
      <c r="B673" s="114"/>
      <c r="C673" s="114"/>
      <c r="D673" s="114"/>
    </row>
    <row r="674" spans="1:4" s="112" customFormat="1">
      <c r="A674" s="114"/>
      <c r="B674" s="114"/>
      <c r="C674" s="114"/>
      <c r="D674" s="114"/>
    </row>
    <row r="675" spans="1:4" s="112" customFormat="1">
      <c r="A675" s="114"/>
      <c r="B675" s="114"/>
      <c r="C675" s="114"/>
      <c r="D675" s="114"/>
    </row>
    <row r="676" spans="1:4" s="112" customFormat="1">
      <c r="A676" s="114"/>
      <c r="B676" s="114"/>
      <c r="C676" s="114"/>
      <c r="D676" s="114"/>
    </row>
    <row r="677" spans="1:4" s="112" customFormat="1">
      <c r="A677" s="114"/>
      <c r="B677" s="114"/>
      <c r="C677" s="114"/>
      <c r="D677" s="114"/>
    </row>
    <row r="678" spans="1:4" s="112" customFormat="1">
      <c r="A678" s="114"/>
      <c r="B678" s="114"/>
      <c r="C678" s="114"/>
      <c r="D678" s="114"/>
    </row>
    <row r="679" spans="1:4" s="112" customFormat="1">
      <c r="A679" s="114"/>
      <c r="B679" s="114"/>
      <c r="C679" s="114"/>
      <c r="D679" s="114"/>
    </row>
    <row r="680" spans="1:4" s="112" customFormat="1">
      <c r="A680" s="114"/>
      <c r="B680" s="114"/>
      <c r="C680" s="114"/>
      <c r="D680" s="114"/>
    </row>
    <row r="681" spans="1:4" s="112" customFormat="1">
      <c r="A681" s="114"/>
      <c r="B681" s="114"/>
      <c r="C681" s="114"/>
      <c r="D681" s="114"/>
    </row>
    <row r="682" spans="1:4" s="112" customFormat="1">
      <c r="A682" s="114"/>
      <c r="B682" s="114"/>
      <c r="C682" s="114"/>
      <c r="D682" s="114"/>
    </row>
    <row r="683" spans="1:4" s="112" customFormat="1">
      <c r="A683" s="114"/>
      <c r="B683" s="114"/>
      <c r="C683" s="114"/>
      <c r="D683" s="114"/>
    </row>
    <row r="684" spans="1:4" s="112" customFormat="1">
      <c r="A684" s="114"/>
      <c r="B684" s="114"/>
      <c r="C684" s="114"/>
      <c r="D684" s="114"/>
    </row>
    <row r="685" spans="1:4" s="112" customFormat="1">
      <c r="A685" s="114"/>
      <c r="B685" s="114"/>
      <c r="C685" s="114"/>
      <c r="D685" s="114"/>
    </row>
    <row r="686" spans="1:4" s="112" customFormat="1">
      <c r="A686" s="114"/>
      <c r="B686" s="114"/>
      <c r="C686" s="114"/>
      <c r="D686" s="114"/>
    </row>
    <row r="687" spans="1:4" s="112" customFormat="1">
      <c r="A687" s="114"/>
      <c r="B687" s="114"/>
      <c r="C687" s="114"/>
      <c r="D687" s="114"/>
    </row>
    <row r="688" spans="1:4" s="112" customFormat="1">
      <c r="A688" s="114"/>
      <c r="B688" s="114"/>
      <c r="C688" s="114"/>
      <c r="D688" s="114"/>
    </row>
    <row r="689" spans="1:4" s="112" customFormat="1">
      <c r="A689" s="114"/>
      <c r="B689" s="114"/>
      <c r="C689" s="114"/>
      <c r="D689" s="114"/>
    </row>
    <row r="690" spans="1:4" s="112" customFormat="1">
      <c r="A690" s="114"/>
      <c r="B690" s="114"/>
      <c r="C690" s="114"/>
      <c r="D690" s="114"/>
    </row>
    <row r="691" spans="1:4" s="112" customFormat="1">
      <c r="A691" s="114"/>
      <c r="B691" s="114"/>
      <c r="C691" s="114"/>
      <c r="D691" s="114"/>
    </row>
    <row r="692" spans="1:4" s="112" customFormat="1">
      <c r="A692" s="114"/>
      <c r="B692" s="114"/>
      <c r="C692" s="114"/>
      <c r="D692" s="114"/>
    </row>
    <row r="693" spans="1:4" s="112" customFormat="1">
      <c r="A693" s="114"/>
      <c r="B693" s="114"/>
      <c r="C693" s="114"/>
      <c r="D693" s="114"/>
    </row>
    <row r="694" spans="1:4" s="112" customFormat="1">
      <c r="A694" s="114"/>
      <c r="B694" s="114"/>
      <c r="C694" s="114"/>
      <c r="D694" s="114"/>
    </row>
    <row r="695" spans="1:4" s="112" customFormat="1">
      <c r="A695" s="114"/>
      <c r="B695" s="114"/>
      <c r="C695" s="114"/>
      <c r="D695" s="114"/>
    </row>
    <row r="696" spans="1:4" s="112" customFormat="1">
      <c r="A696" s="114"/>
      <c r="B696" s="114"/>
      <c r="C696" s="114"/>
      <c r="D696" s="114"/>
    </row>
    <row r="697" spans="1:4" s="112" customFormat="1">
      <c r="A697" s="114"/>
      <c r="B697" s="114"/>
      <c r="C697" s="114"/>
      <c r="D697" s="114"/>
    </row>
    <row r="698" spans="1:4" s="112" customFormat="1">
      <c r="A698" s="114"/>
      <c r="B698" s="114"/>
      <c r="C698" s="114"/>
      <c r="D698" s="114"/>
    </row>
    <row r="699" spans="1:4" s="112" customFormat="1">
      <c r="A699" s="114"/>
      <c r="B699" s="114"/>
      <c r="C699" s="114"/>
      <c r="D699" s="114"/>
    </row>
    <row r="700" spans="1:4" s="112" customFormat="1">
      <c r="A700" s="114"/>
      <c r="B700" s="114"/>
      <c r="C700" s="114"/>
      <c r="D700" s="114"/>
    </row>
    <row r="701" spans="1:4" s="112" customFormat="1">
      <c r="A701" s="114"/>
      <c r="B701" s="114"/>
      <c r="C701" s="114"/>
      <c r="D701" s="114"/>
    </row>
    <row r="702" spans="1:4" s="112" customFormat="1">
      <c r="A702" s="114"/>
      <c r="B702" s="114"/>
      <c r="C702" s="114"/>
      <c r="D702" s="114"/>
    </row>
    <row r="703" spans="1:4" s="112" customFormat="1">
      <c r="A703" s="114"/>
      <c r="B703" s="114"/>
      <c r="C703" s="114"/>
      <c r="D703" s="114"/>
    </row>
    <row r="704" spans="1:4" s="112" customFormat="1">
      <c r="A704" s="114"/>
      <c r="B704" s="114"/>
      <c r="C704" s="114"/>
      <c r="D704" s="114"/>
    </row>
    <row r="705" spans="1:4" s="112" customFormat="1">
      <c r="A705" s="114"/>
      <c r="B705" s="114"/>
      <c r="C705" s="114"/>
      <c r="D705" s="114"/>
    </row>
    <row r="706" spans="1:4" s="112" customFormat="1">
      <c r="A706" s="114"/>
      <c r="B706" s="114"/>
      <c r="C706" s="114"/>
      <c r="D706" s="114"/>
    </row>
    <row r="707" spans="1:4" s="112" customFormat="1">
      <c r="A707" s="114"/>
      <c r="B707" s="114"/>
      <c r="C707" s="114"/>
      <c r="D707" s="114"/>
    </row>
    <row r="708" spans="1:4" s="112" customFormat="1">
      <c r="A708" s="114"/>
      <c r="B708" s="114"/>
      <c r="C708" s="114"/>
      <c r="D708" s="114"/>
    </row>
    <row r="709" spans="1:4" s="112" customFormat="1">
      <c r="A709" s="114"/>
      <c r="B709" s="114"/>
      <c r="C709" s="114"/>
      <c r="D709" s="114"/>
    </row>
    <row r="710" spans="1:4" s="112" customFormat="1">
      <c r="A710" s="114"/>
      <c r="B710" s="114"/>
      <c r="C710" s="114"/>
      <c r="D710" s="114"/>
    </row>
    <row r="711" spans="1:4" s="112" customFormat="1">
      <c r="A711" s="114"/>
      <c r="B711" s="114"/>
      <c r="C711" s="114"/>
      <c r="D711" s="114"/>
    </row>
    <row r="712" spans="1:4" s="112" customFormat="1">
      <c r="A712" s="114"/>
      <c r="B712" s="114"/>
      <c r="C712" s="114"/>
      <c r="D712" s="114"/>
    </row>
    <row r="713" spans="1:4" s="112" customFormat="1">
      <c r="A713" s="114"/>
      <c r="B713" s="114"/>
      <c r="C713" s="114"/>
      <c r="D713" s="114"/>
    </row>
    <row r="714" spans="1:4" s="112" customFormat="1">
      <c r="A714" s="114"/>
      <c r="B714" s="114"/>
      <c r="C714" s="114"/>
      <c r="D714" s="114"/>
    </row>
    <row r="715" spans="1:4" s="112" customFormat="1">
      <c r="A715" s="114"/>
      <c r="B715" s="114"/>
      <c r="C715" s="114"/>
      <c r="D715" s="114"/>
    </row>
    <row r="716" spans="1:4" s="112" customFormat="1">
      <c r="A716" s="114"/>
      <c r="B716" s="114"/>
      <c r="C716" s="114"/>
      <c r="D716" s="114"/>
    </row>
    <row r="717" spans="1:4" s="112" customFormat="1">
      <c r="A717" s="114"/>
      <c r="B717" s="114"/>
      <c r="C717" s="114"/>
      <c r="D717" s="114"/>
    </row>
    <row r="718" spans="1:4" s="112" customFormat="1">
      <c r="A718" s="114"/>
      <c r="B718" s="114"/>
      <c r="C718" s="114"/>
      <c r="D718" s="114"/>
    </row>
    <row r="719" spans="1:4" s="112" customFormat="1">
      <c r="A719" s="114"/>
      <c r="B719" s="114"/>
      <c r="C719" s="114"/>
      <c r="D719" s="114"/>
    </row>
    <row r="720" spans="1:4" s="112" customFormat="1">
      <c r="A720" s="114"/>
      <c r="B720" s="114"/>
      <c r="C720" s="114"/>
      <c r="D720" s="114"/>
    </row>
    <row r="721" spans="1:4" s="112" customFormat="1">
      <c r="A721" s="114"/>
      <c r="B721" s="114"/>
      <c r="C721" s="114"/>
      <c r="D721" s="114"/>
    </row>
    <row r="722" spans="1:4" s="112" customFormat="1">
      <c r="A722" s="114"/>
      <c r="B722" s="114"/>
      <c r="C722" s="114"/>
      <c r="D722" s="114"/>
    </row>
    <row r="723" spans="1:4" s="112" customFormat="1">
      <c r="A723" s="114"/>
      <c r="B723" s="114"/>
      <c r="C723" s="114"/>
      <c r="D723" s="114"/>
    </row>
    <row r="724" spans="1:4" s="112" customFormat="1">
      <c r="A724" s="114"/>
      <c r="B724" s="114"/>
      <c r="C724" s="114"/>
      <c r="D724" s="114"/>
    </row>
    <row r="725" spans="1:4" s="112" customFormat="1">
      <c r="A725" s="114"/>
      <c r="B725" s="114"/>
      <c r="C725" s="114"/>
      <c r="D725" s="114"/>
    </row>
    <row r="726" spans="1:4" s="112" customFormat="1">
      <c r="A726" s="114"/>
      <c r="B726" s="114"/>
      <c r="C726" s="114"/>
      <c r="D726" s="114"/>
    </row>
    <row r="727" spans="1:4" s="112" customFormat="1">
      <c r="A727" s="114"/>
      <c r="B727" s="114"/>
      <c r="C727" s="114"/>
      <c r="D727" s="114"/>
    </row>
    <row r="728" spans="1:4" s="112" customFormat="1">
      <c r="A728" s="114"/>
      <c r="B728" s="114"/>
      <c r="C728" s="114"/>
      <c r="D728" s="114"/>
    </row>
    <row r="729" spans="1:4" s="112" customFormat="1">
      <c r="A729" s="114"/>
      <c r="B729" s="114"/>
      <c r="C729" s="114"/>
      <c r="D729" s="114"/>
    </row>
    <row r="730" spans="1:4" s="112" customFormat="1">
      <c r="A730" s="114"/>
      <c r="B730" s="114"/>
      <c r="C730" s="114"/>
      <c r="D730" s="114"/>
    </row>
    <row r="731" spans="1:4" s="112" customFormat="1">
      <c r="A731" s="114"/>
      <c r="B731" s="114"/>
      <c r="C731" s="114"/>
      <c r="D731" s="114"/>
    </row>
    <row r="732" spans="1:4" s="112" customFormat="1">
      <c r="A732" s="114"/>
      <c r="B732" s="114"/>
      <c r="C732" s="114"/>
      <c r="D732" s="114"/>
    </row>
    <row r="733" spans="1:4" s="112" customFormat="1">
      <c r="A733" s="114"/>
      <c r="B733" s="114"/>
      <c r="C733" s="114"/>
      <c r="D733" s="114"/>
    </row>
    <row r="734" spans="1:4" s="112" customFormat="1">
      <c r="A734" s="114"/>
      <c r="B734" s="114"/>
      <c r="C734" s="114"/>
      <c r="D734" s="114"/>
    </row>
    <row r="735" spans="1:4" s="112" customFormat="1">
      <c r="A735" s="114"/>
      <c r="B735" s="114"/>
      <c r="C735" s="114"/>
      <c r="D735" s="114"/>
    </row>
    <row r="736" spans="1:4" s="112" customFormat="1">
      <c r="A736" s="114"/>
      <c r="B736" s="114"/>
      <c r="C736" s="114"/>
      <c r="D736" s="114"/>
    </row>
    <row r="737" spans="1:4" s="112" customFormat="1">
      <c r="A737" s="114"/>
      <c r="B737" s="114"/>
      <c r="C737" s="114"/>
      <c r="D737" s="114"/>
    </row>
    <row r="738" spans="1:4" s="112" customFormat="1">
      <c r="A738" s="114"/>
      <c r="B738" s="114"/>
      <c r="C738" s="114"/>
      <c r="D738" s="114"/>
    </row>
    <row r="739" spans="1:4" s="112" customFormat="1">
      <c r="A739" s="114"/>
      <c r="B739" s="114"/>
      <c r="C739" s="114"/>
      <c r="D739" s="114"/>
    </row>
    <row r="740" spans="1:4" s="112" customFormat="1">
      <c r="A740" s="114"/>
      <c r="B740" s="114"/>
      <c r="C740" s="114"/>
      <c r="D740" s="114"/>
    </row>
    <row r="741" spans="1:4" s="112" customFormat="1">
      <c r="A741" s="114"/>
      <c r="B741" s="114"/>
      <c r="C741" s="114"/>
      <c r="D741" s="114"/>
    </row>
    <row r="742" spans="1:4" s="112" customFormat="1">
      <c r="A742" s="114"/>
      <c r="B742" s="114"/>
      <c r="C742" s="114"/>
      <c r="D742" s="114"/>
    </row>
    <row r="743" spans="1:4" s="112" customFormat="1">
      <c r="A743" s="114"/>
      <c r="B743" s="114"/>
      <c r="C743" s="114"/>
      <c r="D743" s="114"/>
    </row>
    <row r="744" spans="1:4" s="112" customFormat="1">
      <c r="A744" s="114"/>
      <c r="B744" s="114"/>
      <c r="C744" s="114"/>
      <c r="D744" s="114"/>
    </row>
    <row r="745" spans="1:4" s="112" customFormat="1">
      <c r="A745" s="114"/>
      <c r="B745" s="114"/>
      <c r="C745" s="114"/>
      <c r="D745" s="114"/>
    </row>
    <row r="746" spans="1:4" s="112" customFormat="1">
      <c r="A746" s="114"/>
      <c r="B746" s="114"/>
      <c r="C746" s="114"/>
      <c r="D746" s="114"/>
    </row>
    <row r="747" spans="1:4" s="112" customFormat="1">
      <c r="A747" s="114"/>
      <c r="B747" s="114"/>
      <c r="C747" s="114"/>
      <c r="D747" s="114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5" bestFit="1" customWidth="1"/>
    <col min="5" max="5" width="9.1796875" style="115"/>
    <col min="6" max="6" width="9.1796875" style="115" hidden="1" customWidth="1"/>
    <col min="7" max="27" width="9.1796875" style="115"/>
  </cols>
  <sheetData>
    <row r="1" spans="1:6">
      <c r="A1" s="224" t="s">
        <v>82</v>
      </c>
      <c r="B1" s="224"/>
      <c r="C1" s="91" t="s">
        <v>748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225" t="s">
        <v>780</v>
      </c>
      <c r="B6" s="225"/>
      <c r="C6" s="67" t="e">
        <f>B8/B7</f>
        <v>#DIV/0!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222" t="s">
        <v>749</v>
      </c>
      <c r="B9" s="223"/>
      <c r="C9" s="67" t="e">
        <f>B11/B10</f>
        <v>#DIV/0!</v>
      </c>
    </row>
    <row r="10" spans="1:6">
      <c r="A10" s="86" t="s">
        <v>781</v>
      </c>
      <c r="B10" s="11"/>
      <c r="C10" s="118"/>
    </row>
    <row r="11" spans="1:6">
      <c r="A11" s="86" t="s">
        <v>782</v>
      </c>
      <c r="B11" s="11"/>
      <c r="C11" s="118"/>
    </row>
    <row r="12" spans="1:6">
      <c r="A12" s="222" t="s">
        <v>73</v>
      </c>
      <c r="B12" s="223"/>
      <c r="C12" s="67" t="e">
        <f>B14/B3</f>
        <v>#DIV/0!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222" t="s">
        <v>76</v>
      </c>
      <c r="B15" s="223"/>
      <c r="C15" s="67" t="e">
        <f>B16/B3</f>
        <v>#DIV/0!</v>
      </c>
    </row>
    <row r="16" spans="1:6">
      <c r="A16" s="10" t="s">
        <v>77</v>
      </c>
      <c r="B16" s="11"/>
      <c r="C16" s="118"/>
    </row>
    <row r="17" spans="1:3">
      <c r="A17" s="222" t="s">
        <v>78</v>
      </c>
      <c r="B17" s="223"/>
      <c r="C17" s="67" t="e">
        <f>B18/B3</f>
        <v>#DIV/0!</v>
      </c>
    </row>
    <row r="18" spans="1:3">
      <c r="A18" s="10" t="s">
        <v>79</v>
      </c>
      <c r="B18" s="11"/>
      <c r="C18" s="118"/>
    </row>
    <row r="19" spans="1:3">
      <c r="A19" s="222" t="s">
        <v>747</v>
      </c>
      <c r="B19" s="223"/>
      <c r="C19" s="67" t="e">
        <f>B20/B3</f>
        <v>#DIV/0!</v>
      </c>
    </row>
    <row r="20" spans="1:3">
      <c r="A20" s="10" t="s">
        <v>783</v>
      </c>
      <c r="B20" s="11"/>
      <c r="C20" s="118"/>
    </row>
    <row r="21" spans="1:3">
      <c r="A21" s="222" t="s">
        <v>784</v>
      </c>
      <c r="B21" s="223"/>
      <c r="C21" s="118"/>
    </row>
    <row r="22" spans="1:3">
      <c r="A22" s="10" t="s">
        <v>785</v>
      </c>
      <c r="B22" s="119"/>
      <c r="C22" s="118"/>
    </row>
    <row r="23" spans="1:3" s="115" customFormat="1">
      <c r="A23" s="88" t="s">
        <v>786</v>
      </c>
      <c r="B23" s="11"/>
      <c r="C23" s="118"/>
    </row>
    <row r="24" spans="1:3" s="115" customFormat="1">
      <c r="A24" s="88" t="s">
        <v>787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zoomScale="130" zoomScaleNormal="130" workbookViewId="0">
      <selection activeCell="B3" sqref="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5"/>
    <col min="7" max="7" width="0" style="115" hidden="1" customWidth="1"/>
    <col min="8" max="28" width="9.1796875" style="115"/>
  </cols>
  <sheetData>
    <row r="1" spans="1:7">
      <c r="A1" s="226" t="s">
        <v>83</v>
      </c>
      <c r="B1" s="226"/>
    </row>
    <row r="2" spans="1:7">
      <c r="A2" s="10" t="s">
        <v>84</v>
      </c>
      <c r="B2" s="12">
        <v>42790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5" t="s">
        <v>800</v>
      </c>
    </row>
    <row r="6" spans="1:7">
      <c r="A6" s="87" t="s">
        <v>95</v>
      </c>
      <c r="B6" s="10"/>
      <c r="G6" s="115" t="s">
        <v>801</v>
      </c>
    </row>
    <row r="7" spans="1:7">
      <c r="A7" s="87" t="s">
        <v>741</v>
      </c>
      <c r="B7" s="10"/>
      <c r="G7" s="115" t="s">
        <v>802</v>
      </c>
    </row>
    <row r="8" spans="1:7">
      <c r="A8" s="87" t="s">
        <v>86</v>
      </c>
      <c r="B8" s="10" t="s">
        <v>999</v>
      </c>
      <c r="G8" s="115" t="s">
        <v>803</v>
      </c>
    </row>
    <row r="9" spans="1:7">
      <c r="A9" s="87" t="s">
        <v>86</v>
      </c>
      <c r="B9" s="10" t="s">
        <v>1000</v>
      </c>
    </row>
    <row r="10" spans="1:7">
      <c r="A10" s="87" t="s">
        <v>86</v>
      </c>
      <c r="B10" s="10" t="s">
        <v>1001</v>
      </c>
    </row>
    <row r="11" spans="1:7">
      <c r="A11" s="87" t="s">
        <v>86</v>
      </c>
      <c r="B11" s="10" t="s">
        <v>1002</v>
      </c>
    </row>
    <row r="12" spans="1:7">
      <c r="A12" s="87" t="s">
        <v>86</v>
      </c>
      <c r="B12" s="10" t="s">
        <v>1003</v>
      </c>
    </row>
    <row r="13" spans="1:7">
      <c r="A13" s="87" t="s">
        <v>86</v>
      </c>
      <c r="B13" s="10" t="s">
        <v>1004</v>
      </c>
    </row>
    <row r="14" spans="1:7">
      <c r="A14" s="87" t="s">
        <v>86</v>
      </c>
      <c r="B14" s="10" t="s">
        <v>1005</v>
      </c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5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5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61" t="s">
        <v>804</v>
      </c>
    </row>
    <row r="49" spans="1:2">
      <c r="A49" s="10" t="s">
        <v>91</v>
      </c>
      <c r="B49" s="10" t="s">
        <v>999</v>
      </c>
    </row>
    <row r="50" spans="1:2">
      <c r="A50" s="10" t="s">
        <v>87</v>
      </c>
      <c r="B50" s="10" t="s">
        <v>1001</v>
      </c>
    </row>
    <row r="51" spans="1:2">
      <c r="A51" s="10" t="s">
        <v>88</v>
      </c>
      <c r="B51" s="10" t="s">
        <v>1003</v>
      </c>
    </row>
    <row r="52" spans="1:2">
      <c r="A52" s="10" t="s">
        <v>89</v>
      </c>
      <c r="B52" s="10" t="s">
        <v>1005</v>
      </c>
    </row>
    <row r="53" spans="1:2">
      <c r="A53" s="10" t="s">
        <v>90</v>
      </c>
      <c r="B53" s="10" t="s">
        <v>1002</v>
      </c>
    </row>
    <row r="54" spans="1:2">
      <c r="A54" s="10" t="s">
        <v>92</v>
      </c>
      <c r="B54" s="10" t="s">
        <v>1000</v>
      </c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61" t="s">
        <v>804</v>
      </c>
    </row>
    <row r="58" spans="1:2">
      <c r="A58" s="10" t="s">
        <v>863</v>
      </c>
      <c r="B58" s="10"/>
    </row>
    <row r="59" spans="1:2">
      <c r="A59" s="87" t="s">
        <v>95</v>
      </c>
      <c r="B59" s="10" t="s">
        <v>1006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5" customFormat="1"/>
    <row r="65" s="115" customFormat="1"/>
    <row r="66" s="115" customFormat="1"/>
    <row r="67" s="115" customFormat="1"/>
    <row r="68" s="115" customFormat="1"/>
    <row r="69" s="115" customFormat="1"/>
    <row r="70" s="115" customFormat="1"/>
    <row r="71" s="115" customFormat="1"/>
    <row r="72" s="115" customFormat="1"/>
    <row r="73" s="115" customFormat="1"/>
    <row r="74" s="115" customFormat="1"/>
    <row r="75" s="115" customFormat="1"/>
    <row r="76" s="115" customFormat="1"/>
    <row r="77" s="115" customFormat="1"/>
    <row r="78" s="115" customFormat="1"/>
    <row r="79" s="115" customFormat="1"/>
    <row r="80" s="115" customFormat="1"/>
    <row r="81" s="115" customFormat="1"/>
    <row r="82" s="115" customFormat="1"/>
    <row r="83" s="115" customFormat="1"/>
    <row r="84" s="115" customFormat="1"/>
    <row r="85" s="115" customFormat="1"/>
    <row r="86" s="115" customFormat="1"/>
    <row r="87" s="115" customFormat="1"/>
    <row r="88" s="115" customFormat="1"/>
    <row r="89" s="115" customFormat="1"/>
    <row r="90" s="115" customFormat="1"/>
    <row r="91" s="115" customFormat="1"/>
    <row r="92" s="115" customFormat="1"/>
    <row r="93" s="115" customFormat="1"/>
    <row r="94" s="115" customFormat="1"/>
    <row r="95" s="115" customFormat="1"/>
    <row r="96" s="115" customFormat="1"/>
    <row r="97" s="115" customFormat="1"/>
    <row r="98" s="115" customFormat="1"/>
    <row r="99" s="115" customFormat="1"/>
    <row r="100" s="115" customFormat="1"/>
    <row r="101" s="115" customFormat="1"/>
    <row r="102" s="115" customFormat="1"/>
    <row r="103" s="115" customFormat="1"/>
    <row r="104" s="115" customFormat="1"/>
    <row r="105" s="115" customFormat="1"/>
    <row r="106" s="115" customFormat="1"/>
    <row r="107" s="115" customFormat="1"/>
    <row r="108" s="115" customFormat="1"/>
    <row r="109" s="115" customFormat="1"/>
    <row r="110" s="115" customFormat="1"/>
    <row r="111" s="115" customFormat="1"/>
    <row r="112" s="115" customFormat="1"/>
    <row r="113" s="115" customFormat="1"/>
    <row r="114" s="115" customFormat="1"/>
    <row r="115" s="115" customFormat="1"/>
    <row r="116" s="115" customFormat="1"/>
    <row r="117" s="115" customFormat="1"/>
    <row r="118" s="115" customFormat="1"/>
    <row r="119" s="115" customFormat="1"/>
    <row r="120" s="115" customFormat="1"/>
    <row r="121" s="115" customFormat="1"/>
    <row r="122" s="115" customFormat="1"/>
    <row r="123" s="115" customFormat="1"/>
    <row r="124" s="115" customFormat="1"/>
    <row r="125" s="115" customFormat="1"/>
    <row r="126" s="115" customFormat="1"/>
    <row r="127" s="115" customFormat="1"/>
    <row r="128" s="115" customFormat="1"/>
    <row r="129" s="115" customFormat="1"/>
    <row r="130" s="115" customFormat="1"/>
    <row r="131" s="115" customFormat="1"/>
    <row r="132" s="115" customFormat="1"/>
    <row r="133" s="115" customFormat="1"/>
    <row r="134" s="115" customFormat="1"/>
    <row r="135" s="115" customFormat="1"/>
    <row r="136" s="115" customFormat="1"/>
    <row r="137" s="115" customFormat="1"/>
    <row r="138" s="115" customFormat="1"/>
    <row r="139" s="115" customFormat="1"/>
    <row r="140" s="115" customFormat="1"/>
    <row r="141" s="115" customFormat="1"/>
    <row r="142" s="115" customFormat="1"/>
    <row r="143" s="115" customFormat="1"/>
    <row r="144" s="115" customFormat="1"/>
    <row r="145" s="115" customFormat="1"/>
    <row r="146" s="115" customFormat="1"/>
    <row r="147" s="115" customFormat="1"/>
    <row r="148" s="115" customFormat="1"/>
    <row r="149" s="115" customFormat="1"/>
    <row r="150" s="115" customFormat="1"/>
    <row r="151" s="115" customFormat="1"/>
    <row r="152" s="115" customFormat="1"/>
    <row r="153" s="115" customFormat="1"/>
    <row r="154" s="115" customFormat="1"/>
    <row r="155" s="115" customFormat="1"/>
    <row r="156" s="115" customFormat="1"/>
    <row r="157" s="115" customFormat="1"/>
    <row r="158" s="115" customFormat="1"/>
    <row r="159" s="115" customFormat="1"/>
    <row r="160" s="115" customFormat="1"/>
    <row r="161" s="115" customFormat="1"/>
    <row r="162" s="115" customFormat="1"/>
    <row r="163" s="115" customFormat="1"/>
    <row r="164" s="115" customFormat="1"/>
    <row r="165" s="115" customFormat="1"/>
    <row r="166" s="115" customFormat="1"/>
    <row r="167" s="115" customFormat="1"/>
    <row r="168" s="115" customFormat="1"/>
    <row r="169" s="115" customFormat="1"/>
    <row r="170" s="115" customFormat="1"/>
    <row r="171" s="115" customFormat="1"/>
    <row r="172" s="115" customFormat="1"/>
    <row r="173" s="115" customFormat="1"/>
    <row r="174" s="115" customFormat="1"/>
    <row r="175" s="115" customFormat="1"/>
    <row r="176" s="115" customFormat="1"/>
    <row r="177" s="115" customFormat="1"/>
    <row r="178" s="115" customFormat="1"/>
    <row r="179" s="115" customFormat="1"/>
    <row r="180" s="115" customFormat="1"/>
    <row r="181" s="115" customFormat="1"/>
    <row r="182" s="115" customFormat="1"/>
    <row r="183" s="115" customFormat="1"/>
    <row r="184" s="115" customFormat="1"/>
    <row r="185" s="115" customFormat="1"/>
    <row r="186" s="115" customFormat="1"/>
    <row r="187" s="115" customFormat="1"/>
    <row r="188" s="115" customFormat="1"/>
    <row r="189" s="115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B58:B60 A58 A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9:B56 B58:B63" xr:uid="{00000000-0002-0000-1000-000000000000}">
      <formula1>$B$6:$B$47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" xr:uid="{00000000-0002-0000-1000-000002000000}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64" t="s">
        <v>67</v>
      </c>
      <c r="B256" s="164"/>
      <c r="C256" s="164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959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13" sqref="B13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>
        <v>42573</v>
      </c>
    </row>
    <row r="5" spans="1:2">
      <c r="A5" s="10" t="s">
        <v>100</v>
      </c>
      <c r="B5" s="12">
        <v>42703</v>
      </c>
    </row>
    <row r="6" spans="1:2">
      <c r="A6" s="110" t="s">
        <v>101</v>
      </c>
      <c r="B6" s="158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42475</v>
      </c>
    </row>
    <row r="9" spans="1:2">
      <c r="A9" s="10" t="s">
        <v>99</v>
      </c>
      <c r="B9" s="12">
        <v>42542</v>
      </c>
    </row>
    <row r="10" spans="1:2">
      <c r="A10" s="10" t="s">
        <v>100</v>
      </c>
      <c r="B10" s="12"/>
    </row>
    <row r="11" spans="1:2">
      <c r="A11" s="110" t="s">
        <v>103</v>
      </c>
      <c r="B11" s="158" t="s">
        <v>763</v>
      </c>
    </row>
    <row r="12" spans="1:2">
      <c r="A12" s="10" t="s">
        <v>1007</v>
      </c>
      <c r="B12" s="12">
        <v>42654</v>
      </c>
    </row>
    <row r="13" spans="1:2">
      <c r="A13" s="10" t="s">
        <v>1008</v>
      </c>
      <c r="B13" s="12">
        <v>42731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D11" sqref="D11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58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58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5"/>
    <col min="11" max="12" width="0" style="115" hidden="1" customWidth="1"/>
    <col min="13" max="43" width="9.1796875" style="115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/>
      <c r="D2" s="10"/>
    </row>
    <row r="3" spans="1:12" ht="15.5">
      <c r="A3" s="13"/>
      <c r="D3" s="10"/>
      <c r="K3" s="115" t="s">
        <v>756</v>
      </c>
      <c r="L3" s="115" t="s">
        <v>758</v>
      </c>
    </row>
    <row r="4" spans="1:12" ht="15.5">
      <c r="A4" s="13"/>
      <c r="D4" s="10"/>
      <c r="K4" s="115" t="s">
        <v>757</v>
      </c>
      <c r="L4" s="115" t="s">
        <v>759</v>
      </c>
    </row>
    <row r="5" spans="1:12" ht="15.5">
      <c r="A5" s="13"/>
      <c r="D5" s="10"/>
      <c r="L5" s="115" t="s">
        <v>760</v>
      </c>
    </row>
    <row r="6" spans="1:12" ht="15.5">
      <c r="A6" s="13"/>
      <c r="D6" s="10"/>
      <c r="L6" s="115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5"/>
    <col min="10" max="11" width="0" style="115" hidden="1" customWidth="1"/>
    <col min="12" max="36" width="9.1796875" style="115"/>
  </cols>
  <sheetData>
    <row r="1" spans="1:36" s="94" customFormat="1" ht="19.5" customHeight="1">
      <c r="A1" s="113" t="s">
        <v>762</v>
      </c>
      <c r="B1" s="113" t="s">
        <v>753</v>
      </c>
      <c r="C1" s="120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5" t="s">
        <v>756</v>
      </c>
      <c r="K3" s="115" t="s">
        <v>758</v>
      </c>
    </row>
    <row r="4" spans="1:36" ht="15.5">
      <c r="A4" s="13"/>
      <c r="J4" s="115" t="s">
        <v>757</v>
      </c>
      <c r="K4" s="115" t="s">
        <v>759</v>
      </c>
    </row>
    <row r="5" spans="1:36" ht="15.5">
      <c r="A5" s="13"/>
      <c r="K5" s="115" t="s">
        <v>760</v>
      </c>
    </row>
    <row r="6" spans="1:36" ht="15.5">
      <c r="A6" s="13"/>
      <c r="K6" s="115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5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ColWidth="9.1796875" defaultRowHeight="14.5"/>
  <cols>
    <col min="1" max="1" width="4" style="69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6" bestFit="1" customWidth="1"/>
    <col min="14" max="14" width="15.1796875" style="66" customWidth="1"/>
    <col min="15" max="15" width="19" style="66" customWidth="1"/>
    <col min="16" max="16" width="14" style="66" bestFit="1" customWidth="1"/>
    <col min="17" max="17" width="16.54296875" style="66" bestFit="1" customWidth="1"/>
    <col min="18" max="18" width="14" style="66" bestFit="1" customWidth="1"/>
    <col min="19" max="19" width="15.26953125" style="66" bestFit="1" customWidth="1"/>
    <col min="20" max="20" width="15.1796875" style="66" customWidth="1"/>
    <col min="21" max="21" width="19" style="66" customWidth="1"/>
    <col min="22" max="22" width="14" style="66" bestFit="1" customWidth="1"/>
    <col min="23" max="23" width="16.54296875" style="66" bestFit="1" customWidth="1"/>
    <col min="24" max="24" width="14" style="66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7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0" t="s">
        <v>602</v>
      </c>
      <c r="C1" s="228" t="s">
        <v>603</v>
      </c>
      <c r="D1" s="228" t="s">
        <v>604</v>
      </c>
      <c r="E1" s="228" t="s">
        <v>605</v>
      </c>
      <c r="F1" s="228" t="s">
        <v>606</v>
      </c>
      <c r="G1" s="228" t="s">
        <v>607</v>
      </c>
      <c r="H1" s="228" t="s">
        <v>608</v>
      </c>
      <c r="I1" s="228" t="s">
        <v>609</v>
      </c>
      <c r="J1" s="228" t="s">
        <v>610</v>
      </c>
      <c r="K1" s="228" t="s">
        <v>611</v>
      </c>
      <c r="L1" s="228" t="s">
        <v>612</v>
      </c>
      <c r="M1" s="234" t="s">
        <v>737</v>
      </c>
      <c r="N1" s="236" t="s">
        <v>613</v>
      </c>
      <c r="O1" s="236"/>
      <c r="P1" s="236"/>
      <c r="Q1" s="236"/>
      <c r="R1" s="236"/>
      <c r="S1" s="234" t="s">
        <v>738</v>
      </c>
      <c r="T1" s="236" t="s">
        <v>613</v>
      </c>
      <c r="U1" s="236"/>
      <c r="V1" s="236"/>
      <c r="W1" s="236"/>
      <c r="X1" s="236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41" t="s">
        <v>620</v>
      </c>
      <c r="AF1" s="243" t="s">
        <v>621</v>
      </c>
      <c r="AG1" s="245" t="s">
        <v>622</v>
      </c>
      <c r="AH1" s="237" t="s">
        <v>623</v>
      </c>
      <c r="AI1" s="23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35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35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233"/>
      <c r="Z2" s="233"/>
      <c r="AA2" s="233"/>
      <c r="AB2" s="233"/>
      <c r="AC2" s="233"/>
      <c r="AD2" s="233"/>
      <c r="AE2" s="242"/>
      <c r="AF2" s="244"/>
      <c r="AG2" s="246"/>
      <c r="AH2" s="238"/>
      <c r="AI2" s="240"/>
      <c r="AS2" s="55" t="s">
        <v>630</v>
      </c>
      <c r="BA2">
        <f>[1]الأحياء!A2</f>
        <v>0</v>
      </c>
    </row>
    <row r="3" spans="1:53" s="61" customFormat="1" ht="43.5">
      <c r="A3" s="70">
        <v>1</v>
      </c>
      <c r="B3" s="72" t="s">
        <v>961</v>
      </c>
      <c r="C3" s="72"/>
      <c r="D3" s="71"/>
      <c r="E3" s="71"/>
      <c r="F3" s="71" t="s">
        <v>633</v>
      </c>
      <c r="G3" s="71"/>
      <c r="H3" s="71"/>
      <c r="I3" s="71"/>
      <c r="J3" s="71"/>
      <c r="K3" s="71"/>
      <c r="L3" s="71"/>
      <c r="M3" s="65">
        <f t="shared" ref="M3:M66" si="0">N3+O3+P3+Q3+R3</f>
        <v>0</v>
      </c>
      <c r="N3" s="73"/>
      <c r="O3" s="73"/>
      <c r="P3" s="73"/>
      <c r="Q3" s="73"/>
      <c r="R3" s="73"/>
      <c r="S3" s="65">
        <v>129000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2010</v>
      </c>
      <c r="AF3" s="75"/>
      <c r="AG3" s="76"/>
      <c r="AH3" s="77"/>
      <c r="AI3" s="77" t="s">
        <v>962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43.5">
      <c r="A4" s="70">
        <f>A3+1</f>
        <v>2</v>
      </c>
      <c r="B4" s="162" t="s">
        <v>963</v>
      </c>
      <c r="C4" s="10"/>
      <c r="D4" s="64"/>
      <c r="E4" s="64"/>
      <c r="F4" s="64" t="s">
        <v>633</v>
      </c>
      <c r="G4" s="64"/>
      <c r="H4" s="64"/>
      <c r="I4" s="64"/>
      <c r="J4" s="64"/>
      <c r="K4" s="64"/>
      <c r="L4" s="64"/>
      <c r="M4" s="65">
        <f t="shared" si="0"/>
        <v>0</v>
      </c>
      <c r="N4" s="66"/>
      <c r="O4" s="66"/>
      <c r="P4" s="65"/>
      <c r="Q4" s="65"/>
      <c r="R4" s="65"/>
      <c r="S4" s="65">
        <v>227000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>
        <v>2014</v>
      </c>
      <c r="AF4" s="10"/>
      <c r="AG4" s="67"/>
      <c r="AH4" s="12"/>
      <c r="AI4" s="10" t="s">
        <v>964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0">
        <f t="shared" ref="A5:A68" si="1">A4+1</f>
        <v>3</v>
      </c>
      <c r="B5" s="64" t="s">
        <v>965</v>
      </c>
      <c r="C5" s="10"/>
      <c r="D5" s="64"/>
      <c r="E5" s="64" t="s">
        <v>647</v>
      </c>
      <c r="F5" s="64" t="s">
        <v>633</v>
      </c>
      <c r="G5" s="64"/>
      <c r="H5" s="64"/>
      <c r="I5" s="64"/>
      <c r="J5" s="64"/>
      <c r="K5" s="64"/>
      <c r="L5" s="64"/>
      <c r="M5" s="65">
        <f t="shared" si="0"/>
        <v>0</v>
      </c>
      <c r="N5" s="66"/>
      <c r="O5" s="66"/>
      <c r="P5" s="65"/>
      <c r="Q5" s="65"/>
      <c r="R5" s="65"/>
      <c r="S5" s="65">
        <v>78000</v>
      </c>
      <c r="T5" s="66"/>
      <c r="U5" s="66"/>
      <c r="V5" s="65"/>
      <c r="W5" s="65"/>
      <c r="X5" s="65"/>
      <c r="Y5" s="78"/>
      <c r="Z5" s="78"/>
      <c r="AA5" s="78"/>
      <c r="AB5" s="78"/>
      <c r="AC5" s="12"/>
      <c r="AD5" s="12"/>
      <c r="AE5" s="10">
        <v>2011</v>
      </c>
      <c r="AF5" s="10"/>
      <c r="AG5" s="67"/>
      <c r="AH5" s="12"/>
      <c r="AI5" s="10" t="s">
        <v>966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0">
        <f t="shared" si="1"/>
        <v>4</v>
      </c>
      <c r="B6" s="64" t="s">
        <v>967</v>
      </c>
      <c r="C6" s="10"/>
      <c r="D6" s="64"/>
      <c r="E6" s="64" t="s">
        <v>641</v>
      </c>
      <c r="F6" s="64" t="s">
        <v>633</v>
      </c>
      <c r="G6" s="64"/>
      <c r="H6" s="64"/>
      <c r="I6" s="64"/>
      <c r="J6" s="64"/>
      <c r="K6" s="64"/>
      <c r="L6" s="64"/>
      <c r="M6" s="65">
        <f t="shared" si="0"/>
        <v>0</v>
      </c>
      <c r="N6" s="66"/>
      <c r="O6" s="66"/>
      <c r="P6" s="66"/>
      <c r="Q6" s="66"/>
      <c r="R6" s="66"/>
      <c r="S6" s="65">
        <v>130000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>
        <v>2011</v>
      </c>
      <c r="AF6" s="10"/>
      <c r="AG6" s="67"/>
      <c r="AH6" s="12"/>
      <c r="AI6" s="10" t="s">
        <v>962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0">
        <f t="shared" si="1"/>
        <v>5</v>
      </c>
      <c r="B7" s="79" t="s">
        <v>968</v>
      </c>
      <c r="C7" s="10"/>
      <c r="D7" s="79"/>
      <c r="E7" s="79" t="s">
        <v>638</v>
      </c>
      <c r="F7" s="64" t="s">
        <v>633</v>
      </c>
      <c r="G7" s="64"/>
      <c r="H7" s="64"/>
      <c r="I7" s="64"/>
      <c r="J7" s="64"/>
      <c r="K7" s="64"/>
      <c r="L7" s="64"/>
      <c r="M7" s="65">
        <f t="shared" si="0"/>
        <v>0</v>
      </c>
      <c r="N7" s="66"/>
      <c r="O7" s="66"/>
      <c r="P7" s="66"/>
      <c r="Q7" s="66"/>
      <c r="R7" s="66"/>
      <c r="S7" s="65">
        <v>66615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>
        <v>2011</v>
      </c>
      <c r="AF7" s="10"/>
      <c r="AG7" s="67"/>
      <c r="AH7" s="12"/>
      <c r="AI7" s="10" t="s">
        <v>969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0">
        <f t="shared" si="1"/>
        <v>6</v>
      </c>
      <c r="B8" s="64" t="s">
        <v>970</v>
      </c>
      <c r="C8" s="10"/>
      <c r="D8" s="64"/>
      <c r="E8" s="64" t="s">
        <v>641</v>
      </c>
      <c r="F8" s="64" t="s">
        <v>633</v>
      </c>
      <c r="G8" s="64"/>
      <c r="H8" s="64"/>
      <c r="I8" s="64"/>
      <c r="J8" s="64"/>
      <c r="K8" s="64"/>
      <c r="L8" s="64"/>
      <c r="M8" s="65">
        <f t="shared" si="0"/>
        <v>0</v>
      </c>
      <c r="N8" s="66"/>
      <c r="O8" s="66"/>
      <c r="P8" s="66"/>
      <c r="Q8" s="66"/>
      <c r="R8" s="66"/>
      <c r="S8" s="65">
        <v>20000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2"/>
      <c r="AE8" s="10">
        <v>2011</v>
      </c>
      <c r="AF8" s="10"/>
      <c r="AG8" s="67"/>
      <c r="AH8" s="12"/>
      <c r="AI8" s="10" t="s">
        <v>962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43.5">
      <c r="A9" s="70">
        <f t="shared" si="1"/>
        <v>7</v>
      </c>
      <c r="B9" s="162" t="s">
        <v>971</v>
      </c>
      <c r="C9" s="10"/>
      <c r="D9" s="64"/>
      <c r="E9" s="64"/>
      <c r="F9" s="64" t="s">
        <v>633</v>
      </c>
      <c r="G9" s="64"/>
      <c r="H9" s="64"/>
      <c r="I9" s="64"/>
      <c r="J9" s="64"/>
      <c r="K9" s="64"/>
      <c r="L9" s="64"/>
      <c r="M9" s="65">
        <f t="shared" si="0"/>
        <v>0</v>
      </c>
      <c r="N9" s="66"/>
      <c r="O9" s="66"/>
      <c r="P9" s="66"/>
      <c r="Q9" s="66"/>
      <c r="R9" s="66"/>
      <c r="S9" s="65">
        <v>140000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2"/>
      <c r="AE9" s="10">
        <v>2014</v>
      </c>
      <c r="AF9" s="10"/>
      <c r="AG9" s="67"/>
      <c r="AH9" s="12"/>
      <c r="AI9" s="10" t="s">
        <v>972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0">
        <f t="shared" si="1"/>
        <v>8</v>
      </c>
      <c r="B10" s="64" t="s">
        <v>73</v>
      </c>
      <c r="C10" s="10"/>
      <c r="D10" s="64"/>
      <c r="E10" s="64" t="s">
        <v>632</v>
      </c>
      <c r="F10" s="64" t="s">
        <v>633</v>
      </c>
      <c r="G10" s="64"/>
      <c r="H10" s="64"/>
      <c r="I10" s="64"/>
      <c r="J10" s="64"/>
      <c r="K10" s="64"/>
      <c r="L10" s="64"/>
      <c r="M10" s="65">
        <f t="shared" si="0"/>
        <v>0</v>
      </c>
      <c r="N10" s="66"/>
      <c r="O10" s="66"/>
      <c r="P10" s="66"/>
      <c r="Q10" s="66"/>
      <c r="R10" s="66"/>
      <c r="S10" s="65">
        <v>42000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>
        <v>2014</v>
      </c>
      <c r="AF10" s="10"/>
      <c r="AG10" s="67"/>
      <c r="AH10" s="12"/>
      <c r="AI10" s="10" t="s">
        <v>962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0">
        <f t="shared" si="1"/>
        <v>9</v>
      </c>
      <c r="B11" s="64" t="s">
        <v>973</v>
      </c>
      <c r="C11" s="10"/>
      <c r="D11" s="64"/>
      <c r="E11" s="64" t="s">
        <v>632</v>
      </c>
      <c r="F11" s="64" t="s">
        <v>633</v>
      </c>
      <c r="G11" s="64"/>
      <c r="H11" s="64"/>
      <c r="I11" s="64"/>
      <c r="J11" s="64"/>
      <c r="K11" s="64"/>
      <c r="L11" s="64"/>
      <c r="M11" s="65">
        <f t="shared" si="0"/>
        <v>0</v>
      </c>
      <c r="N11" s="66"/>
      <c r="O11" s="66"/>
      <c r="P11" s="66"/>
      <c r="Q11" s="66"/>
      <c r="R11" s="66"/>
      <c r="S11" s="65">
        <v>100000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>
        <v>2013</v>
      </c>
      <c r="AF11" s="10"/>
      <c r="AG11" s="67"/>
      <c r="AH11" s="12"/>
      <c r="AI11" s="10" t="s">
        <v>974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0">
        <f t="shared" si="1"/>
        <v>10</v>
      </c>
      <c r="B12" s="64" t="s">
        <v>975</v>
      </c>
      <c r="C12" s="10"/>
      <c r="D12" s="64"/>
      <c r="E12" s="64" t="s">
        <v>638</v>
      </c>
      <c r="F12" s="64" t="s">
        <v>633</v>
      </c>
      <c r="G12" s="64"/>
      <c r="H12" s="64"/>
      <c r="I12" s="64"/>
      <c r="J12" s="64"/>
      <c r="K12" s="64"/>
      <c r="L12" s="64"/>
      <c r="M12" s="65">
        <f t="shared" si="0"/>
        <v>0</v>
      </c>
      <c r="N12" s="66"/>
      <c r="O12" s="66"/>
      <c r="P12" s="66"/>
      <c r="Q12" s="66"/>
      <c r="R12" s="66"/>
      <c r="S12" s="65">
        <v>65000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>
        <v>2012</v>
      </c>
      <c r="AF12" s="10"/>
      <c r="AG12" s="67"/>
      <c r="AH12" s="12"/>
      <c r="AI12" s="10" t="s">
        <v>962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0">
        <f t="shared" si="1"/>
        <v>11</v>
      </c>
      <c r="B13" s="64" t="s">
        <v>976</v>
      </c>
      <c r="C13" s="10"/>
      <c r="D13" s="64"/>
      <c r="E13" s="64" t="s">
        <v>641</v>
      </c>
      <c r="F13" s="64" t="s">
        <v>633</v>
      </c>
      <c r="G13" s="64"/>
      <c r="H13" s="64"/>
      <c r="I13" s="64"/>
      <c r="J13" s="64"/>
      <c r="K13" s="64"/>
      <c r="L13" s="64"/>
      <c r="M13" s="65">
        <f t="shared" si="0"/>
        <v>0</v>
      </c>
      <c r="N13" s="66"/>
      <c r="O13" s="66"/>
      <c r="P13" s="66"/>
      <c r="Q13" s="66"/>
      <c r="R13" s="66"/>
      <c r="S13" s="65">
        <v>20000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>
        <v>2012</v>
      </c>
      <c r="AF13" s="10"/>
      <c r="AG13" s="67"/>
      <c r="AH13" s="12"/>
      <c r="AI13" s="10" t="s">
        <v>962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0">
        <f t="shared" si="1"/>
        <v>12</v>
      </c>
      <c r="B14" s="64" t="s">
        <v>977</v>
      </c>
      <c r="C14" s="10"/>
      <c r="D14" s="64"/>
      <c r="E14" s="64" t="s">
        <v>641</v>
      </c>
      <c r="F14" s="64" t="s">
        <v>633</v>
      </c>
      <c r="G14" s="64"/>
      <c r="H14" s="64"/>
      <c r="I14" s="64"/>
      <c r="J14" s="64"/>
      <c r="K14" s="64"/>
      <c r="L14" s="64"/>
      <c r="M14" s="65">
        <f t="shared" si="0"/>
        <v>0</v>
      </c>
      <c r="N14" s="66"/>
      <c r="O14" s="66"/>
      <c r="P14" s="66"/>
      <c r="Q14" s="66"/>
      <c r="R14" s="66"/>
      <c r="S14" s="65">
        <v>164000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>
        <v>2012</v>
      </c>
      <c r="AF14" s="10"/>
      <c r="AG14" s="67"/>
      <c r="AH14" s="12"/>
      <c r="AI14" s="10" t="s">
        <v>962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0">
        <f t="shared" si="1"/>
        <v>13</v>
      </c>
      <c r="B15" s="64" t="s">
        <v>978</v>
      </c>
      <c r="C15" s="10"/>
      <c r="D15" s="64"/>
      <c r="E15" s="64" t="s">
        <v>638</v>
      </c>
      <c r="F15" s="64" t="s">
        <v>633</v>
      </c>
      <c r="G15" s="64"/>
      <c r="H15" s="64"/>
      <c r="I15" s="64"/>
      <c r="J15" s="64"/>
      <c r="K15" s="64"/>
      <c r="L15" s="64"/>
      <c r="M15" s="65">
        <f t="shared" si="0"/>
        <v>0</v>
      </c>
      <c r="N15" s="66"/>
      <c r="O15" s="66"/>
      <c r="P15" s="66"/>
      <c r="Q15" s="66"/>
      <c r="R15" s="66"/>
      <c r="S15" s="65">
        <v>47000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>
        <v>2012</v>
      </c>
      <c r="AF15" s="10"/>
      <c r="AG15" s="67"/>
      <c r="AH15" s="12"/>
      <c r="AI15" s="10" t="s">
        <v>962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0">
        <f t="shared" si="1"/>
        <v>14</v>
      </c>
      <c r="B16" s="10" t="s">
        <v>910</v>
      </c>
      <c r="C16" s="10"/>
      <c r="D16" s="64"/>
      <c r="E16" s="10" t="s">
        <v>632</v>
      </c>
      <c r="F16" s="64" t="s">
        <v>633</v>
      </c>
      <c r="G16" s="10"/>
      <c r="H16" s="64"/>
      <c r="I16" s="64"/>
      <c r="J16" s="64"/>
      <c r="K16" s="64"/>
      <c r="L16" s="64"/>
      <c r="M16" s="65">
        <f t="shared" si="0"/>
        <v>0</v>
      </c>
      <c r="N16" s="66"/>
      <c r="O16" s="66"/>
      <c r="P16" s="66"/>
      <c r="Q16" s="66"/>
      <c r="R16" s="66"/>
      <c r="S16" s="65">
        <v>565000</v>
      </c>
      <c r="T16" s="66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>
        <v>2013</v>
      </c>
      <c r="AF16" s="10"/>
      <c r="AG16" s="67"/>
      <c r="AH16" s="12"/>
      <c r="AI16" s="10" t="s">
        <v>974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0">
        <f t="shared" si="1"/>
        <v>15</v>
      </c>
      <c r="B17" s="10" t="s">
        <v>979</v>
      </c>
      <c r="C17" s="10"/>
      <c r="D17" s="10"/>
      <c r="E17" s="10" t="s">
        <v>641</v>
      </c>
      <c r="F17" s="10" t="s">
        <v>635</v>
      </c>
      <c r="G17" s="10"/>
      <c r="H17" s="64"/>
      <c r="I17" s="64"/>
      <c r="J17" s="64"/>
      <c r="K17" s="64"/>
      <c r="L17" s="64"/>
      <c r="M17" s="65">
        <f t="shared" si="0"/>
        <v>0</v>
      </c>
      <c r="N17" s="66"/>
      <c r="O17" s="66"/>
      <c r="P17" s="66"/>
      <c r="Q17" s="66"/>
      <c r="R17" s="66"/>
      <c r="S17" s="65">
        <v>150000</v>
      </c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>
        <v>2014</v>
      </c>
      <c r="AF17" s="10"/>
      <c r="AG17" s="67"/>
      <c r="AH17" s="12"/>
      <c r="AI17" s="10" t="s">
        <v>962</v>
      </c>
      <c r="AQ17" s="62"/>
      <c r="AR17" s="62"/>
      <c r="AS17" s="62"/>
      <c r="BA17" s="61">
        <f>[1]الأحياء!A17</f>
        <v>0</v>
      </c>
    </row>
    <row r="18" spans="1:53" s="61" customFormat="1" ht="21">
      <c r="A18" s="70">
        <f t="shared" si="1"/>
        <v>16</v>
      </c>
      <c r="B18" s="10" t="s">
        <v>980</v>
      </c>
      <c r="C18" s="10"/>
      <c r="D18" s="10"/>
      <c r="E18" s="10" t="s">
        <v>641</v>
      </c>
      <c r="F18" s="10" t="s">
        <v>635</v>
      </c>
      <c r="G18" s="10"/>
      <c r="H18" s="64"/>
      <c r="I18" s="64"/>
      <c r="J18" s="64"/>
      <c r="K18" s="64"/>
      <c r="L18" s="64"/>
      <c r="M18" s="65">
        <f t="shared" si="0"/>
        <v>0</v>
      </c>
      <c r="N18" s="66"/>
      <c r="O18" s="66"/>
      <c r="P18" s="66"/>
      <c r="Q18" s="66"/>
      <c r="R18" s="66"/>
      <c r="S18" s="65">
        <v>40000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>
        <v>2014</v>
      </c>
      <c r="AF18" s="10"/>
      <c r="AG18" s="67"/>
      <c r="AH18" s="12"/>
      <c r="AI18" s="10" t="s">
        <v>962</v>
      </c>
      <c r="AQ18" s="62"/>
      <c r="AR18" s="62"/>
      <c r="AS18" s="62"/>
      <c r="BA18" s="61">
        <f>[1]الأحياء!A18</f>
        <v>0</v>
      </c>
    </row>
    <row r="19" spans="1:53" s="61" customFormat="1" ht="21">
      <c r="A19" s="70">
        <f t="shared" si="1"/>
        <v>17</v>
      </c>
      <c r="B19" s="10" t="s">
        <v>981</v>
      </c>
      <c r="C19" s="10"/>
      <c r="D19" s="10"/>
      <c r="E19" s="10" t="s">
        <v>632</v>
      </c>
      <c r="F19" s="10" t="s">
        <v>635</v>
      </c>
      <c r="G19" s="10"/>
      <c r="H19" s="64"/>
      <c r="I19" s="64"/>
      <c r="J19" s="64"/>
      <c r="K19" s="64"/>
      <c r="L19" s="64"/>
      <c r="M19" s="65">
        <f t="shared" si="0"/>
        <v>0</v>
      </c>
      <c r="N19" s="66"/>
      <c r="O19" s="66"/>
      <c r="P19" s="66"/>
      <c r="Q19" s="66"/>
      <c r="R19" s="66"/>
      <c r="S19" s="65">
        <v>80000</v>
      </c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>
        <v>2013</v>
      </c>
      <c r="AF19" s="10"/>
      <c r="AG19" s="67"/>
      <c r="AH19" s="12"/>
      <c r="AI19" s="10" t="s">
        <v>982</v>
      </c>
      <c r="AQ19" s="62"/>
      <c r="AR19" s="62"/>
      <c r="AS19" s="62"/>
      <c r="BA19" s="61">
        <f>[1]الأحياء!A19</f>
        <v>0</v>
      </c>
    </row>
    <row r="20" spans="1:53" s="61" customFormat="1" ht="21">
      <c r="A20" s="70">
        <f t="shared" si="1"/>
        <v>18</v>
      </c>
      <c r="B20" s="10" t="s">
        <v>981</v>
      </c>
      <c r="C20" s="58"/>
      <c r="D20" s="58"/>
      <c r="E20" s="10" t="s">
        <v>638</v>
      </c>
      <c r="F20" s="10" t="s">
        <v>635</v>
      </c>
      <c r="G20" s="58"/>
      <c r="H20" s="56"/>
      <c r="I20" s="56"/>
      <c r="J20" s="56"/>
      <c r="K20" s="56"/>
      <c r="L20" s="56"/>
      <c r="M20" s="65">
        <f t="shared" si="0"/>
        <v>0</v>
      </c>
      <c r="N20" s="59"/>
      <c r="O20" s="59"/>
      <c r="P20" s="59"/>
      <c r="Q20" s="59"/>
      <c r="R20" s="59"/>
      <c r="S20" s="65">
        <v>80000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10">
        <v>2014</v>
      </c>
      <c r="AF20" s="58"/>
      <c r="AG20" s="60"/>
      <c r="AH20" s="57"/>
      <c r="AI20" s="10" t="s">
        <v>983</v>
      </c>
      <c r="AQ20" s="62"/>
      <c r="AR20" s="62"/>
      <c r="AS20" s="62"/>
      <c r="BA20" s="61">
        <f>[1]الأحياء!A20</f>
        <v>0</v>
      </c>
    </row>
    <row r="21" spans="1:53" s="61" customFormat="1" ht="21">
      <c r="A21" s="70">
        <f t="shared" si="1"/>
        <v>19</v>
      </c>
      <c r="B21" s="10" t="s">
        <v>981</v>
      </c>
      <c r="C21" s="58"/>
      <c r="D21" s="58"/>
      <c r="E21" s="10" t="s">
        <v>638</v>
      </c>
      <c r="F21" s="10" t="s">
        <v>635</v>
      </c>
      <c r="G21" s="58"/>
      <c r="H21" s="56"/>
      <c r="I21" s="56"/>
      <c r="J21" s="56"/>
      <c r="K21" s="56"/>
      <c r="L21" s="56"/>
      <c r="M21" s="65">
        <f t="shared" si="0"/>
        <v>0</v>
      </c>
      <c r="N21" s="59"/>
      <c r="O21" s="59"/>
      <c r="P21" s="59"/>
      <c r="Q21" s="59"/>
      <c r="R21" s="59"/>
      <c r="S21" s="65">
        <v>30000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10">
        <v>2015</v>
      </c>
      <c r="AF21" s="58"/>
      <c r="AG21" s="60"/>
      <c r="AH21" s="57"/>
      <c r="AI21" s="10" t="s">
        <v>984</v>
      </c>
      <c r="AQ21" s="62"/>
      <c r="AR21" s="62"/>
      <c r="AS21" s="62"/>
      <c r="BA21" s="61">
        <f>[1]الأحياء!A21</f>
        <v>0</v>
      </c>
    </row>
    <row r="22" spans="1:53" s="61" customFormat="1" ht="21">
      <c r="A22" s="70">
        <f t="shared" si="1"/>
        <v>20</v>
      </c>
      <c r="B22" s="10" t="s">
        <v>985</v>
      </c>
      <c r="C22" s="58"/>
      <c r="D22" s="58"/>
      <c r="E22" s="10" t="s">
        <v>632</v>
      </c>
      <c r="F22" s="10" t="s">
        <v>635</v>
      </c>
      <c r="G22" s="58"/>
      <c r="H22" s="56"/>
      <c r="I22" s="56"/>
      <c r="J22" s="56"/>
      <c r="K22" s="56"/>
      <c r="L22" s="56"/>
      <c r="M22" s="65">
        <f t="shared" si="0"/>
        <v>0</v>
      </c>
      <c r="N22" s="59"/>
      <c r="O22" s="59"/>
      <c r="P22" s="59"/>
      <c r="Q22" s="59"/>
      <c r="R22" s="59"/>
      <c r="S22" s="65">
        <v>20000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10">
        <v>2012</v>
      </c>
      <c r="AF22" s="58"/>
      <c r="AG22" s="60"/>
      <c r="AH22" s="57"/>
      <c r="AI22" s="10" t="s">
        <v>962</v>
      </c>
      <c r="AQ22" s="62"/>
      <c r="AR22" s="62"/>
      <c r="AS22" s="62"/>
      <c r="BA22" s="61">
        <f>[1]الأحياء!A22</f>
        <v>0</v>
      </c>
    </row>
    <row r="23" spans="1:53">
      <c r="A23" s="70">
        <f t="shared" si="1"/>
        <v>21</v>
      </c>
      <c r="B23" s="10" t="s">
        <v>986</v>
      </c>
      <c r="F23" s="10" t="s">
        <v>635</v>
      </c>
      <c r="H23" s="64"/>
      <c r="I23" s="64"/>
      <c r="J23" s="64"/>
      <c r="K23" s="64"/>
      <c r="L23" s="64"/>
      <c r="M23" s="65">
        <f t="shared" si="0"/>
        <v>0</v>
      </c>
      <c r="S23" s="65">
        <v>30000</v>
      </c>
      <c r="AE23" s="10">
        <v>2012</v>
      </c>
      <c r="AI23" s="10" t="s">
        <v>962</v>
      </c>
      <c r="AS23" s="54"/>
      <c r="AT23"/>
      <c r="AU23"/>
      <c r="BA23">
        <f>[1]الأحياء!A23</f>
        <v>0</v>
      </c>
    </row>
    <row r="24" spans="1:53" ht="43.5">
      <c r="A24" s="70">
        <f t="shared" si="1"/>
        <v>22</v>
      </c>
      <c r="B24" s="109" t="s">
        <v>987</v>
      </c>
      <c r="E24" s="10" t="s">
        <v>638</v>
      </c>
      <c r="F24" s="10" t="s">
        <v>635</v>
      </c>
      <c r="H24" s="64"/>
      <c r="I24" s="64"/>
      <c r="J24" s="64"/>
      <c r="K24" s="64"/>
      <c r="L24" s="64"/>
      <c r="M24" s="65">
        <f t="shared" si="0"/>
        <v>0</v>
      </c>
      <c r="S24" s="65">
        <v>200000</v>
      </c>
      <c r="AE24" s="10">
        <v>2012</v>
      </c>
      <c r="AI24" s="10" t="s">
        <v>962</v>
      </c>
      <c r="AS24" s="54"/>
      <c r="AT24"/>
      <c r="AU24"/>
      <c r="BA24">
        <f>[1]الأحياء!A24</f>
        <v>0</v>
      </c>
    </row>
    <row r="25" spans="1:53" ht="29">
      <c r="A25" s="70">
        <f t="shared" si="1"/>
        <v>23</v>
      </c>
      <c r="B25" s="109" t="s">
        <v>988</v>
      </c>
      <c r="E25" s="10" t="s">
        <v>638</v>
      </c>
      <c r="H25" s="64"/>
      <c r="I25" s="64"/>
      <c r="J25" s="64"/>
      <c r="K25" s="64"/>
      <c r="L25" s="64"/>
      <c r="M25" s="65">
        <f t="shared" si="0"/>
        <v>0</v>
      </c>
      <c r="S25" s="65">
        <v>52000</v>
      </c>
      <c r="AE25" s="10">
        <v>2012</v>
      </c>
      <c r="AI25" s="10" t="s">
        <v>989</v>
      </c>
      <c r="AS25" s="54"/>
      <c r="AT25"/>
      <c r="AU25"/>
      <c r="BA25">
        <f>[1]الأحياء!A25</f>
        <v>0</v>
      </c>
    </row>
    <row r="26" spans="1:53">
      <c r="A26" s="70">
        <f t="shared" si="1"/>
        <v>24</v>
      </c>
      <c r="B26" s="109" t="s">
        <v>990</v>
      </c>
      <c r="E26" s="10" t="s">
        <v>647</v>
      </c>
      <c r="H26" s="64"/>
      <c r="I26" s="64"/>
      <c r="J26" s="64"/>
      <c r="K26" s="64"/>
      <c r="L26" s="64"/>
      <c r="M26" s="65">
        <f t="shared" si="0"/>
        <v>0</v>
      </c>
      <c r="S26" s="65">
        <v>5000</v>
      </c>
      <c r="AE26" s="10">
        <v>2013</v>
      </c>
      <c r="AI26" s="10" t="s">
        <v>962</v>
      </c>
      <c r="AS26" s="54"/>
      <c r="AT26"/>
      <c r="AU26"/>
      <c r="BA26">
        <f>[1]الأحياء!A26</f>
        <v>0</v>
      </c>
    </row>
    <row r="27" spans="1:53">
      <c r="A27" s="70">
        <f t="shared" si="1"/>
        <v>25</v>
      </c>
      <c r="B27" s="109" t="s">
        <v>991</v>
      </c>
      <c r="E27" s="10" t="s">
        <v>638</v>
      </c>
      <c r="H27" s="64"/>
      <c r="I27" s="64"/>
      <c r="J27" s="64"/>
      <c r="K27" s="64"/>
      <c r="L27" s="64"/>
      <c r="M27" s="65">
        <f t="shared" si="0"/>
        <v>0</v>
      </c>
      <c r="S27" s="65">
        <v>400000</v>
      </c>
      <c r="AE27" s="10">
        <v>2014</v>
      </c>
      <c r="AI27" s="10" t="s">
        <v>992</v>
      </c>
      <c r="AS27" s="54"/>
      <c r="AT27"/>
      <c r="AU27"/>
      <c r="BA27">
        <f>[1]الأحياء!A27</f>
        <v>0</v>
      </c>
    </row>
    <row r="28" spans="1:53" ht="29">
      <c r="A28" s="70">
        <f t="shared" si="1"/>
        <v>26</v>
      </c>
      <c r="B28" s="109" t="s">
        <v>993</v>
      </c>
      <c r="E28" s="10" t="s">
        <v>638</v>
      </c>
      <c r="H28" s="64"/>
      <c r="I28" s="64"/>
      <c r="J28" s="64"/>
      <c r="K28" s="64"/>
      <c r="L28" s="64"/>
      <c r="M28" s="65">
        <f t="shared" si="0"/>
        <v>0</v>
      </c>
      <c r="S28" s="65">
        <v>150000</v>
      </c>
      <c r="AE28" s="10">
        <v>2014</v>
      </c>
      <c r="AI28" s="10" t="s">
        <v>994</v>
      </c>
      <c r="AS28" s="54"/>
      <c r="AT28"/>
      <c r="AU28"/>
      <c r="BA28">
        <f>[1]الأحياء!A28</f>
        <v>0</v>
      </c>
    </row>
    <row r="29" spans="1:53">
      <c r="A29" s="70">
        <f t="shared" si="1"/>
        <v>27</v>
      </c>
      <c r="B29" s="109" t="s">
        <v>995</v>
      </c>
      <c r="E29" s="10" t="s">
        <v>638</v>
      </c>
      <c r="H29" s="64"/>
      <c r="I29" s="64"/>
      <c r="J29" s="64"/>
      <c r="K29" s="64"/>
      <c r="L29" s="64"/>
      <c r="M29" s="65">
        <f t="shared" si="0"/>
        <v>0</v>
      </c>
      <c r="S29" s="65">
        <v>100000</v>
      </c>
      <c r="AE29" s="10">
        <v>2014</v>
      </c>
      <c r="AI29" s="10" t="s">
        <v>996</v>
      </c>
      <c r="AS29" s="54"/>
      <c r="AT29"/>
      <c r="AU29"/>
      <c r="BA29">
        <f>[1]الأحياء!A29</f>
        <v>0</v>
      </c>
    </row>
    <row r="30" spans="1:53">
      <c r="A30" s="70">
        <f t="shared" si="1"/>
        <v>28</v>
      </c>
      <c r="B30" s="109" t="s">
        <v>997</v>
      </c>
      <c r="H30" s="64"/>
      <c r="I30" s="64"/>
      <c r="J30" s="64"/>
      <c r="K30" s="64"/>
      <c r="L30" s="64"/>
      <c r="M30" s="65">
        <f t="shared" si="0"/>
        <v>0</v>
      </c>
      <c r="S30" s="65">
        <v>1450000</v>
      </c>
      <c r="AE30" s="10">
        <v>2013</v>
      </c>
      <c r="AI30" s="10" t="s">
        <v>962</v>
      </c>
      <c r="AS30" s="54"/>
      <c r="AT30"/>
      <c r="AU30"/>
      <c r="BA30">
        <f>[1]الأحياء!A30</f>
        <v>0</v>
      </c>
    </row>
    <row r="31" spans="1:53">
      <c r="A31" s="70">
        <f t="shared" si="1"/>
        <v>29</v>
      </c>
      <c r="B31" s="109" t="s">
        <v>998</v>
      </c>
      <c r="H31" s="64"/>
      <c r="I31" s="64"/>
      <c r="J31" s="64"/>
      <c r="K31" s="64"/>
      <c r="L31" s="64"/>
      <c r="M31" s="65">
        <f t="shared" si="0"/>
        <v>0</v>
      </c>
      <c r="S31" s="65">
        <v>150000</v>
      </c>
      <c r="AE31" s="10">
        <v>2013</v>
      </c>
      <c r="AI31" s="10" t="s">
        <v>962</v>
      </c>
      <c r="AS31" s="54"/>
      <c r="AT31"/>
      <c r="AU31"/>
      <c r="BA31">
        <f>[1]الأحياء!A31</f>
        <v>0</v>
      </c>
    </row>
    <row r="32" spans="1:53">
      <c r="A32" s="70">
        <f t="shared" si="1"/>
        <v>30</v>
      </c>
      <c r="B32" s="109" t="s">
        <v>998</v>
      </c>
      <c r="H32" s="64"/>
      <c r="I32" s="64"/>
      <c r="J32" s="64"/>
      <c r="K32" s="64"/>
      <c r="L32" s="64"/>
      <c r="M32" s="65">
        <f t="shared" si="0"/>
        <v>0</v>
      </c>
      <c r="S32" s="163">
        <v>250000</v>
      </c>
      <c r="AE32" s="10">
        <v>2014</v>
      </c>
      <c r="AI32" s="10" t="s">
        <v>962</v>
      </c>
      <c r="AS32" s="54"/>
      <c r="AT32"/>
      <c r="AU32"/>
      <c r="BA32">
        <f>[1]الأحياء!A32</f>
        <v>0</v>
      </c>
    </row>
    <row r="33" spans="1:53">
      <c r="A33" s="70">
        <f t="shared" si="1"/>
        <v>31</v>
      </c>
      <c r="B33" s="109"/>
      <c r="H33" s="64"/>
      <c r="I33" s="64"/>
      <c r="J33" s="64"/>
      <c r="K33" s="64"/>
      <c r="L33" s="64"/>
      <c r="M33" s="65">
        <f t="shared" si="0"/>
        <v>0</v>
      </c>
      <c r="S33" s="65">
        <f t="shared" ref="S33:S96" si="2">T33+U33+V33+W33+X33</f>
        <v>0</v>
      </c>
      <c r="AS33" s="54"/>
      <c r="AT33"/>
      <c r="AU33"/>
      <c r="BA33">
        <f>[1]الأحياء!A33</f>
        <v>0</v>
      </c>
    </row>
    <row r="34" spans="1:53">
      <c r="A34" s="70">
        <f t="shared" si="1"/>
        <v>32</v>
      </c>
      <c r="B34" s="109"/>
      <c r="H34" s="64"/>
      <c r="I34" s="64"/>
      <c r="J34" s="64"/>
      <c r="K34" s="64"/>
      <c r="L34" s="64"/>
      <c r="M34" s="65">
        <f t="shared" si="0"/>
        <v>0</v>
      </c>
      <c r="S34" s="65">
        <f t="shared" si="2"/>
        <v>0</v>
      </c>
      <c r="AS34" s="54"/>
      <c r="AT34"/>
      <c r="AU34"/>
      <c r="BA34">
        <f>[1]الأحياء!A34</f>
        <v>0</v>
      </c>
    </row>
    <row r="35" spans="1:53">
      <c r="A35" s="70">
        <f t="shared" si="1"/>
        <v>33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2"/>
        <v>0</v>
      </c>
      <c r="AS35" s="54"/>
      <c r="AT35"/>
      <c r="AU35"/>
      <c r="BA35">
        <f>[1]الأحياء!A35</f>
        <v>0</v>
      </c>
    </row>
    <row r="36" spans="1:53">
      <c r="A36" s="70">
        <f t="shared" si="1"/>
        <v>34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2"/>
        <v>0</v>
      </c>
      <c r="AS36" s="54"/>
      <c r="AT36"/>
      <c r="AU36"/>
      <c r="BA36">
        <f>[1]الأحياء!A36</f>
        <v>0</v>
      </c>
    </row>
    <row r="37" spans="1:53">
      <c r="A37" s="70">
        <f t="shared" si="1"/>
        <v>35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2"/>
        <v>0</v>
      </c>
      <c r="AS37" s="54"/>
      <c r="AT37"/>
      <c r="AU37"/>
      <c r="BA37">
        <f>[1]الأحياء!A37</f>
        <v>0</v>
      </c>
    </row>
    <row r="38" spans="1:53">
      <c r="A38" s="70">
        <f t="shared" si="1"/>
        <v>36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2"/>
        <v>0</v>
      </c>
      <c r="AS38" s="54"/>
      <c r="AT38"/>
      <c r="AU38"/>
      <c r="BA38">
        <f>[1]الأحياء!A38</f>
        <v>0</v>
      </c>
    </row>
    <row r="39" spans="1:53">
      <c r="A39" s="70">
        <f t="shared" si="1"/>
        <v>37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2"/>
        <v>0</v>
      </c>
      <c r="AS39" s="54"/>
      <c r="AT39"/>
      <c r="AU39"/>
      <c r="BA39">
        <f>[1]الأحياء!A39</f>
        <v>0</v>
      </c>
    </row>
    <row r="40" spans="1:53">
      <c r="A40" s="70">
        <f t="shared" si="1"/>
        <v>38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2"/>
        <v>0</v>
      </c>
      <c r="AS40" s="54"/>
      <c r="AT40"/>
      <c r="AU40"/>
      <c r="BA40">
        <f>[1]الأحياء!A40</f>
        <v>0</v>
      </c>
    </row>
    <row r="41" spans="1:53">
      <c r="A41" s="70">
        <f t="shared" si="1"/>
        <v>39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2"/>
        <v>0</v>
      </c>
      <c r="AS41" s="54"/>
      <c r="AT41"/>
      <c r="AU41"/>
      <c r="BA41">
        <f>[1]الأحياء!A41</f>
        <v>0</v>
      </c>
    </row>
    <row r="42" spans="1:53">
      <c r="A42" s="70">
        <f t="shared" si="1"/>
        <v>40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2"/>
        <v>0</v>
      </c>
      <c r="AT42"/>
      <c r="AU42"/>
      <c r="BA42">
        <f>[1]الأحياء!A42</f>
        <v>0</v>
      </c>
    </row>
    <row r="43" spans="1:53">
      <c r="A43" s="70">
        <f t="shared" si="1"/>
        <v>41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2"/>
        <v>0</v>
      </c>
      <c r="AT43"/>
      <c r="AU43"/>
      <c r="BA43">
        <f>[1]الأحياء!A43</f>
        <v>0</v>
      </c>
    </row>
    <row r="44" spans="1:53">
      <c r="A44" s="70">
        <f t="shared" si="1"/>
        <v>42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2"/>
        <v>0</v>
      </c>
      <c r="AT44"/>
      <c r="AU44"/>
      <c r="BA44">
        <f>[1]الأحياء!A44</f>
        <v>0</v>
      </c>
    </row>
    <row r="45" spans="1:53">
      <c r="A45" s="70">
        <f t="shared" si="1"/>
        <v>43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2"/>
        <v>0</v>
      </c>
      <c r="AT45"/>
      <c r="AU45"/>
      <c r="BA45">
        <f>[1]الأحياء!A45</f>
        <v>0</v>
      </c>
    </row>
    <row r="46" spans="1:53">
      <c r="A46" s="70">
        <f t="shared" si="1"/>
        <v>44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2"/>
        <v>0</v>
      </c>
      <c r="AT46"/>
      <c r="AU46"/>
      <c r="BA46">
        <f>[1]الأحياء!A46</f>
        <v>0</v>
      </c>
    </row>
    <row r="47" spans="1:53">
      <c r="A47" s="70">
        <f t="shared" si="1"/>
        <v>45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2"/>
        <v>0</v>
      </c>
      <c r="AT47"/>
      <c r="AU47"/>
      <c r="BA47">
        <f>[1]الأحياء!A47</f>
        <v>0</v>
      </c>
    </row>
    <row r="48" spans="1:53">
      <c r="A48" s="70">
        <f t="shared" si="1"/>
        <v>46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2"/>
        <v>0</v>
      </c>
      <c r="AT48"/>
      <c r="AU48"/>
      <c r="BA48">
        <f>[1]الأحياء!A48</f>
        <v>0</v>
      </c>
    </row>
    <row r="49" spans="1:53">
      <c r="A49" s="70">
        <f t="shared" si="1"/>
        <v>47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2"/>
        <v>0</v>
      </c>
      <c r="AT49"/>
      <c r="AU49"/>
      <c r="BA49">
        <f>[1]الأحياء!A49</f>
        <v>0</v>
      </c>
    </row>
    <row r="50" spans="1:53">
      <c r="A50" s="70">
        <f t="shared" si="1"/>
        <v>48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2"/>
        <v>0</v>
      </c>
      <c r="AT50"/>
      <c r="AU50"/>
      <c r="BA50">
        <f>[1]الأحياء!A50</f>
        <v>0</v>
      </c>
    </row>
    <row r="51" spans="1:53">
      <c r="A51" s="70">
        <f t="shared" si="1"/>
        <v>49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0">
        <f t="shared" si="1"/>
        <v>50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0">
        <f t="shared" si="1"/>
        <v>51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0">
        <f t="shared" si="1"/>
        <v>52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0">
        <f t="shared" si="1"/>
        <v>53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0">
        <f t="shared" si="1"/>
        <v>54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0">
        <f t="shared" si="1"/>
        <v>55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0">
        <f t="shared" si="1"/>
        <v>56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0">
        <f t="shared" si="1"/>
        <v>57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0">
        <f t="shared" si="1"/>
        <v>58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0">
        <f t="shared" si="1"/>
        <v>59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0">
        <f t="shared" si="1"/>
        <v>60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0">
        <f t="shared" si="1"/>
        <v>61</v>
      </c>
      <c r="H63" s="64"/>
      <c r="I63" s="64"/>
      <c r="J63" s="64"/>
      <c r="K63" s="64"/>
      <c r="L63" s="64"/>
      <c r="M63" s="65">
        <f t="shared" si="0"/>
        <v>0</v>
      </c>
      <c r="S63" s="65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0">
        <f t="shared" si="1"/>
        <v>62</v>
      </c>
      <c r="H64" s="64"/>
      <c r="I64" s="64"/>
      <c r="J64" s="64"/>
      <c r="K64" s="64"/>
      <c r="L64" s="64"/>
      <c r="M64" s="65">
        <f t="shared" si="0"/>
        <v>0</v>
      </c>
      <c r="S64" s="65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0">
        <f t="shared" si="1"/>
        <v>63</v>
      </c>
      <c r="H65" s="64"/>
      <c r="I65" s="64"/>
      <c r="J65" s="64"/>
      <c r="K65" s="64"/>
      <c r="L65" s="64"/>
      <c r="M65" s="65">
        <f t="shared" si="0"/>
        <v>0</v>
      </c>
      <c r="S65" s="65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0">
        <f t="shared" si="1"/>
        <v>64</v>
      </c>
      <c r="H66" s="64"/>
      <c r="I66" s="64"/>
      <c r="J66" s="64"/>
      <c r="K66" s="64"/>
      <c r="L66" s="64"/>
      <c r="M66" s="65">
        <f t="shared" si="0"/>
        <v>0</v>
      </c>
      <c r="S66" s="65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0">
        <f t="shared" si="1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si="2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0">
        <f t="shared" si="1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2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0">
        <f t="shared" ref="A69:A132" si="4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2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0">
        <f t="shared" si="4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2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0">
        <f t="shared" si="4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2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0">
        <f t="shared" si="4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2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0">
        <f t="shared" si="4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2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0">
        <f t="shared" si="4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2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0">
        <f t="shared" si="4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2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0">
        <f t="shared" si="4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2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0">
        <f t="shared" si="4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2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0">
        <f t="shared" si="4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2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0">
        <f t="shared" si="4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2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0">
        <f t="shared" si="4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2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0">
        <f t="shared" si="4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2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0">
        <f t="shared" si="4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2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0">
        <f t="shared" si="4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2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0">
        <f t="shared" si="4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2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0">
        <f t="shared" si="4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2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0">
        <f t="shared" si="4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2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0">
        <f t="shared" si="4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2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0">
        <f t="shared" si="4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2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0">
        <f t="shared" si="4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2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0">
        <f t="shared" si="4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2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0">
        <f t="shared" si="4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2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0">
        <f t="shared" si="4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2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0">
        <f t="shared" si="4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2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0">
        <f t="shared" si="4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2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0">
        <f t="shared" si="4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2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0">
        <f t="shared" si="4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2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0">
        <f t="shared" si="4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ref="S97:S160" si="5">T97+U97+V97+W97+X97</f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0">
        <f t="shared" si="4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0">
        <f t="shared" si="4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0">
        <f t="shared" si="4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0">
        <f t="shared" si="4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0">
        <f t="shared" si="4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0">
        <f t="shared" si="4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0">
        <f t="shared" si="4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0">
        <f t="shared" si="4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0">
        <f t="shared" si="4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0">
        <f t="shared" si="4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0">
        <f t="shared" si="4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0">
        <f t="shared" si="4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0">
        <f t="shared" si="4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0">
        <f t="shared" si="4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0">
        <f t="shared" si="4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0">
        <f t="shared" si="4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0">
        <f t="shared" si="4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0">
        <f t="shared" si="4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0">
        <f t="shared" si="4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0">
        <f t="shared" si="4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0">
        <f t="shared" si="4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0">
        <f t="shared" si="4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0">
        <f t="shared" si="4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0">
        <f t="shared" si="4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0">
        <f t="shared" si="4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0">
        <f t="shared" si="4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0">
        <f t="shared" si="4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0">
        <f t="shared" si="4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0">
        <f t="shared" si="4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0">
        <f t="shared" si="4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0">
        <f t="shared" si="4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0">
        <f t="shared" si="4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0">
        <f t="shared" si="4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0">
        <f t="shared" si="4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si="5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0">
        <f t="shared" si="4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5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0">
        <f t="shared" ref="A133:A196" si="7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5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0">
        <f t="shared" si="7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5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0">
        <f t="shared" si="7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5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0">
        <f t="shared" si="7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5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0">
        <f t="shared" si="7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5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0">
        <f t="shared" si="7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5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0">
        <f t="shared" si="7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5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0">
        <f t="shared" si="7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5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0">
        <f t="shared" si="7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5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0">
        <f t="shared" si="7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5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0">
        <f t="shared" si="7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5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0">
        <f t="shared" si="7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5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0">
        <f t="shared" si="7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5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0">
        <f t="shared" si="7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5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0">
        <f t="shared" si="7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5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0">
        <f t="shared" si="7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5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0">
        <f t="shared" si="7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5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0">
        <f t="shared" si="7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5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0">
        <f t="shared" si="7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5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0">
        <f t="shared" si="7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5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0">
        <f t="shared" si="7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5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0">
        <f t="shared" si="7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5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0">
        <f t="shared" si="7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5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0">
        <f t="shared" si="7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5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0">
        <f t="shared" si="7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5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0">
        <f t="shared" si="7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5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0">
        <f t="shared" si="7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5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0">
        <f t="shared" si="7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5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0">
        <f t="shared" si="7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ref="S161:S224" si="8">T161+U161+V161+W161+X161</f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0">
        <f t="shared" si="7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0">
        <f t="shared" si="7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0">
        <f t="shared" si="7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0">
        <f t="shared" si="7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0">
        <f t="shared" si="7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0">
        <f t="shared" si="7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0">
        <f t="shared" si="7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0">
        <f t="shared" si="7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0">
        <f t="shared" si="7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0">
        <f t="shared" si="7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0">
        <f t="shared" si="7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0">
        <f t="shared" si="7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0">
        <f t="shared" si="7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0">
        <f t="shared" si="7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0">
        <f t="shared" si="7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0">
        <f t="shared" si="7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0">
        <f t="shared" si="7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0">
        <f t="shared" si="7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0">
        <f t="shared" si="7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0">
        <f t="shared" si="7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0">
        <f t="shared" si="7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0">
        <f t="shared" si="7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0">
        <f t="shared" si="7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0">
        <f t="shared" si="7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0">
        <f t="shared" si="7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0">
        <f t="shared" si="7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0">
        <f t="shared" si="7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0">
        <f t="shared" si="7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0">
        <f t="shared" si="7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0">
        <f t="shared" si="7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0">
        <f t="shared" si="7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0">
        <f t="shared" si="7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0">
        <f t="shared" si="7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0">
        <f t="shared" si="7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si="8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0">
        <f t="shared" si="7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8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0">
        <f t="shared" ref="A197:A260" si="10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8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0">
        <f t="shared" si="10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8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0">
        <f t="shared" si="10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8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0">
        <f t="shared" si="10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8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0">
        <f t="shared" si="10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8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0">
        <f t="shared" si="10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8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0">
        <f t="shared" si="10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8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0">
        <f t="shared" si="10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8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0">
        <f t="shared" si="10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8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0">
        <f t="shared" si="10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8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0">
        <f t="shared" si="10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8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0">
        <f t="shared" si="10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8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0">
        <f t="shared" si="10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8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0">
        <f t="shared" si="10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8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0">
        <f t="shared" si="10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8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0">
        <f t="shared" si="10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8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0">
        <f t="shared" si="10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8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0">
        <f t="shared" si="10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8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0">
        <f t="shared" si="10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8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0">
        <f t="shared" si="10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8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0">
        <f t="shared" si="10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8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0">
        <f t="shared" si="10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8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0">
        <f t="shared" si="10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8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0">
        <f t="shared" si="10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8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0">
        <f t="shared" si="10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8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0">
        <f t="shared" si="10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8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0">
        <f t="shared" si="10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8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0">
        <f t="shared" si="10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8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0">
        <f t="shared" si="10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ref="S225:S288" si="11">T225+U225+V225+W225+X225</f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0">
        <f t="shared" si="10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0">
        <f t="shared" si="10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0">
        <f t="shared" si="10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0">
        <f t="shared" si="10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0">
        <f t="shared" si="10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0">
        <f t="shared" si="10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0">
        <f t="shared" si="10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0">
        <f t="shared" si="10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0">
        <f t="shared" si="10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0">
        <f t="shared" si="10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0">
        <f t="shared" si="10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0">
        <f t="shared" si="10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0">
        <f t="shared" si="10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0">
        <f t="shared" si="10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0">
        <f t="shared" si="10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0">
        <f t="shared" si="10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0">
        <f t="shared" si="10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0">
        <f t="shared" si="10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0">
        <f t="shared" si="10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0">
        <f t="shared" si="10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0">
        <f t="shared" si="10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0">
        <f t="shared" si="10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0">
        <f t="shared" si="10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0">
        <f t="shared" si="10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0">
        <f t="shared" si="10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0">
        <f t="shared" si="10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0">
        <f t="shared" si="10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0">
        <f t="shared" si="10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0">
        <f t="shared" si="10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0">
        <f t="shared" si="10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0">
        <f t="shared" si="10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0">
        <f t="shared" si="10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0">
        <f t="shared" si="10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0">
        <f t="shared" si="10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si="11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0">
        <f t="shared" si="10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1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0">
        <f t="shared" ref="A261:A324" si="13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1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0">
        <f t="shared" si="13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1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0">
        <f t="shared" si="13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1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0">
        <f t="shared" si="13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1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0">
        <f t="shared" si="13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1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0">
        <f t="shared" si="13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1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0">
        <f t="shared" si="13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1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0">
        <f t="shared" si="13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1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0">
        <f t="shared" si="13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1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0">
        <f t="shared" si="13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1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0">
        <f t="shared" si="13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1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0">
        <f t="shared" si="13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1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0">
        <f t="shared" si="13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1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0">
        <f t="shared" si="13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1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0">
        <f t="shared" si="13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1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0">
        <f t="shared" si="13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1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0">
        <f t="shared" si="13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1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0">
        <f t="shared" si="13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1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0">
        <f t="shared" si="13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1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0">
        <f t="shared" si="13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1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0">
        <f t="shared" si="13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1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0">
        <f t="shared" si="13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1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0">
        <f t="shared" si="13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1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0">
        <f t="shared" si="13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1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0">
        <f t="shared" si="13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1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0">
        <f t="shared" si="13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1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0">
        <f t="shared" si="13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1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0">
        <f t="shared" si="13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1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0">
        <f t="shared" si="13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ref="S289:S352" si="14">T289+U289+V289+W289+X289</f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0">
        <f t="shared" si="13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0">
        <f t="shared" si="13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0">
        <f t="shared" si="13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0">
        <f t="shared" si="13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0">
        <f t="shared" si="13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0">
        <f t="shared" si="13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0">
        <f t="shared" si="13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0">
        <f t="shared" si="13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0">
        <f t="shared" si="13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0">
        <f t="shared" si="13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0">
        <f t="shared" si="13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0">
        <f t="shared" si="13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0">
        <f t="shared" si="13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0">
        <f t="shared" si="13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0">
        <f t="shared" si="13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0">
        <f t="shared" si="13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0">
        <f t="shared" si="13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0">
        <f t="shared" si="13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0">
        <f t="shared" si="13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0">
        <f t="shared" si="13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0">
        <f t="shared" si="13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0">
        <f t="shared" si="13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0">
        <f t="shared" si="13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0">
        <f t="shared" si="13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0">
        <f t="shared" si="13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0">
        <f t="shared" si="13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0">
        <f t="shared" si="13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0">
        <f t="shared" si="13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0">
        <f t="shared" si="13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0">
        <f t="shared" si="13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0">
        <f t="shared" si="13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0">
        <f t="shared" si="13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0">
        <f t="shared" si="13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0">
        <f t="shared" si="13"/>
        <v>321</v>
      </c>
      <c r="H323" s="64"/>
      <c r="I323" s="64"/>
      <c r="J323" s="64"/>
      <c r="K323" s="64"/>
      <c r="L323" s="64"/>
      <c r="M323" s="65">
        <f t="shared" ref="M323:M360" si="15">N323+O323+P323+Q323+R323</f>
        <v>0</v>
      </c>
      <c r="S323" s="65">
        <f t="shared" si="14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0">
        <f t="shared" si="13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4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0">
        <f t="shared" ref="A325:A358" si="16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4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0">
        <f t="shared" si="16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4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0">
        <f t="shared" si="16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4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0">
        <f t="shared" si="16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4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0">
        <f t="shared" si="16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4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0">
        <f t="shared" si="16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4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0">
        <f t="shared" si="16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4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0">
        <f t="shared" si="16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4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0">
        <f t="shared" si="16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4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0">
        <f t="shared" si="16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4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0">
        <f t="shared" si="16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4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0">
        <f t="shared" si="16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4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0">
        <f t="shared" si="16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4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0">
        <f t="shared" si="16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4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0">
        <f t="shared" si="16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4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0">
        <f t="shared" si="16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4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0">
        <f t="shared" si="16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4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0">
        <f t="shared" si="16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4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0">
        <f t="shared" si="16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4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0">
        <f t="shared" si="16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4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0">
        <f t="shared" si="16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4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0">
        <f t="shared" si="16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4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0">
        <f t="shared" si="16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4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0">
        <f t="shared" si="16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4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0">
        <f t="shared" si="16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4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0">
        <f t="shared" si="16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4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0">
        <f t="shared" si="16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4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0">
        <f t="shared" si="16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4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0">
        <f t="shared" si="16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ref="S353:S360" si="17">T353+U353+V353+W353+X353</f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0">
        <f t="shared" si="16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0">
        <f t="shared" si="16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0">
        <f t="shared" si="16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0">
        <f t="shared" si="16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0">
        <f t="shared" si="16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4"/>
      <c r="I359" s="64"/>
      <c r="J359" s="64"/>
      <c r="K359" s="64"/>
      <c r="L359" s="64"/>
      <c r="M359" s="65">
        <f t="shared" si="15"/>
        <v>0</v>
      </c>
      <c r="S359" s="65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4"/>
      <c r="I360" s="64"/>
      <c r="J360" s="64"/>
      <c r="K360" s="64"/>
      <c r="L360" s="64"/>
      <c r="M360" s="65">
        <f t="shared" si="15"/>
        <v>0</v>
      </c>
      <c r="S360" s="65">
        <f t="shared" si="17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A359:XFD1048576 B1:XFD2 A3:A358 B33:B358 B3:B31 C3:XFD358">
    <cfRule type="cellIs" dxfId="2" priority="2" operator="equal">
      <formula>0</formula>
    </cfRule>
  </conditionalFormatting>
  <conditionalFormatting sqref="B32">
    <cfRule type="cellIs" dxfId="1" priority="1" operator="equal">
      <formula>0</formula>
    </cfRule>
  </conditionalFormatting>
  <dataValidations count="4">
    <dataValidation type="list" allowBlank="1" showInputMessage="1" showErrorMessage="1" sqref="D1:D358" xr:uid="{00000000-0002-0000-1800-000000000000}">
      <formula1>$AT$3:$AT$5</formula1>
    </dataValidation>
    <dataValidation type="list" allowBlank="1" showInputMessage="1" showErrorMessage="1" sqref="E1:E358" xr:uid="{00000000-0002-0000-1800-000001000000}">
      <formula1>$AU$3:$AU$7</formula1>
    </dataValidation>
    <dataValidation type="list" allowBlank="1" showInputMessage="1" showErrorMessage="1" sqref="F1:F358" xr:uid="{00000000-0002-0000-1800-000002000000}">
      <formula1>$AQ$3:$AQ$4</formula1>
    </dataValidation>
    <dataValidation type="list" allowBlank="1" showInputMessage="1" showErrorMessage="1" sqref="H1:L358" xr:uid="{00000000-0002-0000-1800-000003000000}">
      <formula1>$BA:$BA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5"/>
    <col min="11" max="13" width="0" style="115" hidden="1" customWidth="1"/>
    <col min="14" max="42" width="9.1796875" style="115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5" t="s">
        <v>764</v>
      </c>
      <c r="L3" s="115" t="s">
        <v>772</v>
      </c>
      <c r="M3" s="115" t="s">
        <v>777</v>
      </c>
    </row>
    <row r="4" spans="1:13">
      <c r="K4" s="115" t="s">
        <v>765</v>
      </c>
      <c r="L4" s="115" t="s">
        <v>773</v>
      </c>
      <c r="M4" s="115" t="s">
        <v>778</v>
      </c>
    </row>
    <row r="5" spans="1:13">
      <c r="K5" s="115" t="s">
        <v>766</v>
      </c>
      <c r="L5" s="115" t="s">
        <v>774</v>
      </c>
      <c r="M5" s="115" t="s">
        <v>779</v>
      </c>
    </row>
    <row r="6" spans="1:13">
      <c r="K6" s="115" t="s">
        <v>767</v>
      </c>
      <c r="L6" s="115" t="s">
        <v>775</v>
      </c>
    </row>
    <row r="7" spans="1:13">
      <c r="K7" s="115" t="s">
        <v>768</v>
      </c>
      <c r="L7" s="115" t="s">
        <v>776</v>
      </c>
    </row>
    <row r="8" spans="1:13">
      <c r="K8" s="115" t="s">
        <v>769</v>
      </c>
    </row>
    <row r="9" spans="1:13">
      <c r="K9" s="115" t="s">
        <v>770</v>
      </c>
    </row>
    <row r="10" spans="1:13">
      <c r="K10" s="115" t="s">
        <v>771</v>
      </c>
    </row>
    <row r="12" spans="1:13">
      <c r="K12" s="115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1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/>
      <c r="G2" s="83">
        <f>SUM(D2:D8)</f>
        <v>0</v>
      </c>
      <c r="H2" s="83">
        <f t="shared" ref="H2:I2" si="0">SUM(E2:E8)</f>
        <v>0</v>
      </c>
      <c r="I2" s="83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/>
      <c r="G3" s="83"/>
      <c r="H3" s="83"/>
      <c r="I3" s="83"/>
    </row>
    <row r="4" spans="1:9">
      <c r="A4" s="83" t="s">
        <v>661</v>
      </c>
      <c r="B4" s="84"/>
      <c r="C4" s="83" t="s">
        <v>664</v>
      </c>
      <c r="D4" s="83"/>
      <c r="E4" s="83"/>
      <c r="F4" s="83"/>
      <c r="G4" s="83"/>
      <c r="H4" s="83"/>
      <c r="I4" s="83"/>
    </row>
    <row r="5" spans="1:9">
      <c r="A5" s="83" t="s">
        <v>661</v>
      </c>
      <c r="B5" s="84"/>
      <c r="C5" s="83" t="s">
        <v>665</v>
      </c>
      <c r="D5" s="83"/>
      <c r="E5" s="83"/>
      <c r="F5" s="83"/>
      <c r="G5" s="83"/>
      <c r="H5" s="83"/>
      <c r="I5" s="83"/>
    </row>
    <row r="6" spans="1:9">
      <c r="A6" s="83" t="s">
        <v>661</v>
      </c>
      <c r="B6" s="84"/>
      <c r="C6" s="83" t="s">
        <v>666</v>
      </c>
      <c r="D6" s="83"/>
      <c r="E6" s="83"/>
      <c r="F6" s="83"/>
      <c r="G6" s="83"/>
      <c r="H6" s="83"/>
      <c r="I6" s="83"/>
    </row>
    <row r="7" spans="1:9">
      <c r="A7" s="83" t="s">
        <v>661</v>
      </c>
      <c r="B7" s="84"/>
      <c r="C7" s="83" t="s">
        <v>667</v>
      </c>
      <c r="D7" s="83"/>
      <c r="E7" s="83"/>
      <c r="F7" s="83"/>
      <c r="G7" s="83"/>
      <c r="H7" s="83"/>
      <c r="I7" s="83"/>
    </row>
    <row r="8" spans="1:9">
      <c r="A8" s="83" t="s">
        <v>661</v>
      </c>
      <c r="B8" s="84"/>
      <c r="C8" s="83" t="s">
        <v>668</v>
      </c>
      <c r="D8" s="83"/>
      <c r="E8" s="83"/>
      <c r="F8" s="83"/>
      <c r="G8" s="83"/>
      <c r="H8" s="83"/>
      <c r="I8" s="83"/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0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0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0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0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0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0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/>
      <c r="G23" s="83">
        <f>SUM(D23:D31)</f>
        <v>0</v>
      </c>
      <c r="H23" s="83">
        <f t="shared" ref="H23:I23" si="2">SUM(E23:E31)</f>
        <v>0</v>
      </c>
      <c r="I23" s="83">
        <f t="shared" si="2"/>
        <v>0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/>
      <c r="G24" s="83"/>
      <c r="H24" s="83"/>
      <c r="I24" s="83"/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/>
      <c r="G25" s="83"/>
      <c r="H25" s="83"/>
      <c r="I25" s="83"/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/>
      <c r="G26" s="83"/>
      <c r="H26" s="83"/>
      <c r="I26" s="83"/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/>
      <c r="G27" s="83"/>
      <c r="H27" s="83"/>
      <c r="I27" s="83"/>
    </row>
    <row r="28" spans="1:9">
      <c r="A28" s="83" t="s">
        <v>683</v>
      </c>
      <c r="B28" s="84">
        <v>2</v>
      </c>
      <c r="C28" s="83" t="s">
        <v>689</v>
      </c>
      <c r="D28" s="83"/>
      <c r="E28" s="83"/>
      <c r="F28" s="83"/>
      <c r="G28" s="83"/>
      <c r="H28" s="83"/>
      <c r="I28" s="83"/>
    </row>
    <row r="29" spans="1:9">
      <c r="A29" s="83" t="s">
        <v>683</v>
      </c>
      <c r="B29" s="84">
        <v>2</v>
      </c>
      <c r="C29" s="83" t="s">
        <v>690</v>
      </c>
      <c r="D29" s="83"/>
      <c r="E29" s="83"/>
      <c r="F29" s="83"/>
      <c r="G29" s="83"/>
      <c r="H29" s="83"/>
      <c r="I29" s="83"/>
    </row>
    <row r="30" spans="1:9">
      <c r="A30" s="83" t="s">
        <v>683</v>
      </c>
      <c r="B30" s="84">
        <v>2</v>
      </c>
      <c r="C30" s="83" t="s">
        <v>691</v>
      </c>
      <c r="D30" s="83"/>
      <c r="E30" s="83"/>
      <c r="F30" s="83"/>
      <c r="G30" s="83"/>
      <c r="H30" s="83"/>
      <c r="I30" s="83"/>
    </row>
    <row r="31" spans="1:9">
      <c r="A31" s="83" t="s">
        <v>683</v>
      </c>
      <c r="B31" s="84">
        <v>2</v>
      </c>
      <c r="C31" s="83" t="s">
        <v>692</v>
      </c>
      <c r="D31" s="83"/>
      <c r="E31" s="83"/>
      <c r="F31" s="83"/>
      <c r="G31" s="83"/>
      <c r="H31" s="83"/>
      <c r="I31" s="83"/>
    </row>
    <row r="32" spans="1:9">
      <c r="A32" s="10" t="s">
        <v>683</v>
      </c>
      <c r="B32" s="80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0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/>
      <c r="G35" s="83">
        <f>SUM(D35:D37)</f>
        <v>0</v>
      </c>
      <c r="H35" s="83">
        <f t="shared" ref="H35:I35" si="4">SUM(E35:E37)</f>
        <v>0</v>
      </c>
      <c r="I35" s="83">
        <f t="shared" si="4"/>
        <v>0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/>
      <c r="G36" s="83"/>
      <c r="H36" s="83"/>
      <c r="I36" s="83"/>
    </row>
    <row r="37" spans="1:9">
      <c r="A37" s="83" t="s">
        <v>683</v>
      </c>
      <c r="B37" s="84">
        <v>4</v>
      </c>
      <c r="C37" s="83" t="s">
        <v>698</v>
      </c>
      <c r="D37" s="83"/>
      <c r="E37" s="83"/>
      <c r="F37" s="83"/>
      <c r="G37" s="83"/>
      <c r="H37" s="83"/>
      <c r="I37" s="83"/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0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0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0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0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0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0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3" t="s">
        <v>699</v>
      </c>
      <c r="B45" s="84">
        <v>6</v>
      </c>
      <c r="C45" s="83" t="s">
        <v>707</v>
      </c>
      <c r="D45" s="83"/>
      <c r="E45" s="83"/>
      <c r="F45" s="83"/>
      <c r="G45" s="83">
        <f>SUM(D45:D46)</f>
        <v>0</v>
      </c>
      <c r="H45" s="83">
        <f t="shared" ref="H45:I45" si="6">SUM(E45:E46)</f>
        <v>0</v>
      </c>
      <c r="I45" s="83">
        <f t="shared" si="6"/>
        <v>0</v>
      </c>
    </row>
    <row r="46" spans="1:9">
      <c r="A46" s="83" t="s">
        <v>699</v>
      </c>
      <c r="B46" s="84">
        <v>6</v>
      </c>
      <c r="C46" s="83" t="s">
        <v>708</v>
      </c>
      <c r="D46" s="83"/>
      <c r="E46" s="83"/>
      <c r="F46" s="83"/>
      <c r="G46" s="83"/>
      <c r="H46" s="83"/>
      <c r="I46" s="83"/>
    </row>
    <row r="47" spans="1:9">
      <c r="A47" s="10" t="s">
        <v>699</v>
      </c>
      <c r="B47" s="80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0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3" t="s">
        <v>699</v>
      </c>
      <c r="B49" s="84">
        <v>8</v>
      </c>
      <c r="C49" s="83" t="s">
        <v>711</v>
      </c>
      <c r="D49" s="83"/>
      <c r="E49" s="83"/>
      <c r="F49" s="83"/>
      <c r="G49" s="83">
        <f>SUM(D49:D57)</f>
        <v>0</v>
      </c>
      <c r="H49" s="83">
        <f t="shared" ref="H49:I49" si="8">SUM(E49:E57)</f>
        <v>0</v>
      </c>
      <c r="I49" s="83">
        <f t="shared" si="8"/>
        <v>0</v>
      </c>
    </row>
    <row r="50" spans="1:9">
      <c r="A50" s="83" t="s">
        <v>699</v>
      </c>
      <c r="B50" s="84">
        <v>8</v>
      </c>
      <c r="C50" s="83" t="s">
        <v>712</v>
      </c>
      <c r="D50" s="83"/>
      <c r="E50" s="83"/>
      <c r="F50" s="83"/>
      <c r="G50" s="83"/>
      <c r="H50" s="83"/>
      <c r="I50" s="83"/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/>
      <c r="G51" s="83"/>
      <c r="H51" s="83"/>
      <c r="I51" s="83"/>
    </row>
    <row r="52" spans="1:9">
      <c r="A52" s="83" t="s">
        <v>699</v>
      </c>
      <c r="B52" s="84">
        <v>8</v>
      </c>
      <c r="C52" s="83" t="s">
        <v>713</v>
      </c>
      <c r="D52" s="83"/>
      <c r="E52" s="83"/>
      <c r="F52" s="83"/>
      <c r="G52" s="83"/>
      <c r="H52" s="83"/>
      <c r="I52" s="83"/>
    </row>
    <row r="53" spans="1:9">
      <c r="A53" s="83" t="s">
        <v>699</v>
      </c>
      <c r="B53" s="84">
        <v>8</v>
      </c>
      <c r="C53" s="83" t="s">
        <v>714</v>
      </c>
      <c r="D53" s="83"/>
      <c r="E53" s="83"/>
      <c r="F53" s="83"/>
      <c r="G53" s="83"/>
      <c r="H53" s="83"/>
      <c r="I53" s="83"/>
    </row>
    <row r="54" spans="1:9">
      <c r="A54" s="83" t="s">
        <v>699</v>
      </c>
      <c r="B54" s="84">
        <v>8</v>
      </c>
      <c r="C54" s="83" t="s">
        <v>715</v>
      </c>
      <c r="D54" s="83"/>
      <c r="E54" s="83"/>
      <c r="F54" s="83"/>
      <c r="G54" s="83"/>
      <c r="H54" s="83"/>
      <c r="I54" s="83"/>
    </row>
    <row r="55" spans="1:9">
      <c r="A55" s="83" t="s">
        <v>699</v>
      </c>
      <c r="B55" s="84">
        <v>8</v>
      </c>
      <c r="C55" s="83" t="s">
        <v>717</v>
      </c>
      <c r="D55" s="83"/>
      <c r="E55" s="83"/>
      <c r="F55" s="83"/>
      <c r="G55" s="83"/>
      <c r="H55" s="83"/>
      <c r="I55" s="83"/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/>
      <c r="G56" s="83"/>
      <c r="H56" s="83"/>
      <c r="I56" s="83"/>
    </row>
    <row r="57" spans="1:9">
      <c r="A57" s="83" t="s">
        <v>699</v>
      </c>
      <c r="B57" s="84">
        <v>8</v>
      </c>
      <c r="C57" s="83" t="s">
        <v>718</v>
      </c>
      <c r="D57" s="83"/>
      <c r="E57" s="83"/>
      <c r="F57" s="83"/>
      <c r="G57" s="83"/>
      <c r="H57" s="83"/>
      <c r="I57" s="83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/>
      <c r="G58" s="88">
        <f>SUM(D58:D60)</f>
        <v>0</v>
      </c>
      <c r="H58" s="88">
        <f t="shared" ref="H58" si="9">SUM(E58:E60)</f>
        <v>0</v>
      </c>
      <c r="I58" s="88">
        <f t="shared" ref="I58" si="10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/>
      <c r="G59" s="88"/>
      <c r="H59" s="88"/>
      <c r="I59" s="88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/>
      <c r="G60" s="88"/>
      <c r="H60" s="88"/>
      <c r="I60" s="88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/>
      <c r="G61" s="88"/>
      <c r="H61" s="88"/>
      <c r="I61" s="88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/>
      <c r="G62" s="88"/>
      <c r="H62" s="88"/>
      <c r="I62" s="88"/>
    </row>
    <row r="63" spans="1:9">
      <c r="A63" s="83" t="s">
        <v>728</v>
      </c>
      <c r="B63" s="84">
        <v>10</v>
      </c>
      <c r="C63" s="83" t="s">
        <v>729</v>
      </c>
      <c r="D63" s="83"/>
      <c r="E63" s="83"/>
      <c r="F63" s="83"/>
      <c r="G63" s="83">
        <f>SUM(D63:D65)</f>
        <v>0</v>
      </c>
      <c r="H63" s="83">
        <f t="shared" ref="H63:I63" si="11">SUM(E63:E65)</f>
        <v>0</v>
      </c>
      <c r="I63" s="83">
        <f t="shared" si="11"/>
        <v>0</v>
      </c>
    </row>
    <row r="64" spans="1:9">
      <c r="A64" s="83" t="s">
        <v>728</v>
      </c>
      <c r="B64" s="84">
        <v>10</v>
      </c>
      <c r="C64" s="83" t="s">
        <v>730</v>
      </c>
      <c r="D64" s="83"/>
      <c r="E64" s="83"/>
      <c r="F64" s="83"/>
      <c r="G64" s="83"/>
      <c r="H64" s="83"/>
      <c r="I64" s="83"/>
    </row>
    <row r="65" spans="1:9">
      <c r="A65" s="83" t="s">
        <v>728</v>
      </c>
      <c r="B65" s="84">
        <v>10</v>
      </c>
      <c r="C65" s="83" t="s">
        <v>731</v>
      </c>
      <c r="D65" s="83"/>
      <c r="E65" s="83"/>
      <c r="F65" s="83"/>
      <c r="G65" s="83"/>
      <c r="H65" s="83"/>
      <c r="I65" s="83"/>
    </row>
    <row r="66" spans="1:9">
      <c r="A66" s="86" t="s">
        <v>728</v>
      </c>
      <c r="B66" s="80">
        <v>11</v>
      </c>
      <c r="C66" s="86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0">
        <v>11</v>
      </c>
      <c r="C67" s="86" t="s">
        <v>733</v>
      </c>
      <c r="D67" s="10"/>
      <c r="E67" s="10"/>
      <c r="F67" s="10"/>
      <c r="G67" s="10"/>
      <c r="H67" s="10"/>
      <c r="I67" s="10"/>
    </row>
    <row r="68" spans="1:9">
      <c r="A68" s="83" t="s">
        <v>728</v>
      </c>
      <c r="B68" s="84">
        <v>12</v>
      </c>
      <c r="C68" s="83" t="s">
        <v>734</v>
      </c>
      <c r="D68" s="83"/>
      <c r="E68" s="83"/>
      <c r="F68" s="83"/>
      <c r="G68" s="83">
        <f>SUM(D68:D70)</f>
        <v>0</v>
      </c>
      <c r="H68" s="83">
        <f t="shared" ref="H68:I68" si="12">SUM(E68:E70)</f>
        <v>0</v>
      </c>
      <c r="I68" s="83">
        <f t="shared" si="12"/>
        <v>0</v>
      </c>
    </row>
    <row r="69" spans="1:9">
      <c r="A69" s="83" t="s">
        <v>728</v>
      </c>
      <c r="B69" s="84">
        <v>12</v>
      </c>
      <c r="C69" s="83" t="s">
        <v>735</v>
      </c>
      <c r="D69" s="83"/>
      <c r="E69" s="83"/>
      <c r="F69" s="83"/>
      <c r="G69" s="83"/>
      <c r="H69" s="83"/>
      <c r="I69" s="83"/>
    </row>
    <row r="70" spans="1:9">
      <c r="A70" s="83" t="s">
        <v>728</v>
      </c>
      <c r="B70" s="84">
        <v>12</v>
      </c>
      <c r="C70" s="83" t="s">
        <v>736</v>
      </c>
      <c r="D70" s="83"/>
      <c r="E70" s="83"/>
      <c r="F70" s="83"/>
      <c r="G70" s="83"/>
      <c r="H70" s="83"/>
      <c r="I70" s="83"/>
    </row>
    <row r="71" spans="1:9">
      <c r="A71" s="10" t="s">
        <v>719</v>
      </c>
      <c r="B71" s="80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0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0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64" t="s">
        <v>67</v>
      </c>
      <c r="B256" s="164"/>
      <c r="C256" s="164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959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64" t="s">
        <v>67</v>
      </c>
      <c r="B256" s="164"/>
      <c r="C256" s="164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959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64" t="s">
        <v>67</v>
      </c>
      <c r="B256" s="164"/>
      <c r="C256" s="164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959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C1" zoomScale="140" zoomScaleNormal="140" workbookViewId="0">
      <selection activeCell="H716" sqref="H716"/>
    </sheetView>
  </sheetViews>
  <sheetFormatPr defaultColWidth="9.1796875" defaultRowHeight="14.5" outlineLevelRow="3"/>
  <cols>
    <col min="1" max="1" width="7" bestFit="1" customWidth="1"/>
    <col min="2" max="2" width="75.7265625" customWidth="1"/>
    <col min="3" max="3" width="21.7265625" customWidth="1"/>
    <col min="4" max="5" width="13.81640625" bestFit="1" customWidth="1"/>
    <col min="7" max="7" width="15.54296875" bestFit="1" customWidth="1"/>
    <col min="8" max="8" width="25.7265625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0" t="s">
        <v>853</v>
      </c>
      <c r="E1" s="160" t="s">
        <v>852</v>
      </c>
      <c r="G1" s="43" t="s">
        <v>31</v>
      </c>
      <c r="H1" s="44">
        <f>C2+C114</f>
        <v>4728000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2563000</v>
      </c>
      <c r="D2" s="26">
        <f>D3+D67</f>
        <v>2563000</v>
      </c>
      <c r="E2" s="26">
        <f>E3+E67</f>
        <v>2563000</v>
      </c>
      <c r="G2" s="39" t="s">
        <v>60</v>
      </c>
      <c r="H2" s="41">
        <f>C2</f>
        <v>2563000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1664000</v>
      </c>
      <c r="D3" s="23">
        <f>D4+D11+D38+D61</f>
        <v>1664000</v>
      </c>
      <c r="E3" s="23">
        <f>E4+E11+E38+E61</f>
        <v>1664000</v>
      </c>
      <c r="G3" s="39" t="s">
        <v>57</v>
      </c>
      <c r="H3" s="41">
        <f t="shared" ref="H3:H66" si="0">C3</f>
        <v>1664000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453000</v>
      </c>
      <c r="D4" s="21">
        <f>SUM(D5:D10)</f>
        <v>453000</v>
      </c>
      <c r="E4" s="21">
        <f>SUM(E5:E10)</f>
        <v>453000</v>
      </c>
      <c r="F4" s="17"/>
      <c r="G4" s="39" t="s">
        <v>53</v>
      </c>
      <c r="H4" s="41">
        <f t="shared" si="0"/>
        <v>453000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41">
        <f t="shared" si="0"/>
        <v>90000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1010400</v>
      </c>
      <c r="D11" s="21">
        <f>SUM(D12:D37)</f>
        <v>1010400</v>
      </c>
      <c r="E11" s="21">
        <f>SUM(E12:E37)</f>
        <v>1010400</v>
      </c>
      <c r="F11" s="17"/>
      <c r="G11" s="39" t="s">
        <v>54</v>
      </c>
      <c r="H11" s="41">
        <f t="shared" si="0"/>
        <v>1010400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938400</v>
      </c>
      <c r="D12" s="2">
        <f>C12</f>
        <v>938400</v>
      </c>
      <c r="E12" s="2">
        <f>D12</f>
        <v>938400</v>
      </c>
      <c r="H12" s="41">
        <f t="shared" si="0"/>
        <v>938400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25000</v>
      </c>
      <c r="D14" s="2">
        <f t="shared" si="2"/>
        <v>25000</v>
      </c>
      <c r="E14" s="2">
        <f t="shared" si="2"/>
        <v>25000</v>
      </c>
      <c r="H14" s="41">
        <f t="shared" si="0"/>
        <v>25000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 collapsed="1">
      <c r="A38" s="167" t="s">
        <v>145</v>
      </c>
      <c r="B38" s="168"/>
      <c r="C38" s="21">
        <f>SUM(C39:C60)</f>
        <v>200600</v>
      </c>
      <c r="D38" s="21">
        <f>SUM(D39:D60)</f>
        <v>200600</v>
      </c>
      <c r="E38" s="21">
        <f>SUM(E39:E60)</f>
        <v>200600</v>
      </c>
      <c r="G38" s="39" t="s">
        <v>55</v>
      </c>
      <c r="H38" s="41">
        <f t="shared" si="0"/>
        <v>200600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19000</v>
      </c>
      <c r="D39" s="2">
        <f>C39</f>
        <v>19000</v>
      </c>
      <c r="E39" s="2">
        <f>D39</f>
        <v>19000</v>
      </c>
      <c r="H39" s="41">
        <f t="shared" si="0"/>
        <v>19000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14000</v>
      </c>
      <c r="D41" s="2">
        <f t="shared" si="4"/>
        <v>14000</v>
      </c>
      <c r="E41" s="2">
        <f t="shared" si="4"/>
        <v>14000</v>
      </c>
      <c r="H41" s="41">
        <f t="shared" si="0"/>
        <v>14000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hidden="1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899000</v>
      </c>
      <c r="D67" s="25">
        <f>D97+D68</f>
        <v>899000</v>
      </c>
      <c r="E67" s="25">
        <f>E97+E68</f>
        <v>899000</v>
      </c>
      <c r="G67" s="39" t="s">
        <v>59</v>
      </c>
      <c r="H67" s="41">
        <f t="shared" ref="H67:H130" si="7">C67</f>
        <v>899000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87200</v>
      </c>
      <c r="D68" s="21">
        <f>SUM(D69:D96)</f>
        <v>87200</v>
      </c>
      <c r="E68" s="21">
        <f>SUM(E69:E96)</f>
        <v>87200</v>
      </c>
      <c r="G68" s="39" t="s">
        <v>56</v>
      </c>
      <c r="H68" s="41">
        <f t="shared" si="7"/>
        <v>87200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3200</v>
      </c>
      <c r="D83" s="2">
        <f t="shared" si="8"/>
        <v>3200</v>
      </c>
      <c r="E83" s="2">
        <f t="shared" si="8"/>
        <v>3200</v>
      </c>
      <c r="H83" s="41">
        <f t="shared" si="7"/>
        <v>3200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811800</v>
      </c>
      <c r="D97" s="21">
        <f>SUM(D98:D113)</f>
        <v>811800</v>
      </c>
      <c r="E97" s="21">
        <f>SUM(E98:E113)</f>
        <v>811800</v>
      </c>
      <c r="G97" s="39" t="s">
        <v>58</v>
      </c>
      <c r="H97" s="41">
        <f t="shared" si="7"/>
        <v>811800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810000</v>
      </c>
      <c r="D98" s="2">
        <f>C98</f>
        <v>810000</v>
      </c>
      <c r="E98" s="2">
        <f>D98</f>
        <v>810000</v>
      </c>
      <c r="H98" s="41">
        <f t="shared" si="7"/>
        <v>810000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>
        <v>800</v>
      </c>
      <c r="D110" s="2">
        <f t="shared" si="10"/>
        <v>800</v>
      </c>
      <c r="E110" s="2">
        <f t="shared" si="10"/>
        <v>800</v>
      </c>
      <c r="H110" s="41">
        <f t="shared" si="7"/>
        <v>800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2165000</v>
      </c>
      <c r="D114" s="26">
        <f>D115+D152+D177</f>
        <v>2165000</v>
      </c>
      <c r="E114" s="26">
        <f>E115+E152+E177</f>
        <v>2165000</v>
      </c>
      <c r="G114" s="39" t="s">
        <v>62</v>
      </c>
      <c r="H114" s="41">
        <f t="shared" si="7"/>
        <v>2165000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1964918.9070000001</v>
      </c>
      <c r="D115" s="23">
        <f>D116+D135</f>
        <v>1964918.9070000001</v>
      </c>
      <c r="E115" s="23">
        <f>E116+E135</f>
        <v>1964918.9070000001</v>
      </c>
      <c r="G115" s="39" t="s">
        <v>61</v>
      </c>
      <c r="H115" s="41">
        <f t="shared" si="7"/>
        <v>1964918.9070000001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112000</v>
      </c>
      <c r="D116" s="21">
        <f>D117+D120+D123+D126+D129+D132</f>
        <v>112000</v>
      </c>
      <c r="E116" s="21">
        <f>E117+E120+E123+E126+E129+E132</f>
        <v>112000</v>
      </c>
      <c r="G116" s="39" t="s">
        <v>583</v>
      </c>
      <c r="H116" s="41">
        <f t="shared" si="7"/>
        <v>112000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112000</v>
      </c>
      <c r="D117" s="2">
        <f>D118+D119</f>
        <v>112000</v>
      </c>
      <c r="E117" s="2">
        <f>E118+E119</f>
        <v>112000</v>
      </c>
      <c r="H117" s="41">
        <f t="shared" si="7"/>
        <v>112000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>
        <v>112000</v>
      </c>
      <c r="D119" s="127">
        <f>C119</f>
        <v>112000</v>
      </c>
      <c r="E119" s="127">
        <f>D119</f>
        <v>112000</v>
      </c>
      <c r="H119" s="41">
        <f t="shared" si="7"/>
        <v>112000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1852918.9070000001</v>
      </c>
      <c r="D135" s="21">
        <f>D136+D140+D143+D146+D149</f>
        <v>1852918.9070000001</v>
      </c>
      <c r="E135" s="21">
        <f>E136+E140+E143+E146+E149</f>
        <v>1852918.9070000001</v>
      </c>
      <c r="G135" s="39" t="s">
        <v>584</v>
      </c>
      <c r="H135" s="41">
        <f t="shared" si="11"/>
        <v>1852918.9070000001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1852918.9070000001</v>
      </c>
      <c r="D136" s="2">
        <f>D137+D138+D139</f>
        <v>1852918.9070000001</v>
      </c>
      <c r="E136" s="2">
        <f>E137+E138+E139</f>
        <v>1852918.9070000001</v>
      </c>
      <c r="H136" s="41">
        <f t="shared" si="11"/>
        <v>1852918.9070000001</v>
      </c>
    </row>
    <row r="137" spans="1:10" ht="15" hidden="1" customHeight="1" outlineLevel="2">
      <c r="A137" s="129"/>
      <c r="B137" s="128" t="s">
        <v>855</v>
      </c>
      <c r="C137" s="127">
        <v>900000</v>
      </c>
      <c r="D137" s="127">
        <f>C137</f>
        <v>900000</v>
      </c>
      <c r="E137" s="127">
        <f>D137</f>
        <v>900000</v>
      </c>
      <c r="H137" s="41">
        <f t="shared" si="11"/>
        <v>900000</v>
      </c>
    </row>
    <row r="138" spans="1:10" ht="15" hidden="1" customHeight="1" outlineLevel="2">
      <c r="A138" s="129"/>
      <c r="B138" s="128" t="s">
        <v>862</v>
      </c>
      <c r="C138" s="127">
        <v>750000</v>
      </c>
      <c r="D138" s="127">
        <f t="shared" ref="D138:E139" si="12">C138</f>
        <v>750000</v>
      </c>
      <c r="E138" s="127">
        <f t="shared" si="12"/>
        <v>750000</v>
      </c>
      <c r="H138" s="41">
        <f t="shared" si="11"/>
        <v>750000</v>
      </c>
    </row>
    <row r="139" spans="1:10" ht="15" hidden="1" customHeight="1" outlineLevel="2">
      <c r="A139" s="129"/>
      <c r="B139" s="128" t="s">
        <v>861</v>
      </c>
      <c r="C139" s="127">
        <v>202918.90700000001</v>
      </c>
      <c r="D139" s="127">
        <f t="shared" si="12"/>
        <v>202918.90700000001</v>
      </c>
      <c r="E139" s="127">
        <f t="shared" si="12"/>
        <v>202918.90700000001</v>
      </c>
      <c r="H139" s="41">
        <f t="shared" si="11"/>
        <v>202918.90700000001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200081.09299999999</v>
      </c>
      <c r="D152" s="23">
        <f>D153+D163+D170</f>
        <v>200081.09299999999</v>
      </c>
      <c r="E152" s="23">
        <f>E153+E163+E170</f>
        <v>200081.09299999999</v>
      </c>
      <c r="G152" s="39" t="s">
        <v>66</v>
      </c>
      <c r="H152" s="41">
        <f t="shared" si="11"/>
        <v>200081.09299999999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200081.09299999999</v>
      </c>
      <c r="D153" s="21">
        <f>D154+D157+D160</f>
        <v>200081.09299999999</v>
      </c>
      <c r="E153" s="21">
        <f>E154+E157+E160</f>
        <v>200081.09299999999</v>
      </c>
      <c r="G153" s="39" t="s">
        <v>585</v>
      </c>
      <c r="H153" s="41">
        <f t="shared" si="11"/>
        <v>200081.09299999999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200081.09299999999</v>
      </c>
      <c r="D154" s="2">
        <f>D155+D156</f>
        <v>200081.09299999999</v>
      </c>
      <c r="E154" s="2">
        <f>E155+E156</f>
        <v>200081.09299999999</v>
      </c>
      <c r="H154" s="41">
        <f t="shared" si="11"/>
        <v>200081.09299999999</v>
      </c>
    </row>
    <row r="155" spans="1:10" ht="15" hidden="1" customHeight="1" outlineLevel="2">
      <c r="A155" s="129"/>
      <c r="B155" s="128" t="s">
        <v>855</v>
      </c>
      <c r="C155" s="127">
        <v>200081.09299999999</v>
      </c>
      <c r="D155" s="127">
        <f>C155</f>
        <v>200081.09299999999</v>
      </c>
      <c r="E155" s="127">
        <f>D155</f>
        <v>200081.09299999999</v>
      </c>
      <c r="H155" s="41">
        <f t="shared" si="11"/>
        <v>200081.09299999999</v>
      </c>
    </row>
    <row r="156" spans="1:10" ht="15" hidden="1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0" t="s">
        <v>853</v>
      </c>
      <c r="E256" s="160" t="s">
        <v>852</v>
      </c>
      <c r="G256" s="47" t="s">
        <v>589</v>
      </c>
      <c r="H256" s="48">
        <f>C257+C559</f>
        <v>4728000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2021169.7379999999</v>
      </c>
      <c r="D257" s="37">
        <f>D258+D550</f>
        <v>1449629.2379999999</v>
      </c>
      <c r="E257" s="37">
        <f>E258+E550</f>
        <v>1449629.2379999999</v>
      </c>
      <c r="G257" s="39" t="s">
        <v>60</v>
      </c>
      <c r="H257" s="41">
        <f>C257</f>
        <v>2021169.7379999999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1881095</v>
      </c>
      <c r="D258" s="36">
        <f>D259+D339+D483+D547</f>
        <v>1309554.5</v>
      </c>
      <c r="E258" s="36">
        <f>E259+E339+E483+E547</f>
        <v>1309554.5</v>
      </c>
      <c r="G258" s="39" t="s">
        <v>57</v>
      </c>
      <c r="H258" s="41">
        <f t="shared" ref="H258:H321" si="21">C258</f>
        <v>1881095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844032</v>
      </c>
      <c r="D259" s="33">
        <f>D260+D263+D314</f>
        <v>272491.5</v>
      </c>
      <c r="E259" s="33">
        <f>E260+E263+E314</f>
        <v>272491.5</v>
      </c>
      <c r="G259" s="39" t="s">
        <v>590</v>
      </c>
      <c r="H259" s="41">
        <f t="shared" si="21"/>
        <v>844032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5" t="s">
        <v>269</v>
      </c>
      <c r="B263" s="176"/>
      <c r="C263" s="32">
        <f>C264+C265+C289+C296+C298+C302+C305+C308+C313</f>
        <v>840000</v>
      </c>
      <c r="D263" s="32">
        <f>D264+D265+D289+D296+D298+D302+D305+D308+D313</f>
        <v>268459.5</v>
      </c>
      <c r="E263" s="32">
        <f>E264+E265+E289+E296+E298+E302+E305+E308+E313</f>
        <v>268459.5</v>
      </c>
      <c r="H263" s="41">
        <f t="shared" si="21"/>
        <v>840000</v>
      </c>
    </row>
    <row r="264" spans="1:10" hidden="1" outlineLevel="2">
      <c r="A264" s="6">
        <v>1101</v>
      </c>
      <c r="B264" s="4" t="s">
        <v>34</v>
      </c>
      <c r="C264" s="5">
        <v>268459.5</v>
      </c>
      <c r="D264" s="5">
        <f>C264</f>
        <v>268459.5</v>
      </c>
      <c r="E264" s="5">
        <f>D264</f>
        <v>268459.5</v>
      </c>
      <c r="H264" s="41">
        <f t="shared" si="21"/>
        <v>268459.5</v>
      </c>
    </row>
    <row r="265" spans="1:10" hidden="1" outlineLevel="2">
      <c r="A265" s="6">
        <v>1101</v>
      </c>
      <c r="B265" s="4" t="s">
        <v>35</v>
      </c>
      <c r="C265" s="5">
        <v>385800</v>
      </c>
      <c r="D265" s="5">
        <f>SUM(D266:D288)</f>
        <v>0</v>
      </c>
      <c r="E265" s="5">
        <f>SUM(E266:E288)</f>
        <v>0</v>
      </c>
      <c r="H265" s="41">
        <f t="shared" si="21"/>
        <v>385800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8397.6</v>
      </c>
      <c r="D289" s="5">
        <f>SUM(D290:D295)</f>
        <v>0</v>
      </c>
      <c r="E289" s="5">
        <f>SUM(E290:E295)</f>
        <v>0</v>
      </c>
      <c r="H289" s="41">
        <f t="shared" si="21"/>
        <v>8397.6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21657.407999999999</v>
      </c>
      <c r="D298" s="5">
        <f>SUM(D299:D301)</f>
        <v>0</v>
      </c>
      <c r="E298" s="5">
        <f>SUM(E299:E301)</f>
        <v>0</v>
      </c>
      <c r="H298" s="41">
        <f t="shared" si="21"/>
        <v>21657.407999999999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7767.1319999999996</v>
      </c>
      <c r="D305" s="5">
        <f>SUM(D306:D307)</f>
        <v>0</v>
      </c>
      <c r="E305" s="5">
        <f>SUM(E306:E307)</f>
        <v>0</v>
      </c>
      <c r="H305" s="41">
        <f t="shared" si="21"/>
        <v>7767.1319999999996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147618.35999999999</v>
      </c>
      <c r="D308" s="5">
        <f>SUM(D309:D312)</f>
        <v>0</v>
      </c>
      <c r="E308" s="5">
        <f>SUM(E309:E312)</f>
        <v>0</v>
      </c>
      <c r="H308" s="41">
        <f t="shared" si="21"/>
        <v>147618.35999999999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759500</v>
      </c>
      <c r="D339" s="33">
        <f>D340+D444+D482</f>
        <v>759500</v>
      </c>
      <c r="E339" s="33">
        <f>E340+E444+E482</f>
        <v>759500</v>
      </c>
      <c r="G339" s="39" t="s">
        <v>591</v>
      </c>
      <c r="H339" s="41">
        <f t="shared" si="28"/>
        <v>759500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650500</v>
      </c>
      <c r="D340" s="32">
        <f>D341+D342+D343+D344+D347+D348+D353+D356+D357+D362+D367+BH290668+D371+D372+D373+D376+D377+D378+D382+D388+D391+D392+D395+D398+D399+D404+D407+D408+D409+D412+D415+D416+D419+D420+D421+D422+D429+D443</f>
        <v>650500</v>
      </c>
      <c r="E340" s="32">
        <f>E341+E342+E343+E344+E347+E348+E353+E356+E357+E362+E367+BI290668+E371+E372+E373+E376+E377+E378+E382+E388+E391+E392+E395+E398+E399+E404+E407+E408+E409+E412+E415+E416+E419+E420+E421+E422+E429+E443</f>
        <v>650500</v>
      </c>
      <c r="H340" s="41">
        <f t="shared" si="28"/>
        <v>650500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  <c r="H348" s="41">
        <f t="shared" si="28"/>
        <v>100000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28"/>
        <v>14000</v>
      </c>
    </row>
    <row r="358" spans="1:8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90000</v>
      </c>
      <c r="D362" s="5">
        <f>SUM(D363:D366)</f>
        <v>90000</v>
      </c>
      <c r="E362" s="5">
        <f>SUM(E363:E366)</f>
        <v>90000</v>
      </c>
      <c r="H362" s="41">
        <f t="shared" si="28"/>
        <v>90000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hidden="1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2500</v>
      </c>
      <c r="D376" s="5">
        <f t="shared" si="38"/>
        <v>2500</v>
      </c>
      <c r="E376" s="5">
        <f t="shared" si="38"/>
        <v>2500</v>
      </c>
      <c r="H376" s="41">
        <f t="shared" si="28"/>
        <v>2500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3500</v>
      </c>
      <c r="D388" s="5">
        <f>SUM(D389:D390)</f>
        <v>3500</v>
      </c>
      <c r="E388" s="5">
        <f>SUM(E389:E390)</f>
        <v>3500</v>
      </c>
      <c r="H388" s="41">
        <f t="shared" si="41"/>
        <v>3500</v>
      </c>
    </row>
    <row r="389" spans="1:8" hidden="1" outlineLevel="3">
      <c r="A389" s="29"/>
      <c r="B389" s="28" t="s">
        <v>48</v>
      </c>
      <c r="C389" s="30">
        <v>3500</v>
      </c>
      <c r="D389" s="30">
        <f t="shared" ref="D389:E391" si="42">C389</f>
        <v>3500</v>
      </c>
      <c r="E389" s="30">
        <f t="shared" si="42"/>
        <v>3500</v>
      </c>
      <c r="H389" s="41">
        <f t="shared" si="41"/>
        <v>3500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1"/>
        <v>8000</v>
      </c>
    </row>
    <row r="410" spans="1:8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hidden="1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1"/>
        <v>2000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109000</v>
      </c>
      <c r="D444" s="32">
        <f>D445+D454+D455+D459+D462+D463+D468+D474+D477+D480+D481+D450</f>
        <v>109000</v>
      </c>
      <c r="E444" s="32">
        <f>E445+E454+E455+E459+E462+E463+E468+E474+E477+E480+E481+E450</f>
        <v>109000</v>
      </c>
      <c r="H444" s="41">
        <f t="shared" si="41"/>
        <v>109000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19000</v>
      </c>
      <c r="D445" s="5">
        <f>SUM(D446:D449)</f>
        <v>19000</v>
      </c>
      <c r="E445" s="5">
        <f>SUM(E446:E449)</f>
        <v>19000</v>
      </c>
      <c r="H445" s="41">
        <f t="shared" si="41"/>
        <v>19000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hidden="1" customHeight="1" outlineLevel="3">
      <c r="A457" s="28"/>
      <c r="B457" s="28" t="s">
        <v>368</v>
      </c>
      <c r="C457" s="30">
        <v>10000</v>
      </c>
      <c r="D457" s="30">
        <f t="shared" ref="D457:E458" si="53">C457</f>
        <v>10000</v>
      </c>
      <c r="E457" s="30">
        <f t="shared" si="53"/>
        <v>10000</v>
      </c>
      <c r="H457" s="41">
        <f t="shared" si="51"/>
        <v>10000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14000</v>
      </c>
      <c r="D459" s="5">
        <f>SUM(D460:D461)</f>
        <v>14000</v>
      </c>
      <c r="E459" s="5">
        <f>SUM(E460:E461)</f>
        <v>14000</v>
      </c>
      <c r="H459" s="41">
        <f t="shared" si="51"/>
        <v>14000</v>
      </c>
    </row>
    <row r="460" spans="1:8" ht="15" hidden="1" customHeight="1" outlineLevel="3">
      <c r="A460" s="28"/>
      <c r="B460" s="28" t="s">
        <v>369</v>
      </c>
      <c r="C460" s="30">
        <v>12000</v>
      </c>
      <c r="D460" s="30">
        <f t="shared" ref="D460:E462" si="54">C460</f>
        <v>12000</v>
      </c>
      <c r="E460" s="30">
        <f t="shared" si="54"/>
        <v>12000</v>
      </c>
      <c r="H460" s="41">
        <f t="shared" si="51"/>
        <v>12000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6000</v>
      </c>
      <c r="D463" s="5">
        <f>SUM(D464:D467)</f>
        <v>6000</v>
      </c>
      <c r="E463" s="5">
        <f>SUM(E464:E467)</f>
        <v>6000</v>
      </c>
      <c r="H463" s="41">
        <f t="shared" si="51"/>
        <v>6000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6000</v>
      </c>
      <c r="D466" s="30">
        <f t="shared" si="55"/>
        <v>6000</v>
      </c>
      <c r="E466" s="30">
        <f t="shared" si="55"/>
        <v>6000</v>
      </c>
      <c r="H466" s="41">
        <f t="shared" si="51"/>
        <v>6000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202563</v>
      </c>
      <c r="D483" s="35">
        <f>D484+D504+D509+D522+D528+D538</f>
        <v>202563</v>
      </c>
      <c r="E483" s="35">
        <f>E484+E504+E509+E522+E528+E538</f>
        <v>202563</v>
      </c>
      <c r="G483" s="39" t="s">
        <v>592</v>
      </c>
      <c r="H483" s="41">
        <f t="shared" si="51"/>
        <v>202563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107300</v>
      </c>
      <c r="D484" s="32">
        <f>D485+D486+D490+D491+D494+D497+D500+D501+D502+D503</f>
        <v>107300</v>
      </c>
      <c r="E484" s="32">
        <f>E485+E486+E490+E491+E494+E497+E500+E501+E502+E503</f>
        <v>107300</v>
      </c>
      <c r="H484" s="41">
        <f t="shared" si="51"/>
        <v>107300</v>
      </c>
    </row>
    <row r="485" spans="1:10" hidden="1" outlineLevel="2">
      <c r="A485" s="6">
        <v>3302</v>
      </c>
      <c r="B485" s="4" t="s">
        <v>391</v>
      </c>
      <c r="C485" s="5">
        <v>26500</v>
      </c>
      <c r="D485" s="5">
        <f>C485</f>
        <v>26500</v>
      </c>
      <c r="E485" s="5">
        <f>D485</f>
        <v>26500</v>
      </c>
      <c r="H485" s="41">
        <f t="shared" si="51"/>
        <v>26500</v>
      </c>
    </row>
    <row r="486" spans="1:10" hidden="1" outlineLevel="2">
      <c r="A486" s="6">
        <v>3302</v>
      </c>
      <c r="B486" s="4" t="s">
        <v>392</v>
      </c>
      <c r="C486" s="5">
        <f>SUM(C487:C489)</f>
        <v>52800</v>
      </c>
      <c r="D486" s="5">
        <f>SUM(D487:D489)</f>
        <v>52800</v>
      </c>
      <c r="E486" s="5">
        <f>SUM(E487:E489)</f>
        <v>52800</v>
      </c>
      <c r="H486" s="41">
        <f t="shared" si="51"/>
        <v>52800</v>
      </c>
    </row>
    <row r="487" spans="1:10" ht="15" hidden="1" customHeight="1" outlineLevel="3">
      <c r="A487" s="28"/>
      <c r="B487" s="28" t="s">
        <v>393</v>
      </c>
      <c r="C487" s="30">
        <v>27800</v>
      </c>
      <c r="D487" s="30">
        <f>C487</f>
        <v>27800</v>
      </c>
      <c r="E487" s="30">
        <f>D487</f>
        <v>27800</v>
      </c>
      <c r="H487" s="41">
        <f t="shared" si="51"/>
        <v>27800</v>
      </c>
    </row>
    <row r="488" spans="1:10" ht="15" hidden="1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  <c r="H497" s="41">
        <f t="shared" si="51"/>
        <v>7000</v>
      </c>
    </row>
    <row r="498" spans="1:12" ht="15" hidden="1" customHeight="1" outlineLevel="3">
      <c r="A498" s="28"/>
      <c r="B498" s="28" t="s">
        <v>404</v>
      </c>
      <c r="C498" s="30">
        <v>4000</v>
      </c>
      <c r="D498" s="30">
        <f t="shared" ref="D498:E503" si="59">C498</f>
        <v>4000</v>
      </c>
      <c r="E498" s="30">
        <f t="shared" si="59"/>
        <v>4000</v>
      </c>
      <c r="H498" s="41">
        <f t="shared" si="51"/>
        <v>4000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hidden="1" outlineLevel="2">
      <c r="A500" s="6">
        <v>3302</v>
      </c>
      <c r="B500" s="4" t="s">
        <v>406</v>
      </c>
      <c r="C500" s="5">
        <v>18000</v>
      </c>
      <c r="D500" s="5">
        <f t="shared" si="59"/>
        <v>18000</v>
      </c>
      <c r="E500" s="5">
        <f t="shared" si="59"/>
        <v>18000</v>
      </c>
      <c r="H500" s="41">
        <f t="shared" si="51"/>
        <v>18000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6200</v>
      </c>
      <c r="D504" s="32">
        <f>SUM(D505:D508)</f>
        <v>6200</v>
      </c>
      <c r="E504" s="32">
        <f>SUM(E505:E508)</f>
        <v>6200</v>
      </c>
      <c r="H504" s="41">
        <f t="shared" si="51"/>
        <v>6200</v>
      </c>
    </row>
    <row r="505" spans="1:12" hidden="1" outlineLevel="2" collapsed="1">
      <c r="A505" s="6">
        <v>3303</v>
      </c>
      <c r="B505" s="4" t="s">
        <v>411</v>
      </c>
      <c r="C505" s="5">
        <v>4200</v>
      </c>
      <c r="D505" s="5">
        <f>C505</f>
        <v>4200</v>
      </c>
      <c r="E505" s="5">
        <f>D505</f>
        <v>4200</v>
      </c>
      <c r="H505" s="41">
        <f t="shared" si="51"/>
        <v>4200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86500</v>
      </c>
      <c r="D509" s="32">
        <f>D510+D511+D512+D513+D517+D518+D519+D520+D521</f>
        <v>86500</v>
      </c>
      <c r="E509" s="32">
        <f>E510+E511+E512+E513+E517+E518+E519+E520+E521</f>
        <v>86500</v>
      </c>
      <c r="F509" s="51"/>
      <c r="H509" s="41">
        <f t="shared" si="51"/>
        <v>86500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6500</v>
      </c>
      <c r="D517" s="5">
        <f t="shared" si="62"/>
        <v>6500</v>
      </c>
      <c r="E517" s="5">
        <f t="shared" si="62"/>
        <v>6500</v>
      </c>
      <c r="H517" s="41">
        <f t="shared" si="63"/>
        <v>6500</v>
      </c>
    </row>
    <row r="518" spans="1:8" hidden="1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hidden="1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hidden="1" outlineLevel="2">
      <c r="A520" s="6">
        <v>3305</v>
      </c>
      <c r="B520" s="4" t="s">
        <v>425</v>
      </c>
      <c r="C520" s="5">
        <v>77000</v>
      </c>
      <c r="D520" s="5">
        <f t="shared" si="62"/>
        <v>77000</v>
      </c>
      <c r="E520" s="5">
        <f t="shared" si="62"/>
        <v>77000</v>
      </c>
      <c r="H520" s="41">
        <f t="shared" si="63"/>
        <v>77000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2563</v>
      </c>
      <c r="D538" s="32">
        <f>SUM(D539:D544)</f>
        <v>2563</v>
      </c>
      <c r="E538" s="32">
        <f>SUM(E539:E544)</f>
        <v>2563</v>
      </c>
      <c r="H538" s="41">
        <f t="shared" si="63"/>
        <v>2563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2563</v>
      </c>
      <c r="D540" s="5">
        <f t="shared" ref="D540:E543" si="66">C540</f>
        <v>2563</v>
      </c>
      <c r="E540" s="5">
        <f t="shared" si="66"/>
        <v>2563</v>
      </c>
      <c r="H540" s="41">
        <f t="shared" si="63"/>
        <v>2563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75000</v>
      </c>
      <c r="D547" s="35">
        <f>D548+D549</f>
        <v>75000</v>
      </c>
      <c r="E547" s="35">
        <f>E548+E549</f>
        <v>75000</v>
      </c>
      <c r="G547" s="39" t="s">
        <v>593</v>
      </c>
      <c r="H547" s="41">
        <f t="shared" si="63"/>
        <v>75000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75000</v>
      </c>
      <c r="D549" s="32">
        <f>C549</f>
        <v>75000</v>
      </c>
      <c r="E549" s="32">
        <f>D549</f>
        <v>75000</v>
      </c>
      <c r="H549" s="41">
        <f t="shared" si="63"/>
        <v>75000</v>
      </c>
    </row>
    <row r="550" spans="1:10" collapsed="1">
      <c r="A550" s="181" t="s">
        <v>455</v>
      </c>
      <c r="B550" s="182"/>
      <c r="C550" s="36">
        <f>C551</f>
        <v>140074.73800000001</v>
      </c>
      <c r="D550" s="36">
        <f>D551</f>
        <v>140074.73800000001</v>
      </c>
      <c r="E550" s="36">
        <f>E551</f>
        <v>140074.73800000001</v>
      </c>
      <c r="G550" s="39" t="s">
        <v>59</v>
      </c>
      <c r="H550" s="41">
        <f t="shared" si="63"/>
        <v>140074.73800000001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140074.73800000001</v>
      </c>
      <c r="D551" s="33">
        <f>D552+D556</f>
        <v>140074.73800000001</v>
      </c>
      <c r="E551" s="33">
        <f>E552+E556</f>
        <v>140074.73800000001</v>
      </c>
      <c r="G551" s="39" t="s">
        <v>594</v>
      </c>
      <c r="H551" s="41">
        <f t="shared" si="63"/>
        <v>140074.73800000001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140074.73800000001</v>
      </c>
      <c r="D552" s="32">
        <f>SUM(D553:D555)</f>
        <v>140074.73800000001</v>
      </c>
      <c r="E552" s="32">
        <f>SUM(E553:E555)</f>
        <v>140074.73800000001</v>
      </c>
      <c r="H552" s="41">
        <f t="shared" si="63"/>
        <v>140074.73800000001</v>
      </c>
    </row>
    <row r="553" spans="1:10" hidden="1" outlineLevel="2" collapsed="1">
      <c r="A553" s="6">
        <v>5500</v>
      </c>
      <c r="B553" s="4" t="s">
        <v>458</v>
      </c>
      <c r="C553" s="5">
        <v>140074.73800000001</v>
      </c>
      <c r="D553" s="5">
        <f t="shared" ref="D553:E555" si="67">C553</f>
        <v>140074.73800000001</v>
      </c>
      <c r="E553" s="5">
        <f t="shared" si="67"/>
        <v>140074.73800000001</v>
      </c>
      <c r="H553" s="41">
        <f t="shared" si="63"/>
        <v>140074.73800000001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2706830.2620000001</v>
      </c>
      <c r="D559" s="37">
        <f>D560+D716+D725</f>
        <v>2706830.2620000001</v>
      </c>
      <c r="E559" s="37">
        <f>E560+E716+E725</f>
        <v>2706830.2620000001</v>
      </c>
      <c r="G559" s="39" t="s">
        <v>62</v>
      </c>
      <c r="H559" s="41">
        <f t="shared" si="63"/>
        <v>2706830.2620000001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2532282.227</v>
      </c>
      <c r="D560" s="36">
        <f>D561+D638+D642+D645</f>
        <v>2532282.227</v>
      </c>
      <c r="E560" s="36">
        <f>E561+E638+E642+E645</f>
        <v>2532282.227</v>
      </c>
      <c r="G560" s="39" t="s">
        <v>61</v>
      </c>
      <c r="H560" s="41">
        <f t="shared" si="63"/>
        <v>2532282.227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2032282.227</v>
      </c>
      <c r="D561" s="38">
        <f>D562+D567+D568+D569+D576+D577+D581+D584+D585+D586+D587+D592+D595+D599+D603+D610+D616+D628</f>
        <v>2032282.227</v>
      </c>
      <c r="E561" s="38">
        <f>E562+E567+E568+E569+E576+E577+E581+E584+E585+E586+E587+E592+E595+E599+E603+E610+E616+E628</f>
        <v>2032282.227</v>
      </c>
      <c r="G561" s="39" t="s">
        <v>595</v>
      </c>
      <c r="H561" s="41">
        <f t="shared" si="63"/>
        <v>2032282.227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190000</v>
      </c>
      <c r="D562" s="32">
        <f>SUM(D563:D566)</f>
        <v>190000</v>
      </c>
      <c r="E562" s="32">
        <f>SUM(E563:E566)</f>
        <v>190000</v>
      </c>
      <c r="H562" s="41">
        <f t="shared" si="63"/>
        <v>190000</v>
      </c>
    </row>
    <row r="563" spans="1:10" hidden="1" outlineLevel="2">
      <c r="A563" s="7">
        <v>6600</v>
      </c>
      <c r="B563" s="4" t="s">
        <v>468</v>
      </c>
      <c r="C563" s="5">
        <v>150000</v>
      </c>
      <c r="D563" s="5">
        <f>C563</f>
        <v>150000</v>
      </c>
      <c r="E563" s="5">
        <f>D563</f>
        <v>150000</v>
      </c>
      <c r="H563" s="41">
        <f t="shared" si="63"/>
        <v>150000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300000</v>
      </c>
      <c r="D569" s="32">
        <f>SUM(D570:D575)</f>
        <v>300000</v>
      </c>
      <c r="E569" s="32">
        <f>SUM(E570:E575)</f>
        <v>300000</v>
      </c>
      <c r="H569" s="41">
        <f t="shared" si="63"/>
        <v>300000</v>
      </c>
    </row>
    <row r="570" spans="1:10" hidden="1" outlineLevel="2">
      <c r="A570" s="7">
        <v>6603</v>
      </c>
      <c r="B570" s="4" t="s">
        <v>474</v>
      </c>
      <c r="C570" s="5">
        <v>300000</v>
      </c>
      <c r="D570" s="5">
        <f>C570</f>
        <v>300000</v>
      </c>
      <c r="E570" s="5">
        <f>D570</f>
        <v>300000</v>
      </c>
      <c r="H570" s="41">
        <f t="shared" si="63"/>
        <v>300000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310000</v>
      </c>
      <c r="D581" s="32">
        <f>SUM(D582:D583)</f>
        <v>310000</v>
      </c>
      <c r="E581" s="32">
        <f>SUM(E582:E583)</f>
        <v>310000</v>
      </c>
      <c r="H581" s="41">
        <f t="shared" si="71"/>
        <v>310000</v>
      </c>
    </row>
    <row r="582" spans="1:8" hidden="1" outlineLevel="2">
      <c r="A582" s="7">
        <v>6606</v>
      </c>
      <c r="B582" s="4" t="s">
        <v>486</v>
      </c>
      <c r="C582" s="5">
        <v>310000</v>
      </c>
      <c r="D582" s="5">
        <f t="shared" ref="D582:E586" si="72">C582</f>
        <v>310000</v>
      </c>
      <c r="E582" s="5">
        <f t="shared" si="72"/>
        <v>310000</v>
      </c>
      <c r="H582" s="41">
        <f t="shared" si="71"/>
        <v>310000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200000</v>
      </c>
      <c r="D587" s="32">
        <f>SUM(D588:D591)</f>
        <v>200000</v>
      </c>
      <c r="E587" s="32">
        <f>SUM(E588:E591)</f>
        <v>200000</v>
      </c>
      <c r="H587" s="41">
        <f t="shared" si="71"/>
        <v>200000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200000</v>
      </c>
      <c r="D591" s="5">
        <f t="shared" si="73"/>
        <v>200000</v>
      </c>
      <c r="E591" s="5">
        <f t="shared" si="73"/>
        <v>200000</v>
      </c>
      <c r="H591" s="41">
        <f t="shared" si="71"/>
        <v>200000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550000</v>
      </c>
      <c r="D599" s="32">
        <f>SUM(D600:D602)</f>
        <v>550000</v>
      </c>
      <c r="E599" s="32">
        <f>SUM(E600:E602)</f>
        <v>550000</v>
      </c>
      <c r="H599" s="41">
        <f t="shared" si="71"/>
        <v>550000</v>
      </c>
    </row>
    <row r="600" spans="1:8" hidden="1" outlineLevel="2">
      <c r="A600" s="7">
        <v>6613</v>
      </c>
      <c r="B600" s="4" t="s">
        <v>504</v>
      </c>
      <c r="C600" s="5">
        <v>50000</v>
      </c>
      <c r="D600" s="5">
        <f t="shared" ref="D600:E602" si="75">C600</f>
        <v>50000</v>
      </c>
      <c r="E600" s="5">
        <f t="shared" si="75"/>
        <v>50000</v>
      </c>
      <c r="H600" s="41">
        <f t="shared" si="71"/>
        <v>50000</v>
      </c>
    </row>
    <row r="601" spans="1:8" hidden="1" outlineLevel="2">
      <c r="A601" s="7">
        <v>6613</v>
      </c>
      <c r="B601" s="4" t="s">
        <v>505</v>
      </c>
      <c r="C601" s="5">
        <v>450000</v>
      </c>
      <c r="D601" s="5">
        <f t="shared" si="75"/>
        <v>450000</v>
      </c>
      <c r="E601" s="5">
        <f t="shared" si="75"/>
        <v>450000</v>
      </c>
      <c r="H601" s="41">
        <f t="shared" si="71"/>
        <v>450000</v>
      </c>
    </row>
    <row r="602" spans="1:8" hidden="1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hidden="1" outlineLevel="1">
      <c r="A603" s="175" t="s">
        <v>506</v>
      </c>
      <c r="B603" s="176"/>
      <c r="C603" s="32">
        <f>SUM(C604:C609)</f>
        <v>150000</v>
      </c>
      <c r="D603" s="32">
        <f>SUM(D604:D609)</f>
        <v>150000</v>
      </c>
      <c r="E603" s="32">
        <f>SUM(E604:E609)</f>
        <v>150000</v>
      </c>
      <c r="H603" s="41">
        <f t="shared" si="71"/>
        <v>150000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150000</v>
      </c>
      <c r="D608" s="5">
        <f t="shared" si="76"/>
        <v>150000</v>
      </c>
      <c r="E608" s="5">
        <f t="shared" si="76"/>
        <v>150000</v>
      </c>
      <c r="H608" s="41">
        <f t="shared" si="71"/>
        <v>150000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232282.22700000001</v>
      </c>
      <c r="D610" s="32">
        <f>SUM(D611:D615)</f>
        <v>232282.22700000001</v>
      </c>
      <c r="E610" s="32">
        <f>SUM(E611:E615)</f>
        <v>232282.22700000001</v>
      </c>
      <c r="H610" s="41">
        <f t="shared" si="71"/>
        <v>232282.22700000001</v>
      </c>
    </row>
    <row r="611" spans="1:8" hidden="1" outlineLevel="2">
      <c r="A611" s="7">
        <v>6615</v>
      </c>
      <c r="B611" s="4" t="s">
        <v>514</v>
      </c>
      <c r="C611" s="5">
        <v>50000</v>
      </c>
      <c r="D611" s="5">
        <f>C611</f>
        <v>50000</v>
      </c>
      <c r="E611" s="5">
        <f>D611</f>
        <v>50000</v>
      </c>
      <c r="H611" s="41">
        <f t="shared" si="71"/>
        <v>50000</v>
      </c>
    </row>
    <row r="612" spans="1:8" hidden="1" outlineLevel="2">
      <c r="A612" s="7">
        <v>6615</v>
      </c>
      <c r="B612" s="4" t="s">
        <v>515</v>
      </c>
      <c r="C612" s="5">
        <v>32282.226999999999</v>
      </c>
      <c r="D612" s="5">
        <f t="shared" ref="D612:E615" si="77">C612</f>
        <v>32282.226999999999</v>
      </c>
      <c r="E612" s="5">
        <f t="shared" si="77"/>
        <v>32282.226999999999</v>
      </c>
      <c r="H612" s="41">
        <f t="shared" si="71"/>
        <v>32282.226999999999</v>
      </c>
    </row>
    <row r="613" spans="1:8" hidden="1" outlineLevel="2">
      <c r="A613" s="7">
        <v>6615</v>
      </c>
      <c r="B613" s="4" t="s">
        <v>516</v>
      </c>
      <c r="C613" s="5">
        <v>100000</v>
      </c>
      <c r="D613" s="5">
        <f t="shared" si="77"/>
        <v>100000</v>
      </c>
      <c r="E613" s="5">
        <f t="shared" si="77"/>
        <v>100000</v>
      </c>
      <c r="H613" s="41">
        <f t="shared" si="71"/>
        <v>100000</v>
      </c>
    </row>
    <row r="614" spans="1:8" hidden="1" outlineLevel="2">
      <c r="A614" s="7">
        <v>6615</v>
      </c>
      <c r="B614" s="4" t="s">
        <v>517</v>
      </c>
      <c r="C614" s="5">
        <v>25000</v>
      </c>
      <c r="D614" s="5">
        <f t="shared" si="77"/>
        <v>25000</v>
      </c>
      <c r="E614" s="5">
        <f t="shared" si="77"/>
        <v>25000</v>
      </c>
      <c r="H614" s="41">
        <f t="shared" si="71"/>
        <v>25000</v>
      </c>
    </row>
    <row r="615" spans="1:8" hidden="1" outlineLevel="2">
      <c r="A615" s="7">
        <v>6615</v>
      </c>
      <c r="B615" s="4" t="s">
        <v>518</v>
      </c>
      <c r="C615" s="5">
        <v>25000</v>
      </c>
      <c r="D615" s="5">
        <f t="shared" si="77"/>
        <v>25000</v>
      </c>
      <c r="E615" s="5">
        <f t="shared" si="77"/>
        <v>25000</v>
      </c>
      <c r="H615" s="41">
        <f t="shared" si="71"/>
        <v>25000</v>
      </c>
    </row>
    <row r="616" spans="1:8" hidden="1" outlineLevel="1">
      <c r="A616" s="175" t="s">
        <v>519</v>
      </c>
      <c r="B616" s="176"/>
      <c r="C616" s="32">
        <f>SUM(C617:C627)</f>
        <v>100000</v>
      </c>
      <c r="D616" s="32">
        <f>SUM(D617:D627)</f>
        <v>100000</v>
      </c>
      <c r="E616" s="32">
        <f>SUM(E617:E627)</f>
        <v>100000</v>
      </c>
      <c r="H616" s="41">
        <f t="shared" si="71"/>
        <v>100000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100000</v>
      </c>
      <c r="D619" s="5">
        <f t="shared" si="78"/>
        <v>100000</v>
      </c>
      <c r="E619" s="5">
        <f t="shared" si="78"/>
        <v>100000</v>
      </c>
      <c r="H619" s="41">
        <f t="shared" si="71"/>
        <v>100000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500000</v>
      </c>
      <c r="D638" s="38">
        <f>D639+D640+D641</f>
        <v>500000</v>
      </c>
      <c r="E638" s="38">
        <f>E639+E640+E641</f>
        <v>500000</v>
      </c>
      <c r="G638" s="39" t="s">
        <v>596</v>
      </c>
      <c r="H638" s="41">
        <f t="shared" si="71"/>
        <v>500000</v>
      </c>
      <c r="I638" s="42"/>
      <c r="J638" s="40" t="b">
        <f>AND(H638=I638)</f>
        <v>0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500000</v>
      </c>
      <c r="D641" s="32">
        <f t="shared" si="80"/>
        <v>500000</v>
      </c>
      <c r="E641" s="32">
        <f t="shared" si="80"/>
        <v>500000</v>
      </c>
      <c r="H641" s="41">
        <f t="shared" si="71"/>
        <v>500000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174548.035</v>
      </c>
      <c r="D716" s="36">
        <f>D717</f>
        <v>174548.035</v>
      </c>
      <c r="E716" s="36">
        <f>E717</f>
        <v>174548.035</v>
      </c>
      <c r="G716" s="39" t="s">
        <v>66</v>
      </c>
      <c r="H716" s="41">
        <f t="shared" si="92"/>
        <v>174548.035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174548.035</v>
      </c>
      <c r="D717" s="33">
        <f>D718+D722</f>
        <v>174548.035</v>
      </c>
      <c r="E717" s="33">
        <f>E718+E722</f>
        <v>174548.035</v>
      </c>
      <c r="G717" s="39" t="s">
        <v>599</v>
      </c>
      <c r="H717" s="41">
        <f t="shared" si="92"/>
        <v>174548.035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174548.035</v>
      </c>
      <c r="D718" s="31">
        <f>SUM(D719:D721)</f>
        <v>174548.035</v>
      </c>
      <c r="E718" s="31">
        <f>SUM(E719:E721)</f>
        <v>174548.035</v>
      </c>
      <c r="H718" s="41">
        <f t="shared" si="92"/>
        <v>174548.035</v>
      </c>
    </row>
    <row r="719" spans="1:10" ht="15" hidden="1" customHeight="1" outlineLevel="2">
      <c r="A719" s="6">
        <v>10950</v>
      </c>
      <c r="B719" s="4" t="s">
        <v>572</v>
      </c>
      <c r="C719" s="5">
        <v>174548.035</v>
      </c>
      <c r="D719" s="5">
        <f>C719</f>
        <v>174548.035</v>
      </c>
      <c r="E719" s="5">
        <f>D719</f>
        <v>174548.035</v>
      </c>
      <c r="H719" s="41">
        <f t="shared" si="92"/>
        <v>174548.035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0"/>
  <sheetViews>
    <sheetView rightToLeft="1" tabSelected="1" topLeftCell="A178" zoomScaleNormal="100" workbookViewId="0">
      <selection activeCell="C254" sqref="C254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5.26953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2742407.8049999997</v>
      </c>
      <c r="D2" s="26">
        <f>D3+D67</f>
        <v>2742407.8049999997</v>
      </c>
      <c r="E2" s="26">
        <f>E3+E67</f>
        <v>2742407.8049999997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1801768</v>
      </c>
      <c r="D3" s="23">
        <f>D4+D11+D38+D61</f>
        <v>1801768</v>
      </c>
      <c r="E3" s="23">
        <f>E4+E11+E38+E61</f>
        <v>1801768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532000</v>
      </c>
      <c r="D4" s="21">
        <f>SUM(D5:D10)</f>
        <v>532000</v>
      </c>
      <c r="E4" s="21">
        <f>SUM(E5:E10)</f>
        <v>532000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155000</v>
      </c>
      <c r="D5" s="2">
        <f>C5</f>
        <v>155000</v>
      </c>
      <c r="E5" s="2">
        <f>D5</f>
        <v>155000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16000</v>
      </c>
      <c r="D6" s="2">
        <f t="shared" ref="D6:E10" si="0">C6</f>
        <v>16000</v>
      </c>
      <c r="E6" s="2">
        <f t="shared" si="0"/>
        <v>16000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</v>
      </c>
      <c r="D7" s="2">
        <f t="shared" si="0"/>
        <v>300000</v>
      </c>
      <c r="E7" s="2">
        <f t="shared" si="0"/>
        <v>300000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58000</v>
      </c>
      <c r="D8" s="2">
        <f t="shared" si="0"/>
        <v>58000</v>
      </c>
      <c r="E8" s="2">
        <f t="shared" si="0"/>
        <v>58000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1032168</v>
      </c>
      <c r="D11" s="21">
        <f>SUM(D12:D37)</f>
        <v>1032168</v>
      </c>
      <c r="E11" s="21">
        <f>SUM(E12:E37)</f>
        <v>1032168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957168</v>
      </c>
      <c r="D12" s="2">
        <f>C12</f>
        <v>957168</v>
      </c>
      <c r="E12" s="2">
        <f>D12</f>
        <v>957168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26000</v>
      </c>
      <c r="D14" s="2">
        <f t="shared" si="1"/>
        <v>26000</v>
      </c>
      <c r="E14" s="2">
        <f t="shared" si="1"/>
        <v>26000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2"/>
        <v>4000</v>
      </c>
      <c r="E35" s="2">
        <f t="shared" si="2"/>
        <v>4000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2"/>
        <v>15000</v>
      </c>
      <c r="E36" s="2">
        <f t="shared" si="2"/>
        <v>15000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 collapsed="1">
      <c r="A38" s="167" t="s">
        <v>145</v>
      </c>
      <c r="B38" s="168"/>
      <c r="C38" s="21">
        <f>SUM(C39:C60)</f>
        <v>237600</v>
      </c>
      <c r="D38" s="21">
        <f>SUM(D39:D60)</f>
        <v>237600</v>
      </c>
      <c r="E38" s="21">
        <f>SUM(E39:E60)</f>
        <v>237600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hidden="1" outlineLevel="1">
      <c r="A41" s="20">
        <v>3103</v>
      </c>
      <c r="B41" s="20" t="s">
        <v>13</v>
      </c>
      <c r="C41" s="2">
        <v>30000</v>
      </c>
      <c r="D41" s="2">
        <f t="shared" si="3"/>
        <v>30000</v>
      </c>
      <c r="E41" s="2">
        <f t="shared" si="3"/>
        <v>30000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8000</v>
      </c>
      <c r="D54" s="2">
        <f t="shared" si="3"/>
        <v>8000</v>
      </c>
      <c r="E54" s="2">
        <f t="shared" si="3"/>
        <v>8000</v>
      </c>
    </row>
    <row r="55" spans="1:10" hidden="1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4"/>
        <v>50000</v>
      </c>
      <c r="E57" s="2">
        <f t="shared" si="4"/>
        <v>50000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4"/>
        <v>5000</v>
      </c>
      <c r="E60" s="2">
        <f t="shared" si="4"/>
        <v>5000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940639.80499999993</v>
      </c>
      <c r="D67" s="25">
        <f>D97+D68</f>
        <v>940639.80499999993</v>
      </c>
      <c r="E67" s="25">
        <f>E97+E68</f>
        <v>940639.80499999993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78339.804999999993</v>
      </c>
      <c r="D68" s="21">
        <f>SUM(D69:D96)</f>
        <v>78339.804999999993</v>
      </c>
      <c r="E68" s="21">
        <f>SUM(E69:E96)</f>
        <v>78339.804999999993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>
        <v>8000</v>
      </c>
      <c r="D76" s="2">
        <f t="shared" si="6"/>
        <v>8000</v>
      </c>
      <c r="E76" s="2">
        <f t="shared" si="6"/>
        <v>8000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60639.805</v>
      </c>
      <c r="D79" s="2">
        <f t="shared" si="6"/>
        <v>60639.805</v>
      </c>
      <c r="E79" s="2">
        <f t="shared" si="6"/>
        <v>60639.805</v>
      </c>
    </row>
    <row r="80" spans="1:10" ht="15" hidden="1" customHeight="1" outlineLevel="1">
      <c r="A80" s="3">
        <v>5202</v>
      </c>
      <c r="B80" s="2" t="s">
        <v>172</v>
      </c>
      <c r="C80" s="2">
        <v>6500</v>
      </c>
      <c r="D80" s="2">
        <f t="shared" si="6"/>
        <v>6500</v>
      </c>
      <c r="E80" s="2">
        <f t="shared" si="6"/>
        <v>6500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3200</v>
      </c>
      <c r="D83" s="2">
        <f t="shared" si="6"/>
        <v>3200</v>
      </c>
      <c r="E83" s="2">
        <f t="shared" si="6"/>
        <v>3200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862300</v>
      </c>
      <c r="D97" s="21">
        <f>SUM(D98:D113)</f>
        <v>862300</v>
      </c>
      <c r="E97" s="21">
        <f>SUM(E98:E113)</f>
        <v>862300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860000</v>
      </c>
      <c r="D98" s="2">
        <f>C98</f>
        <v>860000</v>
      </c>
      <c r="E98" s="2">
        <f>D98</f>
        <v>860000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>
        <v>800</v>
      </c>
      <c r="D110" s="2">
        <f t="shared" si="8"/>
        <v>800</v>
      </c>
      <c r="E110" s="2">
        <f t="shared" si="8"/>
        <v>800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 collapsed="1">
      <c r="A114" s="171" t="s">
        <v>62</v>
      </c>
      <c r="B114" s="172"/>
      <c r="C114" s="26">
        <f>C115+C152+C177</f>
        <v>1157592.1950000001</v>
      </c>
      <c r="D114" s="26">
        <f>D115+D152+D177</f>
        <v>1157592.1950000001</v>
      </c>
      <c r="E114" s="26">
        <f>E115+E152+E177</f>
        <v>1157592.1950000001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807592.19500000007</v>
      </c>
      <c r="D115" s="23">
        <f>D116+D135</f>
        <v>807592.19500000007</v>
      </c>
      <c r="E115" s="23">
        <f>E116+E135</f>
        <v>807592.19500000007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112000</v>
      </c>
      <c r="D116" s="21">
        <f>D117+D120+D123+D126+D129+D132</f>
        <v>112000</v>
      </c>
      <c r="E116" s="21">
        <f>E117+E120+E123+E126+E129+E132</f>
        <v>112000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112000</v>
      </c>
      <c r="D117" s="2">
        <f>D118+D119</f>
        <v>112000</v>
      </c>
      <c r="E117" s="2">
        <f>E118+E119</f>
        <v>112000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hidden="1" customHeight="1" outlineLevel="2">
      <c r="A119" s="129"/>
      <c r="B119" s="128" t="s">
        <v>860</v>
      </c>
      <c r="C119" s="127">
        <v>112000</v>
      </c>
      <c r="D119" s="127">
        <f>C119</f>
        <v>112000</v>
      </c>
      <c r="E119" s="127">
        <f>D119</f>
        <v>112000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 collapsed="1">
      <c r="A135" s="167" t="s">
        <v>202</v>
      </c>
      <c r="B135" s="168"/>
      <c r="C135" s="21">
        <f>C136+C140+C143+C146+C149</f>
        <v>695592.19500000007</v>
      </c>
      <c r="D135" s="21">
        <f>D136+D140+D143+D146+D149</f>
        <v>695592.19500000007</v>
      </c>
      <c r="E135" s="21">
        <f>E136+E140+E143+E146+E149</f>
        <v>695592.19500000007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695592.19500000007</v>
      </c>
      <c r="D136" s="2">
        <f>D137+D138+D139</f>
        <v>695592.19500000007</v>
      </c>
      <c r="E136" s="2">
        <f>E137+E138+E139</f>
        <v>695592.19500000007</v>
      </c>
    </row>
    <row r="137" spans="1:10" ht="15" hidden="1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hidden="1" customHeight="1" outlineLevel="2">
      <c r="A138" s="129"/>
      <c r="B138" s="128" t="s">
        <v>862</v>
      </c>
      <c r="C138" s="127">
        <v>492673.288</v>
      </c>
      <c r="D138" s="127">
        <f t="shared" ref="D138:E139" si="9">C138</f>
        <v>492673.288</v>
      </c>
      <c r="E138" s="127">
        <f t="shared" si="9"/>
        <v>492673.288</v>
      </c>
    </row>
    <row r="139" spans="1:10" ht="15" hidden="1" customHeight="1" outlineLevel="2">
      <c r="A139" s="129"/>
      <c r="B139" s="128" t="s">
        <v>861</v>
      </c>
      <c r="C139" s="127">
        <v>202918.90700000001</v>
      </c>
      <c r="D139" s="127">
        <f t="shared" si="9"/>
        <v>202918.90700000001</v>
      </c>
      <c r="E139" s="127">
        <f t="shared" si="9"/>
        <v>202918.90700000001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 collapsed="1">
      <c r="A152" s="169" t="s">
        <v>581</v>
      </c>
      <c r="B152" s="170"/>
      <c r="C152" s="23">
        <f>C153+C163+C170</f>
        <v>350000</v>
      </c>
      <c r="D152" s="23">
        <f>D153+D163+D170</f>
        <v>350000</v>
      </c>
      <c r="E152" s="23">
        <f>E153+E163+E170</f>
        <v>350000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350000</v>
      </c>
      <c r="D153" s="21">
        <f>D154+D157+D160</f>
        <v>350000</v>
      </c>
      <c r="E153" s="21">
        <f>E154+E157+E160</f>
        <v>350000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350000</v>
      </c>
      <c r="D154" s="2">
        <f>D155+D156</f>
        <v>350000</v>
      </c>
      <c r="E154" s="2">
        <f>E155+E156</f>
        <v>350000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hidden="1" customHeight="1" outlineLevel="2">
      <c r="A156" s="129"/>
      <c r="B156" s="128" t="s">
        <v>860</v>
      </c>
      <c r="C156" s="127">
        <v>350000</v>
      </c>
      <c r="D156" s="127">
        <f>C156</f>
        <v>350000</v>
      </c>
      <c r="E156" s="127">
        <f>D156</f>
        <v>350000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hidden="1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hidden="1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hidden="1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hidden="1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hidden="1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hidden="1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hidden="1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hidden="1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4" spans="1:10">
      <c r="C254" s="248">
        <f>C2+C114</f>
        <v>3900000</v>
      </c>
    </row>
    <row r="255" spans="1:10">
      <c r="C255" s="249">
        <f>C257+C560</f>
        <v>3809152.8210000005</v>
      </c>
    </row>
    <row r="256" spans="1:10" ht="18.5">
      <c r="A256" s="164" t="s">
        <v>67</v>
      </c>
      <c r="B256" s="164"/>
      <c r="C256" s="164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2384893.9570000004</v>
      </c>
      <c r="D257" s="37">
        <f>D258+D551</f>
        <v>2299893.9569999999</v>
      </c>
      <c r="E257" s="37">
        <f>E258+E551</f>
        <v>2299893.9569999999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2273892.9700000002</v>
      </c>
      <c r="D258" s="36">
        <f>D259+D339+D483+D548</f>
        <v>2188892.9699999997</v>
      </c>
      <c r="E258" s="36">
        <f>E259+E339+E483+E548</f>
        <v>2188892.9699999997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779697.54099999997</v>
      </c>
      <c r="D259" s="33">
        <f>D260+D263+D314</f>
        <v>779697.54099999997</v>
      </c>
      <c r="E259" s="33">
        <f>E260+E263+E314</f>
        <v>779697.54099999997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1450</v>
      </c>
      <c r="D260" s="32">
        <f>SUM(D261:D262)</f>
        <v>1450</v>
      </c>
      <c r="E260" s="32">
        <f>SUM(E261:E262)</f>
        <v>1450</v>
      </c>
    </row>
    <row r="261" spans="1:10" hidden="1" outlineLevel="2">
      <c r="A261" s="7">
        <v>1100</v>
      </c>
      <c r="B261" s="4" t="s">
        <v>32</v>
      </c>
      <c r="C261" s="5">
        <v>950</v>
      </c>
      <c r="D261" s="5">
        <f>C261</f>
        <v>950</v>
      </c>
      <c r="E261" s="5">
        <f>D261</f>
        <v>950</v>
      </c>
    </row>
    <row r="262" spans="1:10" hidden="1" outlineLevel="2">
      <c r="A262" s="6">
        <v>1100</v>
      </c>
      <c r="B262" s="4" t="s">
        <v>33</v>
      </c>
      <c r="C262" s="5">
        <v>500</v>
      </c>
      <c r="D262" s="5">
        <f>C262</f>
        <v>500</v>
      </c>
      <c r="E262" s="5">
        <f>D262</f>
        <v>500</v>
      </c>
    </row>
    <row r="263" spans="1:10" hidden="1" outlineLevel="1">
      <c r="A263" s="175" t="s">
        <v>269</v>
      </c>
      <c r="B263" s="176"/>
      <c r="C263" s="32">
        <f>C264+C265+C289+C296+C298+C302+C305+C308+C313</f>
        <v>748868.48300000001</v>
      </c>
      <c r="D263" s="32">
        <f>D264+D265+D289+D296+D298+D302+D305+D308+D313</f>
        <v>748868.48300000001</v>
      </c>
      <c r="E263" s="32">
        <f>E264+E265+E289+E296+E298+E302+E305+E308+E313</f>
        <v>748868.48300000001</v>
      </c>
    </row>
    <row r="264" spans="1:10" hidden="1" outlineLevel="2">
      <c r="A264" s="6">
        <v>1101</v>
      </c>
      <c r="B264" s="4" t="s">
        <v>34</v>
      </c>
      <c r="C264" s="5">
        <v>237921</v>
      </c>
      <c r="D264" s="5">
        <f>C264</f>
        <v>237921</v>
      </c>
      <c r="E264" s="5">
        <f>D264</f>
        <v>237921</v>
      </c>
    </row>
    <row r="265" spans="1:10" hidden="1" outlineLevel="2">
      <c r="A265" s="6">
        <v>1101</v>
      </c>
      <c r="B265" s="4" t="s">
        <v>35</v>
      </c>
      <c r="C265" s="5">
        <f>SUM(C266:C288)</f>
        <v>360693</v>
      </c>
      <c r="D265" s="5">
        <f>SUM(D266:D288)</f>
        <v>360693</v>
      </c>
      <c r="E265" s="5">
        <f>SUM(E266:E288)</f>
        <v>360693</v>
      </c>
    </row>
    <row r="266" spans="1:10" hidden="1" outlineLevel="3">
      <c r="A266" s="29"/>
      <c r="B266" s="28" t="s">
        <v>218</v>
      </c>
      <c r="C266" s="30">
        <v>12897</v>
      </c>
      <c r="D266" s="30">
        <f>C266</f>
        <v>12897</v>
      </c>
      <c r="E266" s="30">
        <f>D266</f>
        <v>12897</v>
      </c>
    </row>
    <row r="267" spans="1:10" hidden="1" outlineLevel="3">
      <c r="A267" s="29"/>
      <c r="B267" s="28" t="s">
        <v>219</v>
      </c>
      <c r="C267" s="30">
        <v>96858</v>
      </c>
      <c r="D267" s="30">
        <f t="shared" ref="D267:E282" si="18">C267</f>
        <v>96858</v>
      </c>
      <c r="E267" s="30">
        <f t="shared" si="18"/>
        <v>96858</v>
      </c>
    </row>
    <row r="268" spans="1:10" hidden="1" outlineLevel="3">
      <c r="A268" s="29"/>
      <c r="B268" s="28" t="s">
        <v>220</v>
      </c>
      <c r="C268" s="30">
        <v>81900</v>
      </c>
      <c r="D268" s="30">
        <f t="shared" si="18"/>
        <v>81900</v>
      </c>
      <c r="E268" s="30">
        <f t="shared" si="18"/>
        <v>81900</v>
      </c>
    </row>
    <row r="269" spans="1:10" hidden="1" outlineLevel="3">
      <c r="A269" s="29"/>
      <c r="B269" s="28" t="s">
        <v>221</v>
      </c>
      <c r="C269" s="30">
        <v>720</v>
      </c>
      <c r="D269" s="30">
        <f t="shared" si="18"/>
        <v>720</v>
      </c>
      <c r="E269" s="30">
        <f t="shared" si="18"/>
        <v>720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>
        <v>11520</v>
      </c>
      <c r="D271" s="30">
        <f t="shared" si="18"/>
        <v>11520</v>
      </c>
      <c r="E271" s="30">
        <f t="shared" si="18"/>
        <v>11520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>
        <v>6114</v>
      </c>
      <c r="D276" s="30">
        <f t="shared" si="18"/>
        <v>6114</v>
      </c>
      <c r="E276" s="30">
        <f t="shared" si="18"/>
        <v>6114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>
        <v>5856</v>
      </c>
      <c r="D280" s="30">
        <f t="shared" si="18"/>
        <v>5856</v>
      </c>
      <c r="E280" s="30">
        <f t="shared" si="18"/>
        <v>5856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132948</v>
      </c>
      <c r="D286" s="30">
        <f t="shared" si="19"/>
        <v>132948</v>
      </c>
      <c r="E286" s="30">
        <f t="shared" si="19"/>
        <v>132948</v>
      </c>
    </row>
    <row r="287" spans="1:5" hidden="1" outlineLevel="3">
      <c r="A287" s="29"/>
      <c r="B287" s="28" t="s">
        <v>239</v>
      </c>
      <c r="C287" s="30">
        <v>11880</v>
      </c>
      <c r="D287" s="30">
        <f t="shared" si="19"/>
        <v>11880</v>
      </c>
      <c r="E287" s="30">
        <f t="shared" si="19"/>
        <v>11880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8397.6</v>
      </c>
      <c r="D289" s="5">
        <f>SUM(D290:D295)</f>
        <v>8397.6</v>
      </c>
      <c r="E289" s="5">
        <f>SUM(E290:E295)</f>
        <v>8397.6</v>
      </c>
    </row>
    <row r="290" spans="1:5" hidden="1" outlineLevel="3">
      <c r="A290" s="29"/>
      <c r="B290" s="28" t="s">
        <v>241</v>
      </c>
      <c r="C290" s="30">
        <v>5400</v>
      </c>
      <c r="D290" s="30">
        <f>C290</f>
        <v>5400</v>
      </c>
      <c r="E290" s="30">
        <f>D290</f>
        <v>5400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1497.6</v>
      </c>
      <c r="D292" s="30">
        <f t="shared" si="20"/>
        <v>1497.6</v>
      </c>
      <c r="E292" s="30">
        <f t="shared" si="20"/>
        <v>1497.6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1500</v>
      </c>
      <c r="D295" s="30">
        <f t="shared" si="20"/>
        <v>1500</v>
      </c>
      <c r="E295" s="30">
        <f t="shared" si="20"/>
        <v>1500</v>
      </c>
    </row>
    <row r="296" spans="1:5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 hidden="1" outlineLevel="2">
      <c r="A298" s="6">
        <v>1101</v>
      </c>
      <c r="B298" s="4" t="s">
        <v>37</v>
      </c>
      <c r="C298" s="5">
        <f>SUM(C299:C301)</f>
        <v>18857.792000000001</v>
      </c>
      <c r="D298" s="5">
        <f>SUM(D299:D301)</f>
        <v>18857.792000000001</v>
      </c>
      <c r="E298" s="5">
        <f>SUM(E299:E301)</f>
        <v>18857.792000000001</v>
      </c>
    </row>
    <row r="299" spans="1:5" hidden="1" outlineLevel="3">
      <c r="A299" s="29"/>
      <c r="B299" s="28" t="s">
        <v>248</v>
      </c>
      <c r="C299" s="30">
        <v>6657.7920000000004</v>
      </c>
      <c r="D299" s="30">
        <f>C299</f>
        <v>6657.7920000000004</v>
      </c>
      <c r="E299" s="30">
        <f>D299</f>
        <v>6657.7920000000004</v>
      </c>
    </row>
    <row r="300" spans="1:5" hidden="1" outlineLevel="3">
      <c r="A300" s="29"/>
      <c r="B300" s="28" t="s">
        <v>249</v>
      </c>
      <c r="C300" s="30">
        <v>12200</v>
      </c>
      <c r="D300" s="30">
        <f t="shared" ref="D300:E301" si="21">C300</f>
        <v>12200</v>
      </c>
      <c r="E300" s="30">
        <f t="shared" si="21"/>
        <v>12200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7767.1319999999996</v>
      </c>
      <c r="D305" s="5">
        <f>SUM(D306:D307)</f>
        <v>7767.1319999999996</v>
      </c>
      <c r="E305" s="5">
        <f>SUM(E306:E307)</f>
        <v>7767.1319999999996</v>
      </c>
    </row>
    <row r="306" spans="1:5" hidden="1" outlineLevel="3">
      <c r="A306" s="29"/>
      <c r="B306" s="28" t="s">
        <v>254</v>
      </c>
      <c r="C306" s="30">
        <v>5683.6319999999996</v>
      </c>
      <c r="D306" s="30">
        <f>C306</f>
        <v>5683.6319999999996</v>
      </c>
      <c r="E306" s="30">
        <f>D306</f>
        <v>5683.6319999999996</v>
      </c>
    </row>
    <row r="307" spans="1:5" hidden="1" outlineLevel="3">
      <c r="A307" s="29"/>
      <c r="B307" s="28" t="s">
        <v>255</v>
      </c>
      <c r="C307" s="30">
        <v>2083.5</v>
      </c>
      <c r="D307" s="30">
        <f>C307</f>
        <v>2083.5</v>
      </c>
      <c r="E307" s="30">
        <f>D307</f>
        <v>2083.5</v>
      </c>
    </row>
    <row r="308" spans="1:5" hidden="1" outlineLevel="2">
      <c r="A308" s="6">
        <v>1101</v>
      </c>
      <c r="B308" s="4" t="s">
        <v>39</v>
      </c>
      <c r="C308" s="5">
        <f>SUM(C309:C312)</f>
        <v>114931.95899999999</v>
      </c>
      <c r="D308" s="5">
        <f>SUM(D309:D312)</f>
        <v>114931.95899999999</v>
      </c>
      <c r="E308" s="5">
        <f>SUM(E309:E312)</f>
        <v>114931.95899999999</v>
      </c>
    </row>
    <row r="309" spans="1:5" hidden="1" outlineLevel="3">
      <c r="A309" s="29"/>
      <c r="B309" s="28" t="s">
        <v>256</v>
      </c>
      <c r="C309" s="30">
        <v>78242.892999999996</v>
      </c>
      <c r="D309" s="30">
        <f>C309</f>
        <v>78242.892999999996</v>
      </c>
      <c r="E309" s="30">
        <f>D309</f>
        <v>78242.892999999996</v>
      </c>
    </row>
    <row r="310" spans="1:5" hidden="1" outlineLevel="3">
      <c r="A310" s="29"/>
      <c r="B310" s="28" t="s">
        <v>257</v>
      </c>
      <c r="C310" s="30">
        <v>29177.552</v>
      </c>
      <c r="D310" s="30">
        <f t="shared" ref="D310:E312" si="22">C310</f>
        <v>29177.552</v>
      </c>
      <c r="E310" s="30">
        <f t="shared" si="22"/>
        <v>29177.552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7511.5140000000001</v>
      </c>
      <c r="D312" s="30">
        <f t="shared" si="22"/>
        <v>7511.5140000000001</v>
      </c>
      <c r="E312" s="30">
        <f t="shared" si="22"/>
        <v>7511.5140000000001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29379.058000000001</v>
      </c>
      <c r="D314" s="32">
        <f>D315+D325+D331+D336+D337+D338+D328</f>
        <v>29379.058000000001</v>
      </c>
      <c r="E314" s="32">
        <f>E315+E325+E331+E336+E337+E338+E328</f>
        <v>29379.058000000001</v>
      </c>
    </row>
    <row r="315" spans="1:5" hidden="1" outlineLevel="2">
      <c r="A315" s="6">
        <v>1102</v>
      </c>
      <c r="B315" s="4" t="s">
        <v>65</v>
      </c>
      <c r="C315" s="5">
        <f>SUM(C316:C324)</f>
        <v>21307.163</v>
      </c>
      <c r="D315" s="5">
        <f>SUM(D316:D324)</f>
        <v>21307.163</v>
      </c>
      <c r="E315" s="5">
        <f>SUM(E316:E324)</f>
        <v>21307.163</v>
      </c>
    </row>
    <row r="316" spans="1:5" hidden="1" outlineLevel="3">
      <c r="A316" s="29"/>
      <c r="B316" s="28" t="s">
        <v>260</v>
      </c>
      <c r="C316" s="30">
        <v>9356.25</v>
      </c>
      <c r="D316" s="30">
        <f>C316</f>
        <v>9356.25</v>
      </c>
      <c r="E316" s="30">
        <f>D316</f>
        <v>9356.25</v>
      </c>
    </row>
    <row r="317" spans="1:5" hidden="1" outlineLevel="3">
      <c r="A317" s="29"/>
      <c r="B317" s="28" t="s">
        <v>218</v>
      </c>
      <c r="C317" s="30">
        <v>489.75</v>
      </c>
      <c r="D317" s="30">
        <f t="shared" ref="D317:E324" si="23">C317</f>
        <v>489.75</v>
      </c>
      <c r="E317" s="30">
        <f t="shared" si="23"/>
        <v>489.75</v>
      </c>
    </row>
    <row r="318" spans="1:5" hidden="1" outlineLevel="3">
      <c r="A318" s="29"/>
      <c r="B318" s="28" t="s">
        <v>261</v>
      </c>
      <c r="C318" s="30">
        <v>10694.5</v>
      </c>
      <c r="D318" s="30">
        <f t="shared" si="23"/>
        <v>10694.5</v>
      </c>
      <c r="E318" s="30">
        <f t="shared" si="23"/>
        <v>10694.5</v>
      </c>
    </row>
    <row r="319" spans="1:5" hidden="1" outlineLevel="3">
      <c r="A319" s="29"/>
      <c r="B319" s="28" t="s">
        <v>248</v>
      </c>
      <c r="C319" s="30">
        <v>146.66300000000001</v>
      </c>
      <c r="D319" s="30">
        <f t="shared" si="23"/>
        <v>146.66300000000001</v>
      </c>
      <c r="E319" s="30">
        <f t="shared" si="23"/>
        <v>146.66300000000001</v>
      </c>
    </row>
    <row r="320" spans="1:5" hidden="1" outlineLevel="3">
      <c r="A320" s="29"/>
      <c r="B320" s="28" t="s">
        <v>262</v>
      </c>
      <c r="C320" s="30">
        <v>620</v>
      </c>
      <c r="D320" s="30">
        <f t="shared" si="23"/>
        <v>620</v>
      </c>
      <c r="E320" s="30">
        <f t="shared" si="23"/>
        <v>620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3787.1280000000002</v>
      </c>
      <c r="D325" s="5">
        <f>SUM(D326:D327)</f>
        <v>3787.1280000000002</v>
      </c>
      <c r="E325" s="5">
        <f>SUM(E326:E327)</f>
        <v>3787.1280000000002</v>
      </c>
    </row>
    <row r="326" spans="1:5" hidden="1" outlineLevel="3">
      <c r="A326" s="29"/>
      <c r="B326" s="28" t="s">
        <v>264</v>
      </c>
      <c r="C326" s="30">
        <v>2825</v>
      </c>
      <c r="D326" s="30">
        <f>C326</f>
        <v>2825</v>
      </c>
      <c r="E326" s="30">
        <f>D326</f>
        <v>2825</v>
      </c>
    </row>
    <row r="327" spans="1:5" hidden="1" outlineLevel="3">
      <c r="A327" s="29"/>
      <c r="B327" s="28" t="s">
        <v>265</v>
      </c>
      <c r="C327" s="30">
        <v>962.12800000000004</v>
      </c>
      <c r="D327" s="30">
        <f>C327</f>
        <v>962.12800000000004</v>
      </c>
      <c r="E327" s="30">
        <f>D327</f>
        <v>962.12800000000004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4284.7669999999998</v>
      </c>
      <c r="D331" s="5">
        <f>SUM(D332:D335)</f>
        <v>4284.7669999999998</v>
      </c>
      <c r="E331" s="5">
        <f>SUM(E332:E335)</f>
        <v>4284.7669999999998</v>
      </c>
    </row>
    <row r="332" spans="1:5" hidden="1" outlineLevel="3">
      <c r="A332" s="29"/>
      <c r="B332" s="28" t="s">
        <v>256</v>
      </c>
      <c r="C332" s="30">
        <v>3050.62</v>
      </c>
      <c r="D332" s="30">
        <f>C332</f>
        <v>3050.62</v>
      </c>
      <c r="E332" s="30">
        <f>D332</f>
        <v>3050.62</v>
      </c>
    </row>
    <row r="333" spans="1:5" hidden="1" outlineLevel="3">
      <c r="A333" s="29"/>
      <c r="B333" s="28" t="s">
        <v>257</v>
      </c>
      <c r="C333" s="30">
        <v>988.07799999999997</v>
      </c>
      <c r="D333" s="30">
        <f t="shared" ref="D333:E335" si="24">C333</f>
        <v>988.07799999999997</v>
      </c>
      <c r="E333" s="30">
        <f t="shared" si="24"/>
        <v>988.07799999999997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>
        <v>246.06899999999999</v>
      </c>
      <c r="D335" s="30">
        <f t="shared" si="24"/>
        <v>246.06899999999999</v>
      </c>
      <c r="E335" s="30">
        <f t="shared" si="24"/>
        <v>246.06899999999999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1116900</v>
      </c>
      <c r="D339" s="33">
        <f>D340+D444+D482</f>
        <v>1031900</v>
      </c>
      <c r="E339" s="33">
        <f>E340+E444+E482</f>
        <v>1031900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909400</v>
      </c>
      <c r="D340" s="32">
        <f>D341+D342+D343+D344+D347+D348+D353+D356+D357+D362+D367+BH290669+D371+D372+D373+D376+D377+D378+D382+D388+D391+D392+D395+D398+D399+D404+D407+D408+D409+D412+D415+D416+D419+D420+D421+D422+D429+D443</f>
        <v>904400</v>
      </c>
      <c r="E340" s="32">
        <f>E341+E342+E343+E344+E347+E348+E353+E356+E357+E362+E367+BI290669+E371+E372+E373+E376+E377+E378+E382+E388+E391+E392+E395+E398+E399+E404+E407+E408+E409+E412+E415+E416+E419+E420+E421+E422+E429+E443</f>
        <v>904400</v>
      </c>
    </row>
    <row r="341" spans="1:10" hidden="1" outlineLevel="2">
      <c r="A341" s="6">
        <v>2201</v>
      </c>
      <c r="B341" s="34" t="s">
        <v>272</v>
      </c>
      <c r="C341" s="5">
        <v>20000</v>
      </c>
      <c r="D341" s="5">
        <f>C341</f>
        <v>20000</v>
      </c>
      <c r="E341" s="5">
        <f>D341</f>
        <v>20000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hidden="1" outlineLevel="2">
      <c r="A343" s="6">
        <v>2201</v>
      </c>
      <c r="B343" s="4" t="s">
        <v>41</v>
      </c>
      <c r="C343" s="5">
        <v>400000</v>
      </c>
      <c r="D343" s="5">
        <f t="shared" si="26"/>
        <v>400000</v>
      </c>
      <c r="E343" s="5">
        <f t="shared" si="26"/>
        <v>400000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170000</v>
      </c>
      <c r="D348" s="5">
        <f>SUM(D349:D352)</f>
        <v>170000</v>
      </c>
      <c r="E348" s="5">
        <f>SUM(E349:E352)</f>
        <v>170000</v>
      </c>
    </row>
    <row r="349" spans="1:10" hidden="1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</row>
    <row r="350" spans="1:10" hidden="1" outlineLevel="3">
      <c r="A350" s="29"/>
      <c r="B350" s="28" t="s">
        <v>279</v>
      </c>
      <c r="C350" s="30">
        <v>20000</v>
      </c>
      <c r="D350" s="30">
        <f t="shared" ref="D350:E352" si="28">C350</f>
        <v>20000</v>
      </c>
      <c r="E350" s="30">
        <f t="shared" si="28"/>
        <v>20000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1600</v>
      </c>
      <c r="D353" s="5">
        <f>SUM(D354:D355)</f>
        <v>1600</v>
      </c>
      <c r="E353" s="5">
        <f>SUM(E354:E355)</f>
        <v>1600</v>
      </c>
    </row>
    <row r="354" spans="1:5" hidden="1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hidden="1" outlineLevel="3">
      <c r="A355" s="29"/>
      <c r="B355" s="28" t="s">
        <v>283</v>
      </c>
      <c r="C355" s="30">
        <v>600</v>
      </c>
      <c r="D355" s="30">
        <f t="shared" si="29"/>
        <v>600</v>
      </c>
      <c r="E355" s="30">
        <f t="shared" si="29"/>
        <v>600</v>
      </c>
    </row>
    <row r="356" spans="1:5" hidden="1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hidden="1" outlineLevel="2">
      <c r="A357" s="6">
        <v>2201</v>
      </c>
      <c r="B357" s="4" t="s">
        <v>285</v>
      </c>
      <c r="C357" s="5">
        <f>SUM(C358:C361)</f>
        <v>19500</v>
      </c>
      <c r="D357" s="5">
        <f>SUM(D358:D361)</f>
        <v>19500</v>
      </c>
      <c r="E357" s="5">
        <f>SUM(E358:E361)</f>
        <v>19500</v>
      </c>
    </row>
    <row r="358" spans="1:5" hidden="1" outlineLevel="3">
      <c r="A358" s="29"/>
      <c r="B358" s="28" t="s">
        <v>286</v>
      </c>
      <c r="C358" s="30">
        <v>17500</v>
      </c>
      <c r="D358" s="30">
        <f>C358</f>
        <v>17500</v>
      </c>
      <c r="E358" s="30">
        <f>D358</f>
        <v>17500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117000</v>
      </c>
      <c r="D362" s="5">
        <f>SUM(D363:D366)</f>
        <v>117000</v>
      </c>
      <c r="E362" s="5">
        <f>SUM(E363:E366)</f>
        <v>117000</v>
      </c>
    </row>
    <row r="363" spans="1:5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hidden="1" outlineLevel="3">
      <c r="A364" s="29"/>
      <c r="B364" s="28" t="s">
        <v>292</v>
      </c>
      <c r="C364" s="30">
        <v>110000</v>
      </c>
      <c r="D364" s="30">
        <f t="shared" ref="D364:E366" si="31">C364</f>
        <v>110000</v>
      </c>
      <c r="E364" s="30">
        <f t="shared" si="31"/>
        <v>110000</v>
      </c>
    </row>
    <row r="365" spans="1:5" hidden="1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11000</v>
      </c>
      <c r="D371" s="5">
        <f t="shared" si="32"/>
        <v>11000</v>
      </c>
      <c r="E371" s="5">
        <f t="shared" si="32"/>
        <v>11000</v>
      </c>
    </row>
    <row r="372" spans="1:5" hidden="1" outlineLevel="2">
      <c r="A372" s="6">
        <v>2201</v>
      </c>
      <c r="B372" s="4" t="s">
        <v>45</v>
      </c>
      <c r="C372" s="5">
        <v>18000</v>
      </c>
      <c r="D372" s="5">
        <f t="shared" si="32"/>
        <v>18000</v>
      </c>
      <c r="E372" s="5">
        <f t="shared" si="32"/>
        <v>18000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hidden="1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hidden="1" outlineLevel="3">
      <c r="A375" s="29"/>
      <c r="B375" s="28" t="s">
        <v>300</v>
      </c>
      <c r="C375" s="30">
        <v>500</v>
      </c>
      <c r="D375" s="30">
        <f t="shared" si="33"/>
        <v>500</v>
      </c>
      <c r="E375" s="30">
        <f t="shared" si="33"/>
        <v>500</v>
      </c>
    </row>
    <row r="376" spans="1:5" hidden="1" outlineLevel="2">
      <c r="A376" s="6">
        <v>2201</v>
      </c>
      <c r="B376" s="4" t="s">
        <v>301</v>
      </c>
      <c r="C376" s="5">
        <v>2500</v>
      </c>
      <c r="D376" s="5">
        <f t="shared" si="33"/>
        <v>2500</v>
      </c>
      <c r="E376" s="5">
        <f t="shared" si="33"/>
        <v>2500</v>
      </c>
    </row>
    <row r="377" spans="1:5" hidden="1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hidden="1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</row>
    <row r="379" spans="1:5" hidden="1" outlineLevel="3">
      <c r="A379" s="29"/>
      <c r="B379" s="28" t="s">
        <v>46</v>
      </c>
      <c r="C379" s="30">
        <v>14000</v>
      </c>
      <c r="D379" s="30">
        <f>C379</f>
        <v>14000</v>
      </c>
      <c r="E379" s="30">
        <f>D379</f>
        <v>14000</v>
      </c>
    </row>
    <row r="380" spans="1:5" hidden="1" outlineLevel="3">
      <c r="A380" s="29"/>
      <c r="B380" s="28" t="s">
        <v>113</v>
      </c>
      <c r="C380" s="30">
        <v>8000</v>
      </c>
      <c r="D380" s="30">
        <f t="shared" ref="D380:E381" si="34">C380</f>
        <v>8000</v>
      </c>
      <c r="E380" s="30">
        <f t="shared" si="34"/>
        <v>8000</v>
      </c>
    </row>
    <row r="381" spans="1:5" hidden="1" outlineLevel="3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 hidden="1" outlineLevel="2">
      <c r="A382" s="6">
        <v>2201</v>
      </c>
      <c r="B382" s="4" t="s">
        <v>114</v>
      </c>
      <c r="C382" s="5">
        <f>SUM(C383:C387)</f>
        <v>10800</v>
      </c>
      <c r="D382" s="5">
        <f>SUM(D383:D387)</f>
        <v>10800</v>
      </c>
      <c r="E382" s="5">
        <f>SUM(E383:E387)</f>
        <v>10800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>
        <v>5800</v>
      </c>
      <c r="D387" s="30">
        <f t="shared" si="35"/>
        <v>5800</v>
      </c>
      <c r="E387" s="30">
        <f t="shared" si="35"/>
        <v>5800</v>
      </c>
    </row>
    <row r="388" spans="1:5" hidden="1" outlineLevel="2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</row>
    <row r="389" spans="1:5" hidden="1" outlineLevel="3">
      <c r="A389" s="29"/>
      <c r="B389" s="28" t="s">
        <v>48</v>
      </c>
      <c r="C389" s="30">
        <v>4000</v>
      </c>
      <c r="D389" s="30">
        <f t="shared" ref="D389:E391" si="36">C389</f>
        <v>4000</v>
      </c>
      <c r="E389" s="30">
        <f t="shared" si="36"/>
        <v>4000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3000</v>
      </c>
      <c r="D408" s="5">
        <f t="shared" si="39"/>
        <v>3000</v>
      </c>
      <c r="E408" s="5">
        <f t="shared" si="39"/>
        <v>3000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</row>
    <row r="413" spans="1:5" hidden="1" outlineLevel="3" collapsed="1">
      <c r="A413" s="29"/>
      <c r="B413" s="28" t="s">
        <v>328</v>
      </c>
      <c r="C413" s="30">
        <v>8000</v>
      </c>
      <c r="D413" s="30">
        <f t="shared" ref="D413:E415" si="40">C413</f>
        <v>8000</v>
      </c>
      <c r="E413" s="30">
        <f t="shared" si="40"/>
        <v>8000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v>5000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hidden="1" outlineLevel="2">
      <c r="A420" s="6">
        <v>2201</v>
      </c>
      <c r="B420" s="4" t="s">
        <v>334</v>
      </c>
      <c r="C420" s="5">
        <v>5000</v>
      </c>
      <c r="D420" s="5">
        <f t="shared" si="41"/>
        <v>5000</v>
      </c>
      <c r="E420" s="5">
        <f t="shared" si="41"/>
        <v>5000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2000</v>
      </c>
      <c r="D425" s="30">
        <f t="shared" si="42"/>
        <v>2000</v>
      </c>
      <c r="E425" s="30">
        <f t="shared" si="42"/>
        <v>2000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207500</v>
      </c>
      <c r="D444" s="32">
        <f>D445+D454+D455+D459+D462+D463+D468+D474+D477+D480+D481+D450</f>
        <v>127500</v>
      </c>
      <c r="E444" s="32">
        <f>E445+E454+E455+E459+E462+E463+E468+E474+E477+E480+E481+E450</f>
        <v>127500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19500</v>
      </c>
      <c r="D445" s="5">
        <f>SUM(D446:D449)</f>
        <v>19500</v>
      </c>
      <c r="E445" s="5">
        <f>SUM(E446:E449)</f>
        <v>19500</v>
      </c>
    </row>
    <row r="446" spans="1:5" ht="15" hidden="1" customHeight="1" outlineLevel="3">
      <c r="A446" s="28"/>
      <c r="B446" s="28" t="s">
        <v>359</v>
      </c>
      <c r="C446" s="30">
        <v>2500</v>
      </c>
      <c r="D446" s="30">
        <f>C446</f>
        <v>2500</v>
      </c>
      <c r="E446" s="30">
        <f>D446</f>
        <v>2500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15000</v>
      </c>
      <c r="D448" s="30">
        <f t="shared" si="44"/>
        <v>15000</v>
      </c>
      <c r="E448" s="30">
        <f t="shared" si="44"/>
        <v>15000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v>80000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</row>
    <row r="455" spans="1:5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 ht="15" hidden="1" customHeight="1" outlineLevel="3">
      <c r="A457" s="28"/>
      <c r="B457" s="28" t="s">
        <v>368</v>
      </c>
      <c r="C457" s="30">
        <v>10000</v>
      </c>
      <c r="D457" s="30">
        <f t="shared" ref="D457:E458" si="46">C457</f>
        <v>10000</v>
      </c>
      <c r="E457" s="30">
        <f t="shared" si="46"/>
        <v>10000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12000</v>
      </c>
      <c r="D459" s="5">
        <f>SUM(D460:D461)</f>
        <v>12000</v>
      </c>
      <c r="E459" s="5">
        <f>SUM(E460:E461)</f>
        <v>12000</v>
      </c>
    </row>
    <row r="460" spans="1:5" ht="15" hidden="1" customHeight="1" outlineLevel="3">
      <c r="A460" s="28"/>
      <c r="B460" s="28" t="s">
        <v>369</v>
      </c>
      <c r="C460" s="30">
        <v>10000</v>
      </c>
      <c r="D460" s="30">
        <f t="shared" ref="D460:E462" si="47">C460</f>
        <v>10000</v>
      </c>
      <c r="E460" s="30">
        <f t="shared" si="47"/>
        <v>10000</v>
      </c>
    </row>
    <row r="461" spans="1:5" ht="15" hidden="1" customHeight="1" outlineLevel="3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6000</v>
      </c>
      <c r="D463" s="5">
        <f>SUM(D464:D467)</f>
        <v>6000</v>
      </c>
      <c r="E463" s="5">
        <f>SUM(E464:E467)</f>
        <v>6000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6000</v>
      </c>
      <c r="D466" s="30">
        <f t="shared" si="48"/>
        <v>6000</v>
      </c>
      <c r="E466" s="30">
        <f t="shared" si="48"/>
        <v>6000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C484+C504+C510+C523+C529+C539+C509</f>
        <v>244955</v>
      </c>
      <c r="D483" s="35">
        <f>D484+D504+D510+D523+D529+D539+D509</f>
        <v>244955</v>
      </c>
      <c r="E483" s="35">
        <f>E484+E504+E510+E523+E529+E539+E509</f>
        <v>244955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118700</v>
      </c>
      <c r="D484" s="32">
        <f>D485+D486+D490+D491+D494+D497+D500+D501+D502+D503</f>
        <v>118700</v>
      </c>
      <c r="E484" s="32">
        <f>E485+E486+E490+E491+E494+E497+E500+E501+E502+E503</f>
        <v>118700</v>
      </c>
    </row>
    <row r="485" spans="1:10" hidden="1" outlineLevel="2">
      <c r="A485" s="6">
        <v>3302</v>
      </c>
      <c r="B485" s="4" t="s">
        <v>391</v>
      </c>
      <c r="C485" s="5">
        <v>32700</v>
      </c>
      <c r="D485" s="5">
        <f>C485</f>
        <v>32700</v>
      </c>
      <c r="E485" s="5">
        <f>D485</f>
        <v>32700</v>
      </c>
    </row>
    <row r="486" spans="1:10" hidden="1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hidden="1" customHeight="1" outlineLevel="3">
      <c r="A488" s="28"/>
      <c r="B488" s="28" t="s">
        <v>394</v>
      </c>
      <c r="C488" s="30">
        <v>40000</v>
      </c>
      <c r="D488" s="30">
        <f t="shared" ref="D488:E489" si="51">C488</f>
        <v>40000</v>
      </c>
      <c r="E488" s="30">
        <f t="shared" si="51"/>
        <v>40000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hidden="1" outlineLevel="2">
      <c r="A500" s="6">
        <v>3302</v>
      </c>
      <c r="B500" s="4" t="s">
        <v>406</v>
      </c>
      <c r="C500" s="5">
        <v>15000</v>
      </c>
      <c r="D500" s="5">
        <f t="shared" si="52"/>
        <v>15000</v>
      </c>
      <c r="E500" s="5">
        <f t="shared" si="52"/>
        <v>15000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6855</v>
      </c>
      <c r="D504" s="32">
        <f>SUM(D505:D508)</f>
        <v>6855</v>
      </c>
      <c r="E504" s="32">
        <f>SUM(E505:E508)</f>
        <v>6855</v>
      </c>
    </row>
    <row r="505" spans="1:12" hidden="1" outlineLevel="2" collapsed="1">
      <c r="A505" s="6">
        <v>3303</v>
      </c>
      <c r="B505" s="4" t="s">
        <v>411</v>
      </c>
      <c r="C505" s="5">
        <v>4355</v>
      </c>
      <c r="D505" s="5">
        <f>C505</f>
        <v>4355</v>
      </c>
      <c r="E505" s="5">
        <f>D505</f>
        <v>4355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2500</v>
      </c>
      <c r="D507" s="5">
        <f t="shared" si="53"/>
        <v>2500</v>
      </c>
      <c r="E507" s="5">
        <f t="shared" si="53"/>
        <v>2500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5" t="s">
        <v>959</v>
      </c>
      <c r="B509" s="176"/>
      <c r="C509" s="32">
        <v>27000</v>
      </c>
      <c r="D509" s="32">
        <f t="shared" si="53"/>
        <v>27000</v>
      </c>
      <c r="E509" s="32">
        <f t="shared" si="53"/>
        <v>27000</v>
      </c>
    </row>
    <row r="510" spans="1:12" hidden="1" outlineLevel="1">
      <c r="A510" s="175" t="s">
        <v>414</v>
      </c>
      <c r="B510" s="176"/>
      <c r="C510" s="32">
        <f>C511+C512+C513+C514+C518+C519+C520+C521+C522</f>
        <v>88500</v>
      </c>
      <c r="D510" s="32">
        <f>D511+D512+D513+D514+D518+D519+D520+D521+D522</f>
        <v>88500</v>
      </c>
      <c r="E510" s="32">
        <f>E511+E512+E513+E514+E518+E519+E520+E521+E522</f>
        <v>88500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8500</v>
      </c>
      <c r="D518" s="5">
        <f t="shared" si="55"/>
        <v>8500</v>
      </c>
      <c r="E518" s="5">
        <f t="shared" si="55"/>
        <v>8500</v>
      </c>
    </row>
    <row r="519" spans="1:5" hidden="1" outlineLevel="2">
      <c r="A519" s="6">
        <v>3305</v>
      </c>
      <c r="B519" s="4" t="s">
        <v>423</v>
      </c>
      <c r="C519" s="5">
        <v>1500</v>
      </c>
      <c r="D519" s="5">
        <f t="shared" si="55"/>
        <v>1500</v>
      </c>
      <c r="E519" s="5">
        <f t="shared" si="55"/>
        <v>1500</v>
      </c>
    </row>
    <row r="520" spans="1:5" hidden="1" outlineLevel="2">
      <c r="A520" s="6">
        <v>3305</v>
      </c>
      <c r="B520" s="4" t="s">
        <v>424</v>
      </c>
      <c r="C520" s="5">
        <v>1500</v>
      </c>
      <c r="D520" s="5">
        <f t="shared" si="55"/>
        <v>1500</v>
      </c>
      <c r="E520" s="5">
        <f t="shared" si="55"/>
        <v>1500</v>
      </c>
    </row>
    <row r="521" spans="1:5" hidden="1" outlineLevel="2">
      <c r="A521" s="6">
        <v>3305</v>
      </c>
      <c r="B521" s="4" t="s">
        <v>425</v>
      </c>
      <c r="C521" s="5">
        <v>77000</v>
      </c>
      <c r="D521" s="5">
        <f t="shared" si="55"/>
        <v>77000</v>
      </c>
      <c r="E521" s="5">
        <f t="shared" si="55"/>
        <v>77000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5" t="s">
        <v>441</v>
      </c>
      <c r="B539" s="176"/>
      <c r="C539" s="32">
        <f>SUM(C540:C545)</f>
        <v>3900</v>
      </c>
      <c r="D539" s="32">
        <f>SUM(D540:D545)</f>
        <v>3900</v>
      </c>
      <c r="E539" s="32">
        <f>SUM(E540:E545)</f>
        <v>3900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3900</v>
      </c>
      <c r="D541" s="5">
        <f t="shared" ref="D541:E544" si="58">C541</f>
        <v>3900</v>
      </c>
      <c r="E541" s="5">
        <f t="shared" si="58"/>
        <v>3900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3" t="s">
        <v>449</v>
      </c>
      <c r="B548" s="184"/>
      <c r="C548" s="35">
        <f>C549+C550</f>
        <v>132340.429</v>
      </c>
      <c r="D548" s="35">
        <f>D549+D550</f>
        <v>132340.429</v>
      </c>
      <c r="E548" s="35">
        <f>E549+E550</f>
        <v>132340.429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hidden="1" outlineLevel="1">
      <c r="A550" s="175" t="s">
        <v>451</v>
      </c>
      <c r="B550" s="176"/>
      <c r="C550" s="32">
        <v>132340.429</v>
      </c>
      <c r="D550" s="32">
        <f>C550</f>
        <v>132340.429</v>
      </c>
      <c r="E550" s="32">
        <f>D550</f>
        <v>132340.429</v>
      </c>
    </row>
    <row r="551" spans="1:10" collapsed="1">
      <c r="A551" s="181" t="s">
        <v>455</v>
      </c>
      <c r="B551" s="182"/>
      <c r="C551" s="36">
        <f>C552</f>
        <v>111000.98699999999</v>
      </c>
      <c r="D551" s="36">
        <f>D552</f>
        <v>111000.98699999999</v>
      </c>
      <c r="E551" s="36">
        <f>E552</f>
        <v>111000.98699999999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111000.98699999999</v>
      </c>
      <c r="D552" s="33">
        <f>D553+D557</f>
        <v>111000.98699999999</v>
      </c>
      <c r="E552" s="33">
        <f>E553+E557</f>
        <v>111000.98699999999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5" t="s">
        <v>457</v>
      </c>
      <c r="B553" s="176"/>
      <c r="C553" s="32">
        <f>SUM(C554:C556)</f>
        <v>111000.98699999999</v>
      </c>
      <c r="D553" s="32">
        <f>SUM(D554:D556)</f>
        <v>111000.98699999999</v>
      </c>
      <c r="E553" s="32">
        <f>SUM(E554:E556)</f>
        <v>111000.98699999999</v>
      </c>
    </row>
    <row r="554" spans="1:10" hidden="1" outlineLevel="2" collapsed="1">
      <c r="A554" s="6">
        <v>5500</v>
      </c>
      <c r="B554" s="4" t="s">
        <v>458</v>
      </c>
      <c r="C554" s="5">
        <v>111000.98699999999</v>
      </c>
      <c r="D554" s="5">
        <f t="shared" ref="D554:E556" si="59">C554</f>
        <v>111000.98699999999</v>
      </c>
      <c r="E554" s="5">
        <f t="shared" si="59"/>
        <v>111000.98699999999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1424258.8639999998</v>
      </c>
      <c r="D560" s="37">
        <f>D561+D717+D726</f>
        <v>1424258.8639999998</v>
      </c>
      <c r="E560" s="37">
        <f>E561+E717+E726</f>
        <v>1424258.8639999998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1268157.5959999999</v>
      </c>
      <c r="D561" s="36">
        <f>D562+D639+D643+D646</f>
        <v>1268157.5959999999</v>
      </c>
      <c r="E561" s="36">
        <f>E562+E639+E643+E646</f>
        <v>1268157.5959999999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330000</v>
      </c>
      <c r="D562" s="38">
        <f>D563+D568+D569+D570+D577+D578+D582+D585+D586+D587+D588+D593+D596+D600+D604+D611+D617+D629</f>
        <v>330000</v>
      </c>
      <c r="E562" s="38">
        <f>E563+E568+E569+E570+E577+E578+E582+E585+E586+E587+E588+E593+E596+E600+E604+E611+E617+E629</f>
        <v>330000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5" t="s">
        <v>485</v>
      </c>
      <c r="B582" s="176"/>
      <c r="C582" s="32">
        <f>SUM(C583:C584)</f>
        <v>60000</v>
      </c>
      <c r="D582" s="32">
        <f>SUM(D583:D584)</f>
        <v>60000</v>
      </c>
      <c r="E582" s="32">
        <f>SUM(E583:E584)</f>
        <v>60000</v>
      </c>
    </row>
    <row r="583" spans="1:5" hidden="1" outlineLevel="2">
      <c r="A583" s="7">
        <v>6606</v>
      </c>
      <c r="B583" s="4" t="s">
        <v>486</v>
      </c>
      <c r="C583" s="5">
        <v>60000</v>
      </c>
      <c r="D583" s="5">
        <f t="shared" ref="D583:E587" si="63">C583</f>
        <v>60000</v>
      </c>
      <c r="E583" s="5">
        <f t="shared" si="63"/>
        <v>60000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5" t="s">
        <v>503</v>
      </c>
      <c r="B600" s="176"/>
      <c r="C600" s="32">
        <f>SUM(C601:C603)</f>
        <v>150000</v>
      </c>
      <c r="D600" s="32">
        <f>SUM(D601:D603)</f>
        <v>150000</v>
      </c>
      <c r="E600" s="32">
        <f>SUM(E601:E603)</f>
        <v>150000</v>
      </c>
    </row>
    <row r="601" spans="1:5" hidden="1" outlineLevel="2">
      <c r="A601" s="7">
        <v>6613</v>
      </c>
      <c r="B601" s="4" t="s">
        <v>504</v>
      </c>
      <c r="C601" s="5">
        <v>50000</v>
      </c>
      <c r="D601" s="5">
        <f t="shared" ref="D601:E603" si="66">C601</f>
        <v>50000</v>
      </c>
      <c r="E601" s="5">
        <f t="shared" si="66"/>
        <v>50000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100000</v>
      </c>
      <c r="D603" s="5">
        <f t="shared" si="66"/>
        <v>100000</v>
      </c>
      <c r="E603" s="5">
        <f t="shared" si="66"/>
        <v>100000</v>
      </c>
    </row>
    <row r="604" spans="1:5" hidden="1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5" t="s">
        <v>513</v>
      </c>
      <c r="B611" s="176"/>
      <c r="C611" s="32">
        <f>SUM(C612:C616)</f>
        <v>80000</v>
      </c>
      <c r="D611" s="32">
        <f>SUM(D612:D616)</f>
        <v>80000</v>
      </c>
      <c r="E611" s="32">
        <f>SUM(E612:E616)</f>
        <v>80000</v>
      </c>
    </row>
    <row r="612" spans="1:5" hidden="1" outlineLevel="2">
      <c r="A612" s="7">
        <v>6615</v>
      </c>
      <c r="B612" s="4" t="s">
        <v>514</v>
      </c>
      <c r="C612" s="5">
        <v>80000</v>
      </c>
      <c r="D612" s="5">
        <f>C612</f>
        <v>80000</v>
      </c>
      <c r="E612" s="5">
        <f>D612</f>
        <v>80000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5" t="s">
        <v>519</v>
      </c>
      <c r="B617" s="176"/>
      <c r="C617" s="32">
        <f>SUM(C618:C628)</f>
        <v>40000</v>
      </c>
      <c r="D617" s="32">
        <f>SUM(D618:D628)</f>
        <v>40000</v>
      </c>
      <c r="E617" s="32">
        <f>SUM(E618:E628)</f>
        <v>40000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30000</v>
      </c>
      <c r="D621" s="5">
        <f t="shared" si="69"/>
        <v>30000</v>
      </c>
      <c r="E621" s="5">
        <f t="shared" si="69"/>
        <v>30000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10000</v>
      </c>
      <c r="D623" s="5">
        <f t="shared" si="69"/>
        <v>10000</v>
      </c>
      <c r="E623" s="5">
        <f t="shared" si="69"/>
        <v>10000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7" t="s">
        <v>545</v>
      </c>
      <c r="B643" s="178"/>
      <c r="C643" s="38">
        <f>C644+C645</f>
        <v>938157.59600000002</v>
      </c>
      <c r="D643" s="38">
        <f>D644+D645</f>
        <v>938157.59600000002</v>
      </c>
      <c r="E643" s="38">
        <f>E644+E645</f>
        <v>938157.59600000002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5" t="s">
        <v>547</v>
      </c>
      <c r="B645" s="176"/>
      <c r="C645" s="32">
        <v>938157.59600000002</v>
      </c>
      <c r="D645" s="32">
        <f>C645</f>
        <v>938157.59600000002</v>
      </c>
      <c r="E645" s="32">
        <f>D645</f>
        <v>938157.59600000002</v>
      </c>
    </row>
    <row r="646" spans="1:10" collapsed="1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1" t="s">
        <v>570</v>
      </c>
      <c r="B717" s="182"/>
      <c r="C717" s="36">
        <f>C718</f>
        <v>156101.26800000001</v>
      </c>
      <c r="D717" s="36">
        <f>D718</f>
        <v>156101.26800000001</v>
      </c>
      <c r="E717" s="36">
        <f>E718</f>
        <v>156101.26800000001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156101.26800000001</v>
      </c>
      <c r="D718" s="33">
        <f>D719+D723</f>
        <v>156101.26800000001</v>
      </c>
      <c r="E718" s="33">
        <f>E719+E723</f>
        <v>156101.26800000001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7" t="s">
        <v>851</v>
      </c>
      <c r="B719" s="188"/>
      <c r="C719" s="31">
        <f>SUM(C720:C722)</f>
        <v>156101.26800000001</v>
      </c>
      <c r="D719" s="31">
        <f>SUM(D720:D722)</f>
        <v>156101.26800000001</v>
      </c>
      <c r="E719" s="31">
        <f>SUM(E720:E722)</f>
        <v>156101.26800000001</v>
      </c>
    </row>
    <row r="720" spans="1:10" ht="15" hidden="1" customHeight="1" outlineLevel="2">
      <c r="A720" s="6">
        <v>10950</v>
      </c>
      <c r="B720" s="4" t="s">
        <v>572</v>
      </c>
      <c r="C720" s="5">
        <v>156101.26800000001</v>
      </c>
      <c r="D720" s="5">
        <f>C720</f>
        <v>156101.26800000001</v>
      </c>
      <c r="E720" s="5">
        <f>D720</f>
        <v>156101.26800000001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2" customFormat="1" hidden="1" outlineLevel="3">
      <c r="A753" s="125"/>
      <c r="B753" s="124" t="s">
        <v>835</v>
      </c>
      <c r="C753" s="123"/>
      <c r="D753" s="123">
        <f t="shared" ref="D753:E755" si="87">C753</f>
        <v>0</v>
      </c>
      <c r="E753" s="123">
        <f t="shared" si="87"/>
        <v>0</v>
      </c>
    </row>
    <row r="754" spans="1:5" s="122" customFormat="1" hidden="1" outlineLevel="3">
      <c r="A754" s="125"/>
      <c r="B754" s="124" t="s">
        <v>821</v>
      </c>
      <c r="C754" s="123"/>
      <c r="D754" s="123">
        <f t="shared" si="87"/>
        <v>0</v>
      </c>
      <c r="E754" s="123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72" workbookViewId="0">
      <selection activeCell="C98" sqref="C98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9" t="s">
        <v>900</v>
      </c>
      <c r="B1" s="189" t="s">
        <v>901</v>
      </c>
      <c r="C1" s="189" t="s">
        <v>902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903</v>
      </c>
      <c r="G2" s="195" t="s">
        <v>904</v>
      </c>
      <c r="H2" s="197" t="s">
        <v>905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9" t="s">
        <v>906</v>
      </c>
      <c r="I3" s="140" t="s">
        <v>907</v>
      </c>
    </row>
    <row r="4" spans="1:9">
      <c r="A4" s="141" t="s">
        <v>908</v>
      </c>
      <c r="B4" s="141"/>
      <c r="C4" s="141">
        <f t="shared" ref="C4:I4" si="0">C5+C10+C13+C16+C26+C29+C32</f>
        <v>0</v>
      </c>
      <c r="D4" s="141">
        <f t="shared" si="0"/>
        <v>0</v>
      </c>
      <c r="E4" s="141">
        <f t="shared" si="0"/>
        <v>0</v>
      </c>
      <c r="F4" s="141">
        <f t="shared" si="0"/>
        <v>0</v>
      </c>
      <c r="G4" s="141">
        <f t="shared" si="0"/>
        <v>0</v>
      </c>
      <c r="H4" s="141">
        <f t="shared" si="0"/>
        <v>0</v>
      </c>
      <c r="I4" s="141">
        <f t="shared" si="0"/>
        <v>0</v>
      </c>
    </row>
    <row r="5" spans="1:9">
      <c r="A5" s="142" t="s">
        <v>909</v>
      </c>
      <c r="B5" s="143"/>
      <c r="C5" s="143">
        <f t="shared" ref="C5:H5" si="1">SUM(C6:C9)</f>
        <v>0</v>
      </c>
      <c r="D5" s="143">
        <f t="shared" si="1"/>
        <v>0</v>
      </c>
      <c r="E5" s="143">
        <f t="shared" si="1"/>
        <v>0</v>
      </c>
      <c r="F5" s="143">
        <f t="shared" si="1"/>
        <v>0</v>
      </c>
      <c r="G5" s="143"/>
      <c r="H5" s="143">
        <f t="shared" si="1"/>
        <v>0</v>
      </c>
      <c r="I5" s="143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2" t="s">
        <v>911</v>
      </c>
      <c r="B10" s="142"/>
      <c r="C10" s="142">
        <f t="shared" ref="C10:I10" si="2">SUM(C11:C12)</f>
        <v>0</v>
      </c>
      <c r="D10" s="142">
        <f t="shared" si="2"/>
        <v>0</v>
      </c>
      <c r="E10" s="142">
        <f t="shared" si="2"/>
        <v>0</v>
      </c>
      <c r="F10" s="142">
        <f t="shared" si="2"/>
        <v>0</v>
      </c>
      <c r="G10" s="142">
        <f t="shared" si="2"/>
        <v>0</v>
      </c>
      <c r="H10" s="142">
        <f t="shared" si="2"/>
        <v>0</v>
      </c>
      <c r="I10" s="142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2" t="s">
        <v>912</v>
      </c>
      <c r="B13" s="142"/>
      <c r="C13" s="142">
        <f t="shared" ref="C13" si="5">SUM(C14:C15)</f>
        <v>0</v>
      </c>
      <c r="D13" s="142">
        <f t="shared" ref="D13:I13" si="6">SUM(D14:D15)</f>
        <v>0</v>
      </c>
      <c r="E13" s="142">
        <f t="shared" si="6"/>
        <v>0</v>
      </c>
      <c r="F13" s="142">
        <f t="shared" si="6"/>
        <v>0</v>
      </c>
      <c r="G13" s="142">
        <f t="shared" si="6"/>
        <v>0</v>
      </c>
      <c r="H13" s="142">
        <f t="shared" si="6"/>
        <v>0</v>
      </c>
      <c r="I13" s="142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2" t="s">
        <v>913</v>
      </c>
      <c r="B16" s="142"/>
      <c r="C16" s="142">
        <f t="shared" ref="C16" si="9">SUM(C17:C18)</f>
        <v>0</v>
      </c>
      <c r="D16" s="142">
        <f t="shared" ref="D16:I16" si="10">SUM(D17:D18)</f>
        <v>0</v>
      </c>
      <c r="E16" s="142">
        <f t="shared" si="10"/>
        <v>0</v>
      </c>
      <c r="F16" s="142">
        <f t="shared" si="10"/>
        <v>0</v>
      </c>
      <c r="G16" s="142">
        <f t="shared" si="10"/>
        <v>0</v>
      </c>
      <c r="H16" s="142">
        <f t="shared" si="10"/>
        <v>0</v>
      </c>
      <c r="I16" s="142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2" t="s">
        <v>914</v>
      </c>
      <c r="B26" s="142"/>
      <c r="C26" s="142">
        <f t="shared" ref="C26" si="11">SUM(C27:C28)</f>
        <v>0</v>
      </c>
      <c r="D26" s="142">
        <f t="shared" ref="D26:H26" si="12">SUM(D27:D28)</f>
        <v>0</v>
      </c>
      <c r="E26" s="142">
        <f t="shared" si="12"/>
        <v>0</v>
      </c>
      <c r="F26" s="142">
        <f t="shared" si="12"/>
        <v>0</v>
      </c>
      <c r="G26" s="142">
        <f t="shared" si="12"/>
        <v>0</v>
      </c>
      <c r="H26" s="142">
        <f t="shared" si="12"/>
        <v>0</v>
      </c>
      <c r="I26" s="142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2" t="s">
        <v>915</v>
      </c>
      <c r="B29" s="142"/>
      <c r="C29" s="142">
        <f t="shared" ref="C29" si="15">SUM(C30:C31)</f>
        <v>0</v>
      </c>
      <c r="D29" s="142">
        <f t="shared" ref="D29:I29" si="16">SUM(D30:D31)</f>
        <v>0</v>
      </c>
      <c r="E29" s="142">
        <f t="shared" si="16"/>
        <v>0</v>
      </c>
      <c r="F29" s="142">
        <f t="shared" si="16"/>
        <v>0</v>
      </c>
      <c r="G29" s="142">
        <f t="shared" si="16"/>
        <v>0</v>
      </c>
      <c r="H29" s="142">
        <f t="shared" si="16"/>
        <v>0</v>
      </c>
      <c r="I29" s="142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2" t="s">
        <v>916</v>
      </c>
      <c r="B32" s="142"/>
      <c r="C32" s="142">
        <f t="shared" ref="C32" si="19">SUM(C33:C34)</f>
        <v>0</v>
      </c>
      <c r="D32" s="142"/>
      <c r="E32" s="142">
        <f t="shared" ref="E32:I32" si="20">E33+E36</f>
        <v>0</v>
      </c>
      <c r="F32" s="142">
        <f t="shared" si="20"/>
        <v>0</v>
      </c>
      <c r="G32" s="142">
        <f t="shared" si="20"/>
        <v>0</v>
      </c>
      <c r="H32" s="142">
        <f t="shared" si="20"/>
        <v>0</v>
      </c>
      <c r="I32" s="142">
        <f t="shared" si="20"/>
        <v>0</v>
      </c>
    </row>
    <row r="33" spans="1:9">
      <c r="A33" s="144" t="s">
        <v>917</v>
      </c>
      <c r="B33" s="144"/>
      <c r="C33" s="144">
        <f t="shared" ref="C33" si="21">SUM(C34:C35)</f>
        <v>0</v>
      </c>
      <c r="D33" s="144">
        <f t="shared" ref="D33:I33" si="22">SUM(D34:D35)</f>
        <v>0</v>
      </c>
      <c r="E33" s="144">
        <f t="shared" si="22"/>
        <v>0</v>
      </c>
      <c r="F33" s="144">
        <f t="shared" si="22"/>
        <v>0</v>
      </c>
      <c r="G33" s="144">
        <f t="shared" si="22"/>
        <v>0</v>
      </c>
      <c r="H33" s="144">
        <f t="shared" si="22"/>
        <v>0</v>
      </c>
      <c r="I33" s="144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4" t="s">
        <v>918</v>
      </c>
      <c r="B36" s="144"/>
      <c r="C36" s="144">
        <f t="shared" ref="C36" si="25">SUM(C37:C38)</f>
        <v>0</v>
      </c>
      <c r="D36" s="144"/>
      <c r="E36" s="144">
        <f t="shared" ref="E36:I36" si="26">SUM(E37:E38)</f>
        <v>0</v>
      </c>
      <c r="F36" s="144">
        <f t="shared" si="26"/>
        <v>0</v>
      </c>
      <c r="G36" s="144">
        <f t="shared" si="26"/>
        <v>0</v>
      </c>
      <c r="H36" s="144">
        <f t="shared" si="26"/>
        <v>0</v>
      </c>
      <c r="I36" s="144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5" t="s">
        <v>919</v>
      </c>
      <c r="B39" s="145"/>
      <c r="C39" s="145">
        <f t="shared" ref="C39" si="29">SUM(C40:C41)</f>
        <v>0</v>
      </c>
      <c r="D39" s="145">
        <f t="shared" ref="D39:I39" si="30">D40+D52+D55+D58+D61+D64+D67+D74+D77</f>
        <v>0</v>
      </c>
      <c r="E39" s="145">
        <f t="shared" si="30"/>
        <v>0</v>
      </c>
      <c r="F39" s="145">
        <f t="shared" si="30"/>
        <v>0</v>
      </c>
      <c r="G39" s="145">
        <f t="shared" si="30"/>
        <v>0</v>
      </c>
      <c r="H39" s="145">
        <f t="shared" si="30"/>
        <v>0</v>
      </c>
      <c r="I39" s="145">
        <f t="shared" si="30"/>
        <v>0</v>
      </c>
    </row>
    <row r="40" spans="1:9">
      <c r="A40" s="142" t="s">
        <v>909</v>
      </c>
      <c r="B40" s="142"/>
      <c r="C40" s="142">
        <f t="shared" ref="C40" si="31">SUM(C41:C42)</f>
        <v>0</v>
      </c>
      <c r="D40" s="142">
        <f t="shared" ref="D40:I40" si="32">SUM(D41:D51)</f>
        <v>0</v>
      </c>
      <c r="E40" s="142">
        <f t="shared" si="32"/>
        <v>0</v>
      </c>
      <c r="F40" s="142">
        <f t="shared" si="32"/>
        <v>0</v>
      </c>
      <c r="G40" s="142">
        <f t="shared" si="32"/>
        <v>0</v>
      </c>
      <c r="H40" s="142">
        <f t="shared" si="32"/>
        <v>0</v>
      </c>
      <c r="I40" s="142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2" t="s">
        <v>911</v>
      </c>
      <c r="B52" s="142"/>
      <c r="C52" s="142">
        <f t="shared" ref="C52" si="33">SUM(C53:C54)</f>
        <v>0</v>
      </c>
      <c r="D52" s="142">
        <f t="shared" ref="D52:I52" si="34">SUM(D53:D54)</f>
        <v>0</v>
      </c>
      <c r="E52" s="142">
        <f t="shared" si="34"/>
        <v>0</v>
      </c>
      <c r="F52" s="142">
        <f t="shared" si="34"/>
        <v>0</v>
      </c>
      <c r="G52" s="142">
        <f t="shared" si="34"/>
        <v>0</v>
      </c>
      <c r="H52" s="142">
        <f t="shared" si="34"/>
        <v>0</v>
      </c>
      <c r="I52" s="142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2" t="s">
        <v>912</v>
      </c>
      <c r="B55" s="142"/>
      <c r="C55" s="142">
        <f t="shared" ref="C55" si="37">SUM(C56:C57)</f>
        <v>0</v>
      </c>
      <c r="D55" s="142">
        <f t="shared" ref="D55:I55" si="38">SUM(D56:D57)</f>
        <v>0</v>
      </c>
      <c r="E55" s="142">
        <f t="shared" si="38"/>
        <v>0</v>
      </c>
      <c r="F55" s="142">
        <f t="shared" si="38"/>
        <v>0</v>
      </c>
      <c r="G55" s="142">
        <f t="shared" si="38"/>
        <v>0</v>
      </c>
      <c r="H55" s="142">
        <f t="shared" si="38"/>
        <v>0</v>
      </c>
      <c r="I55" s="142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2" t="s">
        <v>913</v>
      </c>
      <c r="B58" s="142"/>
      <c r="C58" s="142">
        <f t="shared" ref="C58" si="41">SUM(C59:C60)</f>
        <v>0</v>
      </c>
      <c r="D58" s="142">
        <f t="shared" ref="D58:I58" si="42">SUM(D59:D60)</f>
        <v>0</v>
      </c>
      <c r="E58" s="142">
        <f t="shared" si="42"/>
        <v>0</v>
      </c>
      <c r="F58" s="142">
        <f t="shared" si="42"/>
        <v>0</v>
      </c>
      <c r="G58" s="142">
        <f t="shared" si="42"/>
        <v>0</v>
      </c>
      <c r="H58" s="142">
        <f t="shared" si="42"/>
        <v>0</v>
      </c>
      <c r="I58" s="142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2" t="s">
        <v>914</v>
      </c>
      <c r="B61" s="142"/>
      <c r="C61" s="142">
        <f t="shared" ref="C61" si="45">SUM(C62:C63)</f>
        <v>0</v>
      </c>
      <c r="D61" s="142">
        <f t="shared" ref="D61:I61" si="46">SUM(D62:D63)</f>
        <v>0</v>
      </c>
      <c r="E61" s="142">
        <f t="shared" si="46"/>
        <v>0</v>
      </c>
      <c r="F61" s="142">
        <f t="shared" si="46"/>
        <v>0</v>
      </c>
      <c r="G61" s="142">
        <f t="shared" si="46"/>
        <v>0</v>
      </c>
      <c r="H61" s="142">
        <f t="shared" si="46"/>
        <v>0</v>
      </c>
      <c r="I61" s="142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2" t="s">
        <v>915</v>
      </c>
      <c r="B64" s="142"/>
      <c r="C64" s="142">
        <f t="shared" ref="C64" si="49">SUM(C65:C66)</f>
        <v>0</v>
      </c>
      <c r="D64" s="142">
        <f t="shared" ref="D64:H64" si="50">SUM(D65:D66)</f>
        <v>0</v>
      </c>
      <c r="E64" s="142">
        <f t="shared" si="50"/>
        <v>0</v>
      </c>
      <c r="F64" s="142">
        <f t="shared" si="50"/>
        <v>0</v>
      </c>
      <c r="G64" s="142">
        <f t="shared" si="50"/>
        <v>0</v>
      </c>
      <c r="H64" s="142">
        <f t="shared" si="50"/>
        <v>0</v>
      </c>
      <c r="I64" s="142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2" t="s">
        <v>916</v>
      </c>
      <c r="B67" s="142"/>
      <c r="C67" s="142">
        <f t="shared" ref="C67" si="53">SUM(C68:C69)</f>
        <v>0</v>
      </c>
      <c r="D67" s="142">
        <f t="shared" ref="D67:I67" si="54">D68+D71</f>
        <v>0</v>
      </c>
      <c r="E67" s="142">
        <f t="shared" si="54"/>
        <v>0</v>
      </c>
      <c r="F67" s="142">
        <f t="shared" si="54"/>
        <v>0</v>
      </c>
      <c r="G67" s="142">
        <f t="shared" si="54"/>
        <v>0</v>
      </c>
      <c r="H67" s="142">
        <f t="shared" si="54"/>
        <v>0</v>
      </c>
      <c r="I67" s="142">
        <f t="shared" si="54"/>
        <v>0</v>
      </c>
    </row>
    <row r="68" spans="1:9">
      <c r="A68" s="144" t="s">
        <v>917</v>
      </c>
      <c r="B68" s="144"/>
      <c r="C68" s="144">
        <f t="shared" ref="C68" si="55">SUM(C69:C70)</f>
        <v>0</v>
      </c>
      <c r="D68" s="144">
        <f t="shared" ref="D68:I68" si="56">SUM(D69:D70)</f>
        <v>0</v>
      </c>
      <c r="E68" s="144">
        <f t="shared" si="56"/>
        <v>0</v>
      </c>
      <c r="F68" s="144">
        <f t="shared" si="56"/>
        <v>0</v>
      </c>
      <c r="G68" s="144">
        <f t="shared" si="56"/>
        <v>0</v>
      </c>
      <c r="H68" s="144">
        <f t="shared" si="56"/>
        <v>0</v>
      </c>
      <c r="I68" s="144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4" t="s">
        <v>918</v>
      </c>
      <c r="B71" s="144"/>
      <c r="C71" s="144">
        <f t="shared" ref="C71" si="59">SUM(C72:C73)</f>
        <v>0</v>
      </c>
      <c r="D71" s="144">
        <f t="shared" ref="D71:I71" si="60">SUM(D72:D73)</f>
        <v>0</v>
      </c>
      <c r="E71" s="144">
        <f t="shared" si="60"/>
        <v>0</v>
      </c>
      <c r="F71" s="144">
        <f t="shared" si="60"/>
        <v>0</v>
      </c>
      <c r="G71" s="144">
        <f t="shared" si="60"/>
        <v>0</v>
      </c>
      <c r="H71" s="144">
        <f t="shared" si="60"/>
        <v>0</v>
      </c>
      <c r="I71" s="144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2" t="s">
        <v>933</v>
      </c>
      <c r="B74" s="142"/>
      <c r="C74" s="142">
        <f t="shared" ref="C74" si="63">SUM(C75:C76)</f>
        <v>0</v>
      </c>
      <c r="D74" s="142">
        <f t="shared" ref="D74:I74" si="64">SUM(D75:D76)</f>
        <v>0</v>
      </c>
      <c r="E74" s="142">
        <f t="shared" si="64"/>
        <v>0</v>
      </c>
      <c r="F74" s="142">
        <f t="shared" si="64"/>
        <v>0</v>
      </c>
      <c r="G74" s="142">
        <f t="shared" si="64"/>
        <v>0</v>
      </c>
      <c r="H74" s="142">
        <f t="shared" si="64"/>
        <v>0</v>
      </c>
      <c r="I74" s="142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2" t="s">
        <v>934</v>
      </c>
      <c r="B77" s="142"/>
      <c r="C77" s="142">
        <f t="shared" ref="C77" si="67">SUM(C78:C79)</f>
        <v>0</v>
      </c>
      <c r="D77" s="142"/>
      <c r="E77" s="142"/>
      <c r="F77" s="142"/>
      <c r="G77" s="142"/>
      <c r="H77" s="142"/>
      <c r="I77" s="142"/>
    </row>
    <row r="78" spans="1:9">
      <c r="A78" s="142" t="s">
        <v>935</v>
      </c>
      <c r="B78" s="142"/>
      <c r="C78" s="142">
        <f t="shared" ref="C78" si="68">SUM(C79:C80)</f>
        <v>0</v>
      </c>
      <c r="D78" s="142"/>
      <c r="E78" s="142"/>
      <c r="F78" s="142">
        <f t="shared" ref="F78" si="69">F77+F74+F67+F64+F61+F58+F55+F52+F40+F32+F29+F26+F16+F13+F10+F5</f>
        <v>0</v>
      </c>
      <c r="G78" s="142"/>
      <c r="H78" s="142"/>
      <c r="I78" s="142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9" t="s">
        <v>900</v>
      </c>
      <c r="B1" s="189" t="s">
        <v>901</v>
      </c>
      <c r="C1" s="189" t="s">
        <v>902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903</v>
      </c>
      <c r="G2" s="195" t="s">
        <v>904</v>
      </c>
      <c r="H2" s="197" t="s">
        <v>905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9" t="s">
        <v>906</v>
      </c>
      <c r="I3" s="140" t="s">
        <v>907</v>
      </c>
    </row>
    <row r="4" spans="1:9">
      <c r="A4" s="141" t="s">
        <v>908</v>
      </c>
      <c r="B4" s="141"/>
      <c r="C4" s="141">
        <f t="shared" ref="C4:I4" si="0">C5+C10+C13+C16+C19+C22+C25</f>
        <v>0</v>
      </c>
      <c r="D4" s="141">
        <f t="shared" si="0"/>
        <v>0</v>
      </c>
      <c r="E4" s="141">
        <f t="shared" si="0"/>
        <v>0</v>
      </c>
      <c r="F4" s="141">
        <f t="shared" si="0"/>
        <v>0</v>
      </c>
      <c r="G4" s="141">
        <f t="shared" si="0"/>
        <v>0</v>
      </c>
      <c r="H4" s="141">
        <f t="shared" si="0"/>
        <v>0</v>
      </c>
      <c r="I4" s="141">
        <f t="shared" si="0"/>
        <v>0</v>
      </c>
    </row>
    <row r="5" spans="1:9">
      <c r="A5" s="142" t="s">
        <v>909</v>
      </c>
      <c r="B5" s="143"/>
      <c r="C5" s="143">
        <f t="shared" ref="C5:I5" si="1">SUM(C6:C9)</f>
        <v>0</v>
      </c>
      <c r="D5" s="143">
        <f t="shared" si="1"/>
        <v>0</v>
      </c>
      <c r="E5" s="143">
        <f t="shared" si="1"/>
        <v>0</v>
      </c>
      <c r="F5" s="143">
        <f t="shared" si="1"/>
        <v>0</v>
      </c>
      <c r="G5" s="143">
        <f t="shared" si="1"/>
        <v>0</v>
      </c>
      <c r="H5" s="143">
        <f t="shared" si="1"/>
        <v>0</v>
      </c>
      <c r="I5" s="143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2" t="s">
        <v>911</v>
      </c>
      <c r="B10" s="142"/>
      <c r="C10" s="142">
        <f t="shared" si="2"/>
        <v>0</v>
      </c>
      <c r="D10" s="142">
        <f t="shared" ref="D10:I10" si="3">SUM(D11:D12)</f>
        <v>0</v>
      </c>
      <c r="E10" s="142">
        <f t="shared" si="3"/>
        <v>0</v>
      </c>
      <c r="F10" s="142">
        <f t="shared" si="3"/>
        <v>0</v>
      </c>
      <c r="G10" s="142">
        <f t="shared" si="3"/>
        <v>0</v>
      </c>
      <c r="H10" s="142">
        <f t="shared" si="3"/>
        <v>0</v>
      </c>
      <c r="I10" s="142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2" t="s">
        <v>912</v>
      </c>
      <c r="B13" s="142"/>
      <c r="C13" s="142">
        <f t="shared" si="2"/>
        <v>0</v>
      </c>
      <c r="D13" s="142">
        <f t="shared" ref="D13:I13" si="4">SUM(D14:D15)</f>
        <v>0</v>
      </c>
      <c r="E13" s="142">
        <f t="shared" si="4"/>
        <v>0</v>
      </c>
      <c r="F13" s="142">
        <f t="shared" si="4"/>
        <v>0</v>
      </c>
      <c r="G13" s="142">
        <f t="shared" si="4"/>
        <v>0</v>
      </c>
      <c r="H13" s="142">
        <f t="shared" si="4"/>
        <v>0</v>
      </c>
      <c r="I13" s="142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2" t="s">
        <v>913</v>
      </c>
      <c r="B16" s="142"/>
      <c r="C16" s="142">
        <f t="shared" si="2"/>
        <v>0</v>
      </c>
      <c r="D16" s="142">
        <f t="shared" ref="D16:I16" si="5">SUM(D17:D18)</f>
        <v>0</v>
      </c>
      <c r="E16" s="142">
        <f t="shared" si="5"/>
        <v>0</v>
      </c>
      <c r="F16" s="142">
        <f t="shared" si="5"/>
        <v>0</v>
      </c>
      <c r="G16" s="142">
        <f t="shared" si="5"/>
        <v>0</v>
      </c>
      <c r="H16" s="142">
        <f t="shared" si="5"/>
        <v>0</v>
      </c>
      <c r="I16" s="142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2" t="s">
        <v>914</v>
      </c>
      <c r="B19" s="142"/>
      <c r="C19" s="142">
        <f t="shared" si="2"/>
        <v>0</v>
      </c>
      <c r="D19" s="142">
        <f t="shared" ref="D19:I19" si="6">SUM(D20:D21)</f>
        <v>0</v>
      </c>
      <c r="E19" s="142">
        <f t="shared" si="6"/>
        <v>0</v>
      </c>
      <c r="F19" s="142">
        <f t="shared" si="6"/>
        <v>0</v>
      </c>
      <c r="G19" s="142">
        <f t="shared" si="6"/>
        <v>0</v>
      </c>
      <c r="H19" s="142">
        <f t="shared" si="6"/>
        <v>0</v>
      </c>
      <c r="I19" s="142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2" t="s">
        <v>915</v>
      </c>
      <c r="B22" s="142"/>
      <c r="C22" s="142">
        <f t="shared" si="2"/>
        <v>0</v>
      </c>
      <c r="D22" s="142">
        <f t="shared" ref="D22:I22" si="7">SUM(D23:D24)</f>
        <v>0</v>
      </c>
      <c r="E22" s="142">
        <f t="shared" si="7"/>
        <v>0</v>
      </c>
      <c r="F22" s="142">
        <f t="shared" si="7"/>
        <v>0</v>
      </c>
      <c r="G22" s="142">
        <f t="shared" si="7"/>
        <v>0</v>
      </c>
      <c r="H22" s="142">
        <f t="shared" si="7"/>
        <v>0</v>
      </c>
      <c r="I22" s="142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2" t="s">
        <v>916</v>
      </c>
      <c r="B25" s="142"/>
      <c r="C25" s="142">
        <f t="shared" si="2"/>
        <v>0</v>
      </c>
      <c r="D25" s="142">
        <f t="shared" ref="D25:I25" si="8">D26+D29</f>
        <v>0</v>
      </c>
      <c r="E25" s="142">
        <f t="shared" si="8"/>
        <v>0</v>
      </c>
      <c r="F25" s="142">
        <f t="shared" si="8"/>
        <v>0</v>
      </c>
      <c r="G25" s="142">
        <f t="shared" si="8"/>
        <v>0</v>
      </c>
      <c r="H25" s="142">
        <f t="shared" si="8"/>
        <v>0</v>
      </c>
      <c r="I25" s="142">
        <f t="shared" si="8"/>
        <v>0</v>
      </c>
    </row>
    <row r="26" spans="1:9">
      <c r="A26" s="144" t="s">
        <v>917</v>
      </c>
      <c r="B26" s="144"/>
      <c r="C26" s="144">
        <f t="shared" si="2"/>
        <v>0</v>
      </c>
      <c r="D26" s="144">
        <f t="shared" ref="D26:I26" si="9">SUM(D27:D28)</f>
        <v>0</v>
      </c>
      <c r="E26" s="144">
        <f t="shared" si="9"/>
        <v>0</v>
      </c>
      <c r="F26" s="144">
        <f t="shared" si="9"/>
        <v>0</v>
      </c>
      <c r="G26" s="144">
        <f t="shared" si="9"/>
        <v>0</v>
      </c>
      <c r="H26" s="144">
        <f t="shared" si="9"/>
        <v>0</v>
      </c>
      <c r="I26" s="144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4" t="s">
        <v>918</v>
      </c>
      <c r="B29" s="144"/>
      <c r="C29" s="144">
        <f t="shared" si="2"/>
        <v>0</v>
      </c>
      <c r="D29" s="144">
        <f t="shared" ref="D29:I29" si="10">SUM(D30:D31)</f>
        <v>0</v>
      </c>
      <c r="E29" s="144">
        <f t="shared" si="10"/>
        <v>0</v>
      </c>
      <c r="F29" s="144">
        <f t="shared" si="10"/>
        <v>0</v>
      </c>
      <c r="G29" s="144">
        <f t="shared" si="10"/>
        <v>0</v>
      </c>
      <c r="H29" s="144">
        <f t="shared" si="10"/>
        <v>0</v>
      </c>
      <c r="I29" s="144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5" t="s">
        <v>919</v>
      </c>
      <c r="B32" s="145"/>
      <c r="C32" s="145">
        <f t="shared" si="2"/>
        <v>0</v>
      </c>
      <c r="D32" s="145">
        <f t="shared" ref="D32:I32" si="11">D33+D48+D51+D54+D57+D60+D63+D70+D73</f>
        <v>0</v>
      </c>
      <c r="E32" s="145">
        <f t="shared" si="11"/>
        <v>0</v>
      </c>
      <c r="F32" s="145">
        <f t="shared" si="11"/>
        <v>0</v>
      </c>
      <c r="G32" s="145">
        <f t="shared" si="11"/>
        <v>0</v>
      </c>
      <c r="H32" s="145">
        <f t="shared" si="11"/>
        <v>0</v>
      </c>
      <c r="I32" s="145">
        <f t="shared" si="11"/>
        <v>0</v>
      </c>
    </row>
    <row r="33" spans="1:9">
      <c r="A33" s="142" t="s">
        <v>909</v>
      </c>
      <c r="B33" s="142"/>
      <c r="C33" s="142">
        <f t="shared" si="2"/>
        <v>0</v>
      </c>
      <c r="D33" s="142">
        <f t="shared" ref="D33:I33" si="12">SUM(D34:D47)</f>
        <v>0</v>
      </c>
      <c r="E33" s="142">
        <f t="shared" si="12"/>
        <v>0</v>
      </c>
      <c r="F33" s="142">
        <f t="shared" si="12"/>
        <v>0</v>
      </c>
      <c r="G33" s="142">
        <f t="shared" si="12"/>
        <v>0</v>
      </c>
      <c r="H33" s="142">
        <f t="shared" si="12"/>
        <v>0</v>
      </c>
      <c r="I33" s="142">
        <f t="shared" si="12"/>
        <v>0</v>
      </c>
    </row>
    <row r="34" spans="1:9">
      <c r="A34" s="10" t="s">
        <v>910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920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921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922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923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6" t="s">
        <v>931</v>
      </c>
      <c r="B46" s="146"/>
      <c r="C46" s="146">
        <f t="shared" si="2"/>
        <v>0</v>
      </c>
      <c r="D46" s="146"/>
      <c r="E46" s="146"/>
      <c r="F46" s="146"/>
      <c r="G46" s="146"/>
      <c r="H46" s="146"/>
      <c r="I46" s="146"/>
    </row>
    <row r="47" spans="1:9">
      <c r="A47" s="10" t="s">
        <v>932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2" t="s">
        <v>911</v>
      </c>
      <c r="B48" s="142"/>
      <c r="C48" s="142">
        <f t="shared" si="2"/>
        <v>0</v>
      </c>
      <c r="D48" s="142">
        <f t="shared" ref="D48:I48" si="13">SUM(D49:D50)</f>
        <v>0</v>
      </c>
      <c r="E48" s="142">
        <f t="shared" si="13"/>
        <v>0</v>
      </c>
      <c r="F48" s="142">
        <f t="shared" si="13"/>
        <v>0</v>
      </c>
      <c r="G48" s="142">
        <f t="shared" si="13"/>
        <v>0</v>
      </c>
      <c r="H48" s="142">
        <f t="shared" si="13"/>
        <v>0</v>
      </c>
      <c r="I48" s="142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2" t="s">
        <v>912</v>
      </c>
      <c r="B51" s="142"/>
      <c r="C51" s="142">
        <f t="shared" si="2"/>
        <v>0</v>
      </c>
      <c r="D51" s="142">
        <f t="shared" ref="D51:I51" si="14">SUM(D52:D53)</f>
        <v>0</v>
      </c>
      <c r="E51" s="142">
        <f t="shared" si="14"/>
        <v>0</v>
      </c>
      <c r="F51" s="142">
        <f t="shared" si="14"/>
        <v>0</v>
      </c>
      <c r="G51" s="142">
        <f t="shared" si="14"/>
        <v>0</v>
      </c>
      <c r="H51" s="142">
        <f t="shared" si="14"/>
        <v>0</v>
      </c>
      <c r="I51" s="142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2" t="s">
        <v>913</v>
      </c>
      <c r="B54" s="142"/>
      <c r="C54" s="142">
        <f t="shared" si="2"/>
        <v>0</v>
      </c>
      <c r="D54" s="142">
        <f t="shared" ref="D54:I54" si="15">SUM(D55:D56)</f>
        <v>0</v>
      </c>
      <c r="E54" s="142">
        <f t="shared" si="15"/>
        <v>0</v>
      </c>
      <c r="F54" s="142">
        <f t="shared" si="15"/>
        <v>0</v>
      </c>
      <c r="G54" s="142">
        <f t="shared" si="15"/>
        <v>0</v>
      </c>
      <c r="H54" s="142">
        <f t="shared" si="15"/>
        <v>0</v>
      </c>
      <c r="I54" s="142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2" t="s">
        <v>914</v>
      </c>
      <c r="B57" s="142"/>
      <c r="C57" s="142">
        <f t="shared" si="2"/>
        <v>0</v>
      </c>
      <c r="D57" s="142">
        <f t="shared" ref="D57:I57" si="16">SUM(D58:D59)</f>
        <v>0</v>
      </c>
      <c r="E57" s="142">
        <f t="shared" si="16"/>
        <v>0</v>
      </c>
      <c r="F57" s="142">
        <f t="shared" si="16"/>
        <v>0</v>
      </c>
      <c r="G57" s="142">
        <f t="shared" si="16"/>
        <v>0</v>
      </c>
      <c r="H57" s="142">
        <f t="shared" si="16"/>
        <v>0</v>
      </c>
      <c r="I57" s="142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2" t="s">
        <v>915</v>
      </c>
      <c r="B60" s="142"/>
      <c r="C60" s="142">
        <f t="shared" si="2"/>
        <v>0</v>
      </c>
      <c r="D60" s="142">
        <f t="shared" ref="D60:H60" si="17">SUM(D61:D62)</f>
        <v>0</v>
      </c>
      <c r="E60" s="142">
        <f t="shared" si="17"/>
        <v>0</v>
      </c>
      <c r="F60" s="142">
        <f t="shared" si="17"/>
        <v>0</v>
      </c>
      <c r="G60" s="142">
        <f t="shared" si="17"/>
        <v>0</v>
      </c>
      <c r="H60" s="142">
        <f t="shared" si="17"/>
        <v>0</v>
      </c>
      <c r="I60" s="142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2" t="s">
        <v>916</v>
      </c>
      <c r="B63" s="142"/>
      <c r="C63" s="142">
        <f t="shared" si="2"/>
        <v>0</v>
      </c>
      <c r="D63" s="142">
        <f t="shared" ref="D63:I63" si="18">D64+D67</f>
        <v>0</v>
      </c>
      <c r="E63" s="142">
        <f t="shared" si="18"/>
        <v>0</v>
      </c>
      <c r="F63" s="142">
        <f t="shared" si="18"/>
        <v>0</v>
      </c>
      <c r="G63" s="142">
        <f t="shared" si="18"/>
        <v>0</v>
      </c>
      <c r="H63" s="142">
        <f t="shared" si="18"/>
        <v>0</v>
      </c>
      <c r="I63" s="142">
        <f t="shared" si="18"/>
        <v>0</v>
      </c>
    </row>
    <row r="64" spans="1:9">
      <c r="A64" s="144" t="s">
        <v>917</v>
      </c>
      <c r="B64" s="144"/>
      <c r="C64" s="144">
        <f t="shared" si="2"/>
        <v>0</v>
      </c>
      <c r="D64" s="144">
        <f t="shared" ref="D64:I64" si="19">SUM(D65:D66)</f>
        <v>0</v>
      </c>
      <c r="E64" s="144">
        <f t="shared" si="19"/>
        <v>0</v>
      </c>
      <c r="F64" s="144">
        <f t="shared" si="19"/>
        <v>0</v>
      </c>
      <c r="G64" s="144">
        <f t="shared" si="19"/>
        <v>0</v>
      </c>
      <c r="H64" s="144">
        <f t="shared" si="19"/>
        <v>0</v>
      </c>
      <c r="I64" s="144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si="2"/>
        <v>0</v>
      </c>
      <c r="D67" s="144">
        <f t="shared" ref="D67:I67" si="20">SUM(D68:D69)</f>
        <v>0</v>
      </c>
      <c r="E67" s="144">
        <f t="shared" si="20"/>
        <v>0</v>
      </c>
      <c r="F67" s="144">
        <f t="shared" si="20"/>
        <v>0</v>
      </c>
      <c r="G67" s="144">
        <f t="shared" si="20"/>
        <v>0</v>
      </c>
      <c r="H67" s="144">
        <f t="shared" si="20"/>
        <v>0</v>
      </c>
      <c r="I67" s="144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2" t="s">
        <v>933</v>
      </c>
      <c r="B70" s="142"/>
      <c r="C70" s="142">
        <f t="shared" si="2"/>
        <v>0</v>
      </c>
      <c r="D70" s="142">
        <f t="shared" ref="D70:I70" si="21">SUM(D71:D72)</f>
        <v>0</v>
      </c>
      <c r="E70" s="142">
        <f t="shared" si="21"/>
        <v>0</v>
      </c>
      <c r="F70" s="142">
        <f t="shared" si="21"/>
        <v>0</v>
      </c>
      <c r="G70" s="142">
        <f t="shared" si="21"/>
        <v>0</v>
      </c>
      <c r="H70" s="142">
        <f t="shared" si="21"/>
        <v>0</v>
      </c>
      <c r="I70" s="142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2" t="s">
        <v>934</v>
      </c>
      <c r="B73" s="142"/>
      <c r="C73" s="142">
        <f t="shared" si="22"/>
        <v>0</v>
      </c>
      <c r="D73" s="142"/>
      <c r="E73" s="142"/>
      <c r="F73" s="142"/>
      <c r="G73" s="142"/>
      <c r="H73" s="142"/>
      <c r="I73" s="142"/>
    </row>
    <row r="74" spans="1:9">
      <c r="A74" s="142" t="s">
        <v>935</v>
      </c>
      <c r="B74" s="142"/>
      <c r="C74" s="142">
        <f t="shared" si="22"/>
        <v>0</v>
      </c>
      <c r="D74" s="142">
        <f t="shared" ref="D74:I74" si="23">D73+D70+D63+D60+D57+D54+D51+D48+D33+D25+D22+D19+D16+D13+D10+D5</f>
        <v>0</v>
      </c>
      <c r="E74" s="142">
        <f t="shared" si="23"/>
        <v>0</v>
      </c>
      <c r="F74" s="142">
        <f t="shared" si="23"/>
        <v>0</v>
      </c>
      <c r="G74" s="142">
        <f t="shared" si="23"/>
        <v>0</v>
      </c>
      <c r="H74" s="142">
        <f t="shared" si="23"/>
        <v>0</v>
      </c>
      <c r="I74" s="142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 </vt:lpstr>
      <vt:lpstr>وسائل النقل</vt:lpstr>
      <vt:lpstr>النفايات</vt:lpstr>
      <vt:lpstr>قانون الإطار</vt:lpstr>
      <vt:lpstr>'المشاريع 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2018-05-16T12:01:09Z</dcterms:modified>
</cp:coreProperties>
</file>