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9" activeTab="9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 " sheetId="51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0" l="1"/>
  <c r="E778" i="50" s="1"/>
  <c r="E777" i="50" s="1"/>
  <c r="D777" i="50"/>
  <c r="C777" i="50"/>
  <c r="E776" i="50"/>
  <c r="D776" i="50"/>
  <c r="E775" i="50"/>
  <c r="D775" i="50"/>
  <c r="E774" i="50"/>
  <c r="D774" i="50"/>
  <c r="E773" i="50"/>
  <c r="E772" i="50" s="1"/>
  <c r="E771" i="50" s="1"/>
  <c r="D773" i="50"/>
  <c r="D772" i="50" s="1"/>
  <c r="C772" i="50"/>
  <c r="C771" i="50" s="1"/>
  <c r="D771" i="50"/>
  <c r="D770" i="50"/>
  <c r="E769" i="50"/>
  <c r="D769" i="50"/>
  <c r="C768" i="50"/>
  <c r="C767" i="50" s="1"/>
  <c r="E766" i="50"/>
  <c r="E765" i="50" s="1"/>
  <c r="D766" i="50"/>
  <c r="D765" i="50"/>
  <c r="C765" i="50"/>
  <c r="D764" i="50"/>
  <c r="E764" i="50" s="1"/>
  <c r="D763" i="50"/>
  <c r="E763" i="50" s="1"/>
  <c r="D762" i="50"/>
  <c r="C761" i="50"/>
  <c r="C760" i="50"/>
  <c r="D759" i="50"/>
  <c r="E759" i="50" s="1"/>
  <c r="D758" i="50"/>
  <c r="D757" i="50"/>
  <c r="E757" i="50" s="1"/>
  <c r="C756" i="50"/>
  <c r="C755" i="50"/>
  <c r="D754" i="50"/>
  <c r="E754" i="50" s="1"/>
  <c r="E753" i="50"/>
  <c r="D753" i="50"/>
  <c r="D752" i="50"/>
  <c r="C751" i="50"/>
  <c r="C750" i="50"/>
  <c r="D749" i="50"/>
  <c r="E749" i="50" s="1"/>
  <c r="D748" i="50"/>
  <c r="D747" i="50"/>
  <c r="E747" i="50" s="1"/>
  <c r="E746" i="50" s="1"/>
  <c r="D746" i="50"/>
  <c r="C746" i="50"/>
  <c r="E745" i="50"/>
  <c r="D745" i="50"/>
  <c r="D744" i="50" s="1"/>
  <c r="E744" i="50"/>
  <c r="C744" i="50"/>
  <c r="C743" i="50" s="1"/>
  <c r="D742" i="50"/>
  <c r="C741" i="50"/>
  <c r="D740" i="50"/>
  <c r="C739" i="50"/>
  <c r="E738" i="50"/>
  <c r="D738" i="50"/>
  <c r="E737" i="50"/>
  <c r="D737" i="50"/>
  <c r="E736" i="50"/>
  <c r="D736" i="50"/>
  <c r="E735" i="50"/>
  <c r="D735" i="50"/>
  <c r="D734" i="50" s="1"/>
  <c r="E734" i="50"/>
  <c r="E733" i="50" s="1"/>
  <c r="C734" i="50"/>
  <c r="C733" i="50" s="1"/>
  <c r="D733" i="50"/>
  <c r="D732" i="50"/>
  <c r="C731" i="50"/>
  <c r="C730" i="50" s="1"/>
  <c r="D729" i="50"/>
  <c r="E729" i="50" s="1"/>
  <c r="E728" i="50"/>
  <c r="D728" i="50"/>
  <c r="D727" i="50"/>
  <c r="C727" i="50"/>
  <c r="H724" i="50"/>
  <c r="E724" i="50"/>
  <c r="D724" i="50"/>
  <c r="H723" i="50"/>
  <c r="E723" i="50"/>
  <c r="E722" i="50" s="1"/>
  <c r="D723" i="50"/>
  <c r="D722" i="50" s="1"/>
  <c r="C722" i="50"/>
  <c r="H721" i="50"/>
  <c r="D721" i="50"/>
  <c r="E721" i="50" s="1"/>
  <c r="H720" i="50"/>
  <c r="D720" i="50"/>
  <c r="H719" i="50"/>
  <c r="E719" i="50"/>
  <c r="D719" i="50"/>
  <c r="H718" i="50"/>
  <c r="C718" i="50"/>
  <c r="H715" i="50"/>
  <c r="D715" i="50"/>
  <c r="E715" i="50" s="1"/>
  <c r="H714" i="50"/>
  <c r="E714" i="50"/>
  <c r="D714" i="50"/>
  <c r="H713" i="50"/>
  <c r="D713" i="50"/>
  <c r="E713" i="50" s="1"/>
  <c r="H712" i="50"/>
  <c r="D712" i="50"/>
  <c r="E712" i="50" s="1"/>
  <c r="H711" i="50"/>
  <c r="D711" i="50"/>
  <c r="E711" i="50" s="1"/>
  <c r="H710" i="50"/>
  <c r="E710" i="50"/>
  <c r="D710" i="50"/>
  <c r="H709" i="50"/>
  <c r="D709" i="50"/>
  <c r="E709" i="50" s="1"/>
  <c r="H708" i="50"/>
  <c r="E708" i="50"/>
  <c r="D708" i="50"/>
  <c r="H707" i="50"/>
  <c r="D707" i="50"/>
  <c r="E707" i="50" s="1"/>
  <c r="H706" i="50"/>
  <c r="E706" i="50"/>
  <c r="D706" i="50"/>
  <c r="H705" i="50"/>
  <c r="E705" i="50"/>
  <c r="D705" i="50"/>
  <c r="H704" i="50"/>
  <c r="E704" i="50"/>
  <c r="D704" i="50"/>
  <c r="H703" i="50"/>
  <c r="D703" i="50"/>
  <c r="E703" i="50" s="1"/>
  <c r="H702" i="50"/>
  <c r="E702" i="50"/>
  <c r="D702" i="50"/>
  <c r="H701" i="50"/>
  <c r="E701" i="50"/>
  <c r="E700" i="50" s="1"/>
  <c r="D701" i="50"/>
  <c r="C700" i="50"/>
  <c r="H700" i="50" s="1"/>
  <c r="H699" i="50"/>
  <c r="D699" i="50"/>
  <c r="E699" i="50" s="1"/>
  <c r="H698" i="50"/>
  <c r="D698" i="50"/>
  <c r="E698" i="50" s="1"/>
  <c r="H697" i="50"/>
  <c r="E697" i="50"/>
  <c r="D697" i="50"/>
  <c r="H696" i="50"/>
  <c r="D696" i="50"/>
  <c r="E696" i="50" s="1"/>
  <c r="H695" i="50"/>
  <c r="E695" i="50"/>
  <c r="D695" i="50"/>
  <c r="C694" i="50"/>
  <c r="H694" i="50" s="1"/>
  <c r="H693" i="50"/>
  <c r="D693" i="50"/>
  <c r="E693" i="50" s="1"/>
  <c r="H692" i="50"/>
  <c r="E692" i="50"/>
  <c r="D692" i="50"/>
  <c r="H691" i="50"/>
  <c r="D691" i="50"/>
  <c r="E691" i="50" s="1"/>
  <c r="H690" i="50"/>
  <c r="D690" i="50"/>
  <c r="H689" i="50"/>
  <c r="D689" i="50"/>
  <c r="E689" i="50" s="1"/>
  <c r="H688" i="50"/>
  <c r="E688" i="50"/>
  <c r="D688" i="50"/>
  <c r="H687" i="50"/>
  <c r="C687" i="50"/>
  <c r="H686" i="50"/>
  <c r="D686" i="50"/>
  <c r="E686" i="50" s="1"/>
  <c r="H685" i="50"/>
  <c r="D685" i="50"/>
  <c r="E685" i="50" s="1"/>
  <c r="H684" i="50"/>
  <c r="D684" i="50"/>
  <c r="C683" i="50"/>
  <c r="H683" i="50" s="1"/>
  <c r="H682" i="50"/>
  <c r="E682" i="50"/>
  <c r="D682" i="50"/>
  <c r="H681" i="50"/>
  <c r="E681" i="50"/>
  <c r="D681" i="50"/>
  <c r="H680" i="50"/>
  <c r="D680" i="50"/>
  <c r="C679" i="50"/>
  <c r="H679" i="50" s="1"/>
  <c r="H678" i="50"/>
  <c r="D678" i="50"/>
  <c r="E678" i="50" s="1"/>
  <c r="H677" i="50"/>
  <c r="E677" i="50"/>
  <c r="E676" i="50" s="1"/>
  <c r="D677" i="50"/>
  <c r="H676" i="50"/>
  <c r="D676" i="50"/>
  <c r="C676" i="50"/>
  <c r="H675" i="50"/>
  <c r="D675" i="50"/>
  <c r="E675" i="50" s="1"/>
  <c r="H674" i="50"/>
  <c r="D674" i="50"/>
  <c r="E674" i="50" s="1"/>
  <c r="H673" i="50"/>
  <c r="D673" i="50"/>
  <c r="H672" i="50"/>
  <c r="E672" i="50"/>
  <c r="D672" i="50"/>
  <c r="H671" i="50"/>
  <c r="C671" i="50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E666" i="50"/>
  <c r="E665" i="50" s="1"/>
  <c r="D666" i="50"/>
  <c r="D665" i="50"/>
  <c r="C665" i="50"/>
  <c r="H665" i="50" s="1"/>
  <c r="H664" i="50"/>
  <c r="D664" i="50"/>
  <c r="E664" i="50" s="1"/>
  <c r="H663" i="50"/>
  <c r="D663" i="50"/>
  <c r="E663" i="50" s="1"/>
  <c r="H662" i="50"/>
  <c r="E662" i="50"/>
  <c r="E661" i="50" s="1"/>
  <c r="D662" i="50"/>
  <c r="H661" i="50"/>
  <c r="D661" i="50"/>
  <c r="C661" i="50"/>
  <c r="H660" i="50"/>
  <c r="D660" i="50"/>
  <c r="E660" i="50" s="1"/>
  <c r="H659" i="50"/>
  <c r="D659" i="50"/>
  <c r="E659" i="50" s="1"/>
  <c r="H658" i="50"/>
  <c r="D658" i="50"/>
  <c r="E658" i="50" s="1"/>
  <c r="H657" i="50"/>
  <c r="E657" i="50"/>
  <c r="D657" i="50"/>
  <c r="H656" i="50"/>
  <c r="D656" i="50"/>
  <c r="E656" i="50" s="1"/>
  <c r="H655" i="50"/>
  <c r="E655" i="50"/>
  <c r="D655" i="50"/>
  <c r="H654" i="50"/>
  <c r="D654" i="50"/>
  <c r="H653" i="50"/>
  <c r="C653" i="50"/>
  <c r="H652" i="50"/>
  <c r="E652" i="50"/>
  <c r="D652" i="50"/>
  <c r="H651" i="50"/>
  <c r="E651" i="50"/>
  <c r="D651" i="50"/>
  <c r="H650" i="50"/>
  <c r="D650" i="50"/>
  <c r="E650" i="50" s="1"/>
  <c r="H649" i="50"/>
  <c r="D649" i="50"/>
  <c r="E649" i="50" s="1"/>
  <c r="H648" i="50"/>
  <c r="E648" i="50"/>
  <c r="D648" i="50"/>
  <c r="H647" i="50"/>
  <c r="D647" i="50"/>
  <c r="C646" i="50"/>
  <c r="H644" i="50"/>
  <c r="E644" i="50"/>
  <c r="D644" i="50"/>
  <c r="H643" i="50"/>
  <c r="D643" i="50"/>
  <c r="J642" i="50"/>
  <c r="C642" i="50"/>
  <c r="H642" i="50" s="1"/>
  <c r="H641" i="50"/>
  <c r="D641" i="50"/>
  <c r="E641" i="50" s="1"/>
  <c r="H640" i="50"/>
  <c r="D640" i="50"/>
  <c r="H639" i="50"/>
  <c r="E639" i="50"/>
  <c r="D639" i="50"/>
  <c r="J638" i="50"/>
  <c r="C638" i="50"/>
  <c r="H638" i="50" s="1"/>
  <c r="H637" i="50"/>
  <c r="E637" i="50"/>
  <c r="D637" i="50"/>
  <c r="H636" i="50"/>
  <c r="E636" i="50"/>
  <c r="D636" i="50"/>
  <c r="H635" i="50"/>
  <c r="E635" i="50"/>
  <c r="D635" i="50"/>
  <c r="H634" i="50"/>
  <c r="D634" i="50"/>
  <c r="E634" i="50" s="1"/>
  <c r="H633" i="50"/>
  <c r="E633" i="50"/>
  <c r="D633" i="50"/>
  <c r="H632" i="50"/>
  <c r="E632" i="50"/>
  <c r="D632" i="50"/>
  <c r="H631" i="50"/>
  <c r="D631" i="50"/>
  <c r="E631" i="50" s="1"/>
  <c r="H630" i="50"/>
  <c r="D630" i="50"/>
  <c r="E630" i="50" s="1"/>
  <c r="H629" i="50"/>
  <c r="E629" i="50"/>
  <c r="E628" i="50" s="1"/>
  <c r="D629" i="50"/>
  <c r="H628" i="50"/>
  <c r="D628" i="50"/>
  <c r="C628" i="50"/>
  <c r="H627" i="50"/>
  <c r="D627" i="50"/>
  <c r="E627" i="50" s="1"/>
  <c r="H626" i="50"/>
  <c r="D626" i="50"/>
  <c r="E626" i="50" s="1"/>
  <c r="H625" i="50"/>
  <c r="D625" i="50"/>
  <c r="E625" i="50" s="1"/>
  <c r="H624" i="50"/>
  <c r="E624" i="50"/>
  <c r="D624" i="50"/>
  <c r="H623" i="50"/>
  <c r="D623" i="50"/>
  <c r="E623" i="50" s="1"/>
  <c r="H622" i="50"/>
  <c r="E622" i="50"/>
  <c r="D622" i="50"/>
  <c r="H621" i="50"/>
  <c r="D621" i="50"/>
  <c r="E621" i="50" s="1"/>
  <c r="H620" i="50"/>
  <c r="E620" i="50"/>
  <c r="D620" i="50"/>
  <c r="H619" i="50"/>
  <c r="E619" i="50"/>
  <c r="D619" i="50"/>
  <c r="H618" i="50"/>
  <c r="E618" i="50"/>
  <c r="D618" i="50"/>
  <c r="H617" i="50"/>
  <c r="D617" i="50"/>
  <c r="H616" i="50"/>
  <c r="C616" i="50"/>
  <c r="H615" i="50"/>
  <c r="E615" i="50"/>
  <c r="D615" i="50"/>
  <c r="H614" i="50"/>
  <c r="D614" i="50"/>
  <c r="E614" i="50" s="1"/>
  <c r="H613" i="50"/>
  <c r="E613" i="50"/>
  <c r="D613" i="50"/>
  <c r="H612" i="50"/>
  <c r="D612" i="50"/>
  <c r="H611" i="50"/>
  <c r="E611" i="50"/>
  <c r="D611" i="50"/>
  <c r="H610" i="50"/>
  <c r="C610" i="50"/>
  <c r="H609" i="50"/>
  <c r="E609" i="50"/>
  <c r="D609" i="50"/>
  <c r="H608" i="50"/>
  <c r="E608" i="50"/>
  <c r="D608" i="50"/>
  <c r="H607" i="50"/>
  <c r="D607" i="50"/>
  <c r="E607" i="50" s="1"/>
  <c r="H606" i="50"/>
  <c r="E606" i="50"/>
  <c r="D606" i="50"/>
  <c r="H605" i="50"/>
  <c r="E605" i="50"/>
  <c r="D605" i="50"/>
  <c r="H604" i="50"/>
  <c r="E604" i="50"/>
  <c r="E603" i="50" s="1"/>
  <c r="D604" i="50"/>
  <c r="C603" i="50"/>
  <c r="H603" i="50" s="1"/>
  <c r="H602" i="50"/>
  <c r="D602" i="50"/>
  <c r="E602" i="50" s="1"/>
  <c r="H601" i="50"/>
  <c r="E601" i="50"/>
  <c r="D601" i="50"/>
  <c r="H600" i="50"/>
  <c r="D600" i="50"/>
  <c r="C599" i="50"/>
  <c r="H599" i="50" s="1"/>
  <c r="H598" i="50"/>
  <c r="E598" i="50"/>
  <c r="D598" i="50"/>
  <c r="H597" i="50"/>
  <c r="D597" i="50"/>
  <c r="H596" i="50"/>
  <c r="E596" i="50"/>
  <c r="D596" i="50"/>
  <c r="H595" i="50"/>
  <c r="C595" i="50"/>
  <c r="H594" i="50"/>
  <c r="E594" i="50"/>
  <c r="D594" i="50"/>
  <c r="H593" i="50"/>
  <c r="E593" i="50"/>
  <c r="E592" i="50" s="1"/>
  <c r="D593" i="50"/>
  <c r="D592" i="50" s="1"/>
  <c r="C592" i="50"/>
  <c r="H592" i="50" s="1"/>
  <c r="H591" i="50"/>
  <c r="D591" i="50"/>
  <c r="E591" i="50" s="1"/>
  <c r="H590" i="50"/>
  <c r="E590" i="50"/>
  <c r="D590" i="50"/>
  <c r="H589" i="50"/>
  <c r="D589" i="50"/>
  <c r="H588" i="50"/>
  <c r="E588" i="50"/>
  <c r="D588" i="50"/>
  <c r="H587" i="50"/>
  <c r="C587" i="50"/>
  <c r="H586" i="50"/>
  <c r="D586" i="50"/>
  <c r="E586" i="50" s="1"/>
  <c r="H585" i="50"/>
  <c r="E585" i="50"/>
  <c r="D585" i="50"/>
  <c r="H584" i="50"/>
  <c r="E584" i="50"/>
  <c r="D584" i="50"/>
  <c r="H583" i="50"/>
  <c r="E583" i="50"/>
  <c r="D583" i="50"/>
  <c r="H582" i="50"/>
  <c r="D582" i="50"/>
  <c r="H581" i="50"/>
  <c r="C581" i="50"/>
  <c r="H580" i="50"/>
  <c r="E580" i="50"/>
  <c r="D580" i="50"/>
  <c r="H579" i="50"/>
  <c r="D579" i="50"/>
  <c r="E579" i="50" s="1"/>
  <c r="H578" i="50"/>
  <c r="E578" i="50"/>
  <c r="D578" i="50"/>
  <c r="H577" i="50"/>
  <c r="D577" i="50"/>
  <c r="C577" i="50"/>
  <c r="H576" i="50"/>
  <c r="D576" i="50"/>
  <c r="E576" i="50" s="1"/>
  <c r="H575" i="50"/>
  <c r="E575" i="50"/>
  <c r="D575" i="50"/>
  <c r="H574" i="50"/>
  <c r="E574" i="50"/>
  <c r="D574" i="50"/>
  <c r="H573" i="50"/>
  <c r="D573" i="50"/>
  <c r="E573" i="50" s="1"/>
  <c r="H572" i="50"/>
  <c r="D572" i="50"/>
  <c r="E572" i="50" s="1"/>
  <c r="H571" i="50"/>
  <c r="E571" i="50"/>
  <c r="D571" i="50"/>
  <c r="H570" i="50"/>
  <c r="D570" i="50"/>
  <c r="C569" i="50"/>
  <c r="H568" i="50"/>
  <c r="E568" i="50"/>
  <c r="D568" i="50"/>
  <c r="H567" i="50"/>
  <c r="D567" i="50"/>
  <c r="E567" i="50" s="1"/>
  <c r="H566" i="50"/>
  <c r="E566" i="50"/>
  <c r="D566" i="50"/>
  <c r="H565" i="50"/>
  <c r="E565" i="50"/>
  <c r="D565" i="50"/>
  <c r="H564" i="50"/>
  <c r="E564" i="50"/>
  <c r="D564" i="50"/>
  <c r="H563" i="50"/>
  <c r="D563" i="50"/>
  <c r="H562" i="50"/>
  <c r="C562" i="50"/>
  <c r="H558" i="50"/>
  <c r="E558" i="50"/>
  <c r="D558" i="50"/>
  <c r="H557" i="50"/>
  <c r="D557" i="50"/>
  <c r="H556" i="50"/>
  <c r="C556" i="50"/>
  <c r="H555" i="50"/>
  <c r="D555" i="50"/>
  <c r="E555" i="50" s="1"/>
  <c r="H554" i="50"/>
  <c r="D554" i="50"/>
  <c r="H553" i="50"/>
  <c r="E553" i="50"/>
  <c r="D553" i="50"/>
  <c r="H552" i="50"/>
  <c r="C552" i="50"/>
  <c r="J551" i="50"/>
  <c r="H551" i="50"/>
  <c r="C551" i="50"/>
  <c r="C550" i="50"/>
  <c r="H550" i="50" s="1"/>
  <c r="J550" i="50" s="1"/>
  <c r="H549" i="50"/>
  <c r="D549" i="50"/>
  <c r="H548" i="50"/>
  <c r="E548" i="50"/>
  <c r="D548" i="50"/>
  <c r="C547" i="50"/>
  <c r="H547" i="50" s="1"/>
  <c r="J547" i="50" s="1"/>
  <c r="H546" i="50"/>
  <c r="E546" i="50"/>
  <c r="D546" i="50"/>
  <c r="H545" i="50"/>
  <c r="E545" i="50"/>
  <c r="D545" i="50"/>
  <c r="E544" i="50"/>
  <c r="D544" i="50"/>
  <c r="C544" i="50"/>
  <c r="H544" i="50" s="1"/>
  <c r="H543" i="50"/>
  <c r="D543" i="50"/>
  <c r="E543" i="50" s="1"/>
  <c r="H542" i="50"/>
  <c r="D542" i="50"/>
  <c r="E542" i="50" s="1"/>
  <c r="H541" i="50"/>
  <c r="E541" i="50"/>
  <c r="D541" i="50"/>
  <c r="H540" i="50"/>
  <c r="E540" i="50"/>
  <c r="D540" i="50"/>
  <c r="H539" i="50"/>
  <c r="D539" i="50"/>
  <c r="E539" i="50" s="1"/>
  <c r="C538" i="50"/>
  <c r="H538" i="50" s="1"/>
  <c r="H537" i="50"/>
  <c r="D537" i="50"/>
  <c r="E537" i="50" s="1"/>
  <c r="H536" i="50"/>
  <c r="E536" i="50"/>
  <c r="D536" i="50"/>
  <c r="H535" i="50"/>
  <c r="E535" i="50"/>
  <c r="D535" i="50"/>
  <c r="H534" i="50"/>
  <c r="E534" i="50"/>
  <c r="D534" i="50"/>
  <c r="H533" i="50"/>
  <c r="D533" i="50"/>
  <c r="H532" i="50"/>
  <c r="D532" i="50"/>
  <c r="E532" i="50" s="1"/>
  <c r="H531" i="50"/>
  <c r="C531" i="50"/>
  <c r="H530" i="50"/>
  <c r="E530" i="50"/>
  <c r="D530" i="50"/>
  <c r="E529" i="50"/>
  <c r="D529" i="50"/>
  <c r="C529" i="50"/>
  <c r="H529" i="50" s="1"/>
  <c r="C528" i="50"/>
  <c r="H528" i="50" s="1"/>
  <c r="H527" i="50"/>
  <c r="D527" i="50"/>
  <c r="E527" i="50" s="1"/>
  <c r="H526" i="50"/>
  <c r="D526" i="50"/>
  <c r="E526" i="50" s="1"/>
  <c r="H525" i="50"/>
  <c r="E525" i="50"/>
  <c r="D525" i="50"/>
  <c r="H524" i="50"/>
  <c r="E524" i="50"/>
  <c r="D524" i="50"/>
  <c r="H523" i="50"/>
  <c r="D523" i="50"/>
  <c r="C522" i="50"/>
  <c r="H522" i="50" s="1"/>
  <c r="H521" i="50"/>
  <c r="D521" i="50"/>
  <c r="E521" i="50" s="1"/>
  <c r="H520" i="50"/>
  <c r="D520" i="50"/>
  <c r="E520" i="50" s="1"/>
  <c r="H519" i="50"/>
  <c r="E519" i="50"/>
  <c r="D519" i="50"/>
  <c r="H518" i="50"/>
  <c r="D518" i="50"/>
  <c r="E518" i="50" s="1"/>
  <c r="H517" i="50"/>
  <c r="D517" i="50"/>
  <c r="E517" i="50" s="1"/>
  <c r="H516" i="50"/>
  <c r="D516" i="50"/>
  <c r="E516" i="50" s="1"/>
  <c r="H515" i="50"/>
  <c r="E515" i="50"/>
  <c r="D515" i="50"/>
  <c r="H514" i="50"/>
  <c r="E514" i="50"/>
  <c r="E513" i="50" s="1"/>
  <c r="D514" i="50"/>
  <c r="D513" i="50"/>
  <c r="C513" i="50"/>
  <c r="H512" i="50"/>
  <c r="D512" i="50"/>
  <c r="E512" i="50" s="1"/>
  <c r="H511" i="50"/>
  <c r="D511" i="50"/>
  <c r="E511" i="50" s="1"/>
  <c r="H510" i="50"/>
  <c r="E510" i="50"/>
  <c r="D510" i="50"/>
  <c r="D509" i="50"/>
  <c r="H508" i="50"/>
  <c r="E508" i="50"/>
  <c r="D508" i="50"/>
  <c r="H507" i="50"/>
  <c r="D507" i="50"/>
  <c r="E507" i="50" s="1"/>
  <c r="H506" i="50"/>
  <c r="D506" i="50"/>
  <c r="E506" i="50" s="1"/>
  <c r="H505" i="50"/>
  <c r="E505" i="50"/>
  <c r="E504" i="50" s="1"/>
  <c r="D505" i="50"/>
  <c r="H504" i="50"/>
  <c r="D504" i="50"/>
  <c r="C504" i="50"/>
  <c r="H503" i="50"/>
  <c r="D503" i="50"/>
  <c r="E503" i="50" s="1"/>
  <c r="H502" i="50"/>
  <c r="E502" i="50"/>
  <c r="D502" i="50"/>
  <c r="H501" i="50"/>
  <c r="D501" i="50"/>
  <c r="E501" i="50" s="1"/>
  <c r="H500" i="50"/>
  <c r="E500" i="50"/>
  <c r="D500" i="50"/>
  <c r="H499" i="50"/>
  <c r="E499" i="50"/>
  <c r="D499" i="50"/>
  <c r="H498" i="50"/>
  <c r="D498" i="50"/>
  <c r="H497" i="50"/>
  <c r="C497" i="50"/>
  <c r="H496" i="50"/>
  <c r="D496" i="50"/>
  <c r="H495" i="50"/>
  <c r="E495" i="50"/>
  <c r="D495" i="50"/>
  <c r="H494" i="50"/>
  <c r="C494" i="50"/>
  <c r="H493" i="50"/>
  <c r="E493" i="50"/>
  <c r="D493" i="50"/>
  <c r="H492" i="50"/>
  <c r="E492" i="50"/>
  <c r="E491" i="50" s="1"/>
  <c r="D492" i="50"/>
  <c r="D491" i="50" s="1"/>
  <c r="C491" i="50"/>
  <c r="H491" i="50" s="1"/>
  <c r="H490" i="50"/>
  <c r="D490" i="50"/>
  <c r="E490" i="50" s="1"/>
  <c r="H489" i="50"/>
  <c r="E489" i="50"/>
  <c r="D489" i="50"/>
  <c r="H488" i="50"/>
  <c r="D488" i="50"/>
  <c r="E488" i="50" s="1"/>
  <c r="H487" i="50"/>
  <c r="D487" i="50"/>
  <c r="E487" i="50" s="1"/>
  <c r="H486" i="50"/>
  <c r="C486" i="50"/>
  <c r="H485" i="50"/>
  <c r="D485" i="50"/>
  <c r="C484" i="50"/>
  <c r="H484" i="50" s="1"/>
  <c r="H482" i="50"/>
  <c r="H481" i="50"/>
  <c r="D481" i="50"/>
  <c r="E481" i="50" s="1"/>
  <c r="H480" i="50"/>
  <c r="D480" i="50"/>
  <c r="E480" i="50" s="1"/>
  <c r="H479" i="50"/>
  <c r="E479" i="50"/>
  <c r="D479" i="50"/>
  <c r="H478" i="50"/>
  <c r="D478" i="50"/>
  <c r="E478" i="50" s="1"/>
  <c r="E477" i="50" s="1"/>
  <c r="C477" i="50"/>
  <c r="H477" i="50" s="1"/>
  <c r="H476" i="50"/>
  <c r="D476" i="50"/>
  <c r="E476" i="50" s="1"/>
  <c r="H475" i="50"/>
  <c r="D475" i="50"/>
  <c r="H474" i="50"/>
  <c r="C474" i="50"/>
  <c r="H473" i="50"/>
  <c r="E473" i="50"/>
  <c r="D473" i="50"/>
  <c r="H472" i="50"/>
  <c r="E472" i="50"/>
  <c r="D472" i="50"/>
  <c r="H471" i="50"/>
  <c r="D471" i="50"/>
  <c r="E471" i="50" s="1"/>
  <c r="H470" i="50"/>
  <c r="D470" i="50"/>
  <c r="E470" i="50" s="1"/>
  <c r="H469" i="50"/>
  <c r="E469" i="50"/>
  <c r="E468" i="50" s="1"/>
  <c r="D469" i="50"/>
  <c r="H468" i="50"/>
  <c r="D468" i="50"/>
  <c r="C468" i="50"/>
  <c r="H467" i="50"/>
  <c r="D467" i="50"/>
  <c r="E467" i="50" s="1"/>
  <c r="H466" i="50"/>
  <c r="E466" i="50"/>
  <c r="D466" i="50"/>
  <c r="H465" i="50"/>
  <c r="D465" i="50"/>
  <c r="H464" i="50"/>
  <c r="E464" i="50"/>
  <c r="D464" i="50"/>
  <c r="H463" i="50"/>
  <c r="C463" i="50"/>
  <c r="H462" i="50"/>
  <c r="E462" i="50"/>
  <c r="D462" i="50"/>
  <c r="H461" i="50"/>
  <c r="D461" i="50"/>
  <c r="E461" i="50" s="1"/>
  <c r="H460" i="50"/>
  <c r="D460" i="50"/>
  <c r="H459" i="50"/>
  <c r="C459" i="50"/>
  <c r="H458" i="50"/>
  <c r="D458" i="50"/>
  <c r="E458" i="50" s="1"/>
  <c r="H457" i="50"/>
  <c r="E457" i="50"/>
  <c r="D457" i="50"/>
  <c r="H456" i="50"/>
  <c r="D456" i="50"/>
  <c r="H455" i="50"/>
  <c r="C455" i="50"/>
  <c r="H454" i="50"/>
  <c r="E454" i="50"/>
  <c r="D454" i="50"/>
  <c r="H453" i="50"/>
  <c r="E453" i="50"/>
  <c r="D453" i="50"/>
  <c r="H452" i="50"/>
  <c r="E452" i="50"/>
  <c r="D452" i="50"/>
  <c r="H451" i="50"/>
  <c r="D451" i="50"/>
  <c r="H450" i="50"/>
  <c r="C450" i="50"/>
  <c r="H449" i="50"/>
  <c r="E449" i="50"/>
  <c r="D449" i="50"/>
  <c r="H448" i="50"/>
  <c r="D448" i="50"/>
  <c r="E448" i="50" s="1"/>
  <c r="H447" i="50"/>
  <c r="E447" i="50"/>
  <c r="D447" i="50"/>
  <c r="H446" i="50"/>
  <c r="D446" i="50"/>
  <c r="H445" i="50"/>
  <c r="C445" i="50"/>
  <c r="H443" i="50"/>
  <c r="E443" i="50"/>
  <c r="D443" i="50"/>
  <c r="H442" i="50"/>
  <c r="E442" i="50"/>
  <c r="D442" i="50"/>
  <c r="H441" i="50"/>
  <c r="D441" i="50"/>
  <c r="E441" i="50" s="1"/>
  <c r="H440" i="50"/>
  <c r="D440" i="50"/>
  <c r="E440" i="50" s="1"/>
  <c r="H439" i="50"/>
  <c r="E439" i="50"/>
  <c r="D439" i="50"/>
  <c r="H438" i="50"/>
  <c r="D438" i="50"/>
  <c r="E438" i="50" s="1"/>
  <c r="H437" i="50"/>
  <c r="E437" i="50"/>
  <c r="D437" i="50"/>
  <c r="H436" i="50"/>
  <c r="D436" i="50"/>
  <c r="E436" i="50" s="1"/>
  <c r="H435" i="50"/>
  <c r="E435" i="50"/>
  <c r="D435" i="50"/>
  <c r="H434" i="50"/>
  <c r="E434" i="50"/>
  <c r="D434" i="50"/>
  <c r="H433" i="50"/>
  <c r="E433" i="50"/>
  <c r="D433" i="50"/>
  <c r="H432" i="50"/>
  <c r="D432" i="50"/>
  <c r="E432" i="50" s="1"/>
  <c r="H431" i="50"/>
  <c r="E431" i="50"/>
  <c r="D431" i="50"/>
  <c r="H430" i="50"/>
  <c r="E430" i="50"/>
  <c r="D430" i="50"/>
  <c r="D429" i="50" s="1"/>
  <c r="C429" i="50"/>
  <c r="H429" i="50" s="1"/>
  <c r="H428" i="50"/>
  <c r="D428" i="50"/>
  <c r="E428" i="50" s="1"/>
  <c r="H427" i="50"/>
  <c r="D427" i="50"/>
  <c r="E427" i="50" s="1"/>
  <c r="H426" i="50"/>
  <c r="E426" i="50"/>
  <c r="D426" i="50"/>
  <c r="H425" i="50"/>
  <c r="D425" i="50"/>
  <c r="E425" i="50" s="1"/>
  <c r="H424" i="50"/>
  <c r="E424" i="50"/>
  <c r="D424" i="50"/>
  <c r="H423" i="50"/>
  <c r="D423" i="50"/>
  <c r="C422" i="50"/>
  <c r="H422" i="50" s="1"/>
  <c r="H421" i="50"/>
  <c r="E421" i="50"/>
  <c r="D421" i="50"/>
  <c r="H420" i="50"/>
  <c r="E420" i="50"/>
  <c r="D420" i="50"/>
  <c r="H419" i="50"/>
  <c r="E419" i="50"/>
  <c r="D419" i="50"/>
  <c r="H418" i="50"/>
  <c r="D418" i="50"/>
  <c r="E418" i="50" s="1"/>
  <c r="H417" i="50"/>
  <c r="E417" i="50"/>
  <c r="D417" i="50"/>
  <c r="H416" i="50"/>
  <c r="E416" i="50"/>
  <c r="D416" i="50"/>
  <c r="C416" i="50"/>
  <c r="H415" i="50"/>
  <c r="E415" i="50"/>
  <c r="D415" i="50"/>
  <c r="H414" i="50"/>
  <c r="D414" i="50"/>
  <c r="E414" i="50" s="1"/>
  <c r="H413" i="50"/>
  <c r="D413" i="50"/>
  <c r="C412" i="50"/>
  <c r="H412" i="50" s="1"/>
  <c r="H411" i="50"/>
  <c r="E411" i="50"/>
  <c r="D411" i="50"/>
  <c r="H410" i="50"/>
  <c r="E410" i="50"/>
  <c r="E409" i="50" s="1"/>
  <c r="D410" i="50"/>
  <c r="D409" i="50"/>
  <c r="C409" i="50"/>
  <c r="H409" i="50" s="1"/>
  <c r="H408" i="50"/>
  <c r="E408" i="50"/>
  <c r="D408" i="50"/>
  <c r="H407" i="50"/>
  <c r="D407" i="50"/>
  <c r="E407" i="50" s="1"/>
  <c r="H406" i="50"/>
  <c r="E406" i="50"/>
  <c r="D406" i="50"/>
  <c r="H405" i="50"/>
  <c r="E405" i="50"/>
  <c r="D405" i="50"/>
  <c r="D404" i="50" s="1"/>
  <c r="E404" i="50"/>
  <c r="C404" i="50"/>
  <c r="H404" i="50" s="1"/>
  <c r="H403" i="50"/>
  <c r="E403" i="50"/>
  <c r="D403" i="50"/>
  <c r="H402" i="50"/>
  <c r="D402" i="50"/>
  <c r="E402" i="50" s="1"/>
  <c r="H401" i="50"/>
  <c r="E401" i="50"/>
  <c r="D401" i="50"/>
  <c r="H400" i="50"/>
  <c r="E400" i="50"/>
  <c r="D400" i="50"/>
  <c r="E399" i="50"/>
  <c r="D399" i="50"/>
  <c r="C399" i="50"/>
  <c r="H399" i="50" s="1"/>
  <c r="H398" i="50"/>
  <c r="E398" i="50"/>
  <c r="D398" i="50"/>
  <c r="H397" i="50"/>
  <c r="D397" i="50"/>
  <c r="E397" i="50" s="1"/>
  <c r="H396" i="50"/>
  <c r="E396" i="50"/>
  <c r="D396" i="50"/>
  <c r="H395" i="50"/>
  <c r="E395" i="50"/>
  <c r="D395" i="50"/>
  <c r="C395" i="50"/>
  <c r="H394" i="50"/>
  <c r="E394" i="50"/>
  <c r="D394" i="50"/>
  <c r="H393" i="50"/>
  <c r="D393" i="50"/>
  <c r="E393" i="50" s="1"/>
  <c r="E392" i="50" s="1"/>
  <c r="H392" i="50"/>
  <c r="C392" i="50"/>
  <c r="H391" i="50"/>
  <c r="D391" i="50"/>
  <c r="E391" i="50" s="1"/>
  <c r="H390" i="50"/>
  <c r="E390" i="50"/>
  <c r="D390" i="50"/>
  <c r="H389" i="50"/>
  <c r="E389" i="50"/>
  <c r="D389" i="50"/>
  <c r="E388" i="50"/>
  <c r="D388" i="50"/>
  <c r="C388" i="50"/>
  <c r="H388" i="50" s="1"/>
  <c r="H387" i="50"/>
  <c r="E387" i="50"/>
  <c r="D387" i="50"/>
  <c r="H386" i="50"/>
  <c r="D386" i="50"/>
  <c r="E386" i="50" s="1"/>
  <c r="H385" i="50"/>
  <c r="E385" i="50"/>
  <c r="D385" i="50"/>
  <c r="H384" i="50"/>
  <c r="E384" i="50"/>
  <c r="D384" i="50"/>
  <c r="H383" i="50"/>
  <c r="D383" i="50"/>
  <c r="E383" i="50" s="1"/>
  <c r="H382" i="50"/>
  <c r="D382" i="50"/>
  <c r="C382" i="50"/>
  <c r="H381" i="50"/>
  <c r="D381" i="50"/>
  <c r="E381" i="50" s="1"/>
  <c r="H380" i="50"/>
  <c r="E380" i="50"/>
  <c r="D380" i="50"/>
  <c r="H379" i="50"/>
  <c r="E379" i="50"/>
  <c r="E378" i="50" s="1"/>
  <c r="D379" i="50"/>
  <c r="D378" i="50"/>
  <c r="C378" i="50"/>
  <c r="H378" i="50" s="1"/>
  <c r="H377" i="50"/>
  <c r="D377" i="50"/>
  <c r="E377" i="50" s="1"/>
  <c r="H376" i="50"/>
  <c r="D376" i="50"/>
  <c r="E376" i="50" s="1"/>
  <c r="H375" i="50"/>
  <c r="E375" i="50"/>
  <c r="D375" i="50"/>
  <c r="H374" i="50"/>
  <c r="D374" i="50"/>
  <c r="D373" i="50" s="1"/>
  <c r="C373" i="50"/>
  <c r="H373" i="50" s="1"/>
  <c r="H372" i="50"/>
  <c r="E372" i="50"/>
  <c r="D372" i="50"/>
  <c r="H371" i="50"/>
  <c r="D371" i="50"/>
  <c r="E371" i="50" s="1"/>
  <c r="H370" i="50"/>
  <c r="E370" i="50"/>
  <c r="D370" i="50"/>
  <c r="H369" i="50"/>
  <c r="E369" i="50"/>
  <c r="E368" i="50" s="1"/>
  <c r="D369" i="50"/>
  <c r="D368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E364" i="50"/>
  <c r="D364" i="50"/>
  <c r="H363" i="50"/>
  <c r="D363" i="50"/>
  <c r="E363" i="50" s="1"/>
  <c r="E362" i="50" s="1"/>
  <c r="H362" i="50"/>
  <c r="C362" i="50"/>
  <c r="H361" i="50"/>
  <c r="D361" i="50"/>
  <c r="E361" i="50" s="1"/>
  <c r="H360" i="50"/>
  <c r="E360" i="50"/>
  <c r="D360" i="50"/>
  <c r="H359" i="50"/>
  <c r="E359" i="50"/>
  <c r="D359" i="50"/>
  <c r="H358" i="50"/>
  <c r="E358" i="50"/>
  <c r="E357" i="50" s="1"/>
  <c r="D358" i="50"/>
  <c r="D357" i="50"/>
  <c r="C357" i="50"/>
  <c r="H357" i="50" s="1"/>
  <c r="H356" i="50"/>
  <c r="D356" i="50"/>
  <c r="E356" i="50" s="1"/>
  <c r="H355" i="50"/>
  <c r="E355" i="50"/>
  <c r="D355" i="50"/>
  <c r="H354" i="50"/>
  <c r="E354" i="50"/>
  <c r="E353" i="50" s="1"/>
  <c r="D354" i="50"/>
  <c r="D353" i="50" s="1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E349" i="50"/>
  <c r="E348" i="50" s="1"/>
  <c r="D349" i="50"/>
  <c r="D348" i="50"/>
  <c r="C348" i="50"/>
  <c r="H348" i="50" s="1"/>
  <c r="H347" i="50"/>
  <c r="D347" i="50"/>
  <c r="E347" i="50" s="1"/>
  <c r="H346" i="50"/>
  <c r="D346" i="50"/>
  <c r="E346" i="50" s="1"/>
  <c r="H345" i="50"/>
  <c r="E345" i="50"/>
  <c r="E344" i="50" s="1"/>
  <c r="D345" i="50"/>
  <c r="H344" i="50"/>
  <c r="D344" i="50"/>
  <c r="C344" i="50"/>
  <c r="H343" i="50"/>
  <c r="D343" i="50"/>
  <c r="E343" i="50" s="1"/>
  <c r="H342" i="50"/>
  <c r="D342" i="50"/>
  <c r="E342" i="50" s="1"/>
  <c r="H341" i="50"/>
  <c r="D341" i="50"/>
  <c r="H338" i="50"/>
  <c r="E338" i="50"/>
  <c r="D338" i="50"/>
  <c r="H337" i="50"/>
  <c r="D337" i="50"/>
  <c r="E337" i="50" s="1"/>
  <c r="H336" i="50"/>
  <c r="E336" i="50"/>
  <c r="D336" i="50"/>
  <c r="H335" i="50"/>
  <c r="E335" i="50"/>
  <c r="D335" i="50"/>
  <c r="H334" i="50"/>
  <c r="D334" i="50"/>
  <c r="E334" i="50" s="1"/>
  <c r="H333" i="50"/>
  <c r="D333" i="50"/>
  <c r="E333" i="50" s="1"/>
  <c r="H332" i="50"/>
  <c r="E332" i="50"/>
  <c r="E331" i="50" s="1"/>
  <c r="D332" i="50"/>
  <c r="H331" i="50"/>
  <c r="D331" i="50"/>
  <c r="C331" i="50"/>
  <c r="H330" i="50"/>
  <c r="D330" i="50"/>
  <c r="E330" i="50" s="1"/>
  <c r="H329" i="50"/>
  <c r="E329" i="50"/>
  <c r="D329" i="50"/>
  <c r="H328" i="50"/>
  <c r="C328" i="50"/>
  <c r="H327" i="50"/>
  <c r="D327" i="50"/>
  <c r="E327" i="50" s="1"/>
  <c r="E325" i="50" s="1"/>
  <c r="H326" i="50"/>
  <c r="E326" i="50"/>
  <c r="D326" i="50"/>
  <c r="H325" i="50"/>
  <c r="C325" i="50"/>
  <c r="H324" i="50"/>
  <c r="E324" i="50"/>
  <c r="D324" i="50"/>
  <c r="H323" i="50"/>
  <c r="E323" i="50"/>
  <c r="D323" i="50"/>
  <c r="H322" i="50"/>
  <c r="D322" i="50"/>
  <c r="E322" i="50" s="1"/>
  <c r="H321" i="50"/>
  <c r="E321" i="50"/>
  <c r="D321" i="50"/>
  <c r="H320" i="50"/>
  <c r="E320" i="50"/>
  <c r="D320" i="50"/>
  <c r="H319" i="50"/>
  <c r="D319" i="50"/>
  <c r="E319" i="50" s="1"/>
  <c r="H318" i="50"/>
  <c r="D318" i="50"/>
  <c r="E318" i="50" s="1"/>
  <c r="H317" i="50"/>
  <c r="E317" i="50"/>
  <c r="D317" i="50"/>
  <c r="H316" i="50"/>
  <c r="D316" i="50"/>
  <c r="E316" i="50" s="1"/>
  <c r="C315" i="50"/>
  <c r="H315" i="50" s="1"/>
  <c r="C314" i="50"/>
  <c r="H314" i="50" s="1"/>
  <c r="H313" i="50"/>
  <c r="E313" i="50"/>
  <c r="D313" i="50"/>
  <c r="H312" i="50"/>
  <c r="D312" i="50"/>
  <c r="E312" i="50" s="1"/>
  <c r="H311" i="50"/>
  <c r="E311" i="50"/>
  <c r="D311" i="50"/>
  <c r="H310" i="50"/>
  <c r="E310" i="50"/>
  <c r="D310" i="50"/>
  <c r="H309" i="50"/>
  <c r="D309" i="50"/>
  <c r="E309" i="50" s="1"/>
  <c r="E308" i="50" s="1"/>
  <c r="H308" i="50"/>
  <c r="H307" i="50"/>
  <c r="E307" i="50"/>
  <c r="D307" i="50"/>
  <c r="H306" i="50"/>
  <c r="D306" i="50"/>
  <c r="E306" i="50" s="1"/>
  <c r="E305" i="50" s="1"/>
  <c r="H305" i="50"/>
  <c r="H304" i="50"/>
  <c r="D304" i="50"/>
  <c r="E304" i="50" s="1"/>
  <c r="E302" i="50" s="1"/>
  <c r="H303" i="50"/>
  <c r="E303" i="50"/>
  <c r="D303" i="50"/>
  <c r="H302" i="50"/>
  <c r="H301" i="50"/>
  <c r="E301" i="50"/>
  <c r="D301" i="50"/>
  <c r="H300" i="50"/>
  <c r="D300" i="50"/>
  <c r="E300" i="50" s="1"/>
  <c r="E298" i="50" s="1"/>
  <c r="H299" i="50"/>
  <c r="E299" i="50"/>
  <c r="D299" i="50"/>
  <c r="H298" i="50"/>
  <c r="H297" i="50"/>
  <c r="E297" i="50"/>
  <c r="E296" i="50" s="1"/>
  <c r="D297" i="50"/>
  <c r="D296" i="50" s="1"/>
  <c r="H296" i="50"/>
  <c r="H295" i="50"/>
  <c r="E295" i="50"/>
  <c r="D295" i="50"/>
  <c r="H294" i="50"/>
  <c r="E294" i="50"/>
  <c r="D294" i="50"/>
  <c r="H293" i="50"/>
  <c r="D293" i="50"/>
  <c r="E293" i="50" s="1"/>
  <c r="H292" i="50"/>
  <c r="D292" i="50"/>
  <c r="E292" i="50" s="1"/>
  <c r="H291" i="50"/>
  <c r="E291" i="50"/>
  <c r="D291" i="50"/>
  <c r="H290" i="50"/>
  <c r="D290" i="50"/>
  <c r="E290" i="50" s="1"/>
  <c r="H289" i="50"/>
  <c r="H288" i="50"/>
  <c r="D288" i="50"/>
  <c r="E288" i="50" s="1"/>
  <c r="H287" i="50"/>
  <c r="E287" i="50"/>
  <c r="D287" i="50"/>
  <c r="H286" i="50"/>
  <c r="E286" i="50"/>
  <c r="D286" i="50"/>
  <c r="H285" i="50"/>
  <c r="E285" i="50"/>
  <c r="D285" i="50"/>
  <c r="H284" i="50"/>
  <c r="D284" i="50"/>
  <c r="E284" i="50" s="1"/>
  <c r="H283" i="50"/>
  <c r="E283" i="50"/>
  <c r="D283" i="50"/>
  <c r="H282" i="50"/>
  <c r="E282" i="50"/>
  <c r="D282" i="50"/>
  <c r="H281" i="50"/>
  <c r="E281" i="50"/>
  <c r="D281" i="50"/>
  <c r="H280" i="50"/>
  <c r="D280" i="50"/>
  <c r="E280" i="50" s="1"/>
  <c r="H279" i="50"/>
  <c r="E279" i="50"/>
  <c r="D279" i="50"/>
  <c r="H278" i="50"/>
  <c r="E278" i="50"/>
  <c r="D278" i="50"/>
  <c r="H277" i="50"/>
  <c r="D277" i="50"/>
  <c r="E277" i="50" s="1"/>
  <c r="H276" i="50"/>
  <c r="D276" i="50"/>
  <c r="E276" i="50" s="1"/>
  <c r="H275" i="50"/>
  <c r="E275" i="50"/>
  <c r="D275" i="50"/>
  <c r="H274" i="50"/>
  <c r="D274" i="50"/>
  <c r="E274" i="50" s="1"/>
  <c r="H273" i="50"/>
  <c r="E273" i="50"/>
  <c r="D273" i="50"/>
  <c r="H272" i="50"/>
  <c r="D272" i="50"/>
  <c r="E272" i="50" s="1"/>
  <c r="H271" i="50"/>
  <c r="E271" i="50"/>
  <c r="D271" i="50"/>
  <c r="H270" i="50"/>
  <c r="E270" i="50"/>
  <c r="D270" i="50"/>
  <c r="H269" i="50"/>
  <c r="E269" i="50"/>
  <c r="D269" i="50"/>
  <c r="H268" i="50"/>
  <c r="D268" i="50"/>
  <c r="E268" i="50" s="1"/>
  <c r="H267" i="50"/>
  <c r="E267" i="50"/>
  <c r="D267" i="50"/>
  <c r="H266" i="50"/>
  <c r="E266" i="50"/>
  <c r="D266" i="50"/>
  <c r="H265" i="50"/>
  <c r="H264" i="50"/>
  <c r="D264" i="50"/>
  <c r="H263" i="50"/>
  <c r="C263" i="50"/>
  <c r="H262" i="50"/>
  <c r="E262" i="50"/>
  <c r="D262" i="50"/>
  <c r="H261" i="50"/>
  <c r="D261" i="50"/>
  <c r="E261" i="50" s="1"/>
  <c r="E260" i="50" s="1"/>
  <c r="C260" i="50"/>
  <c r="E252" i="50"/>
  <c r="D252" i="50"/>
  <c r="E251" i="50"/>
  <c r="D251" i="50"/>
  <c r="E250" i="50"/>
  <c r="D250" i="50"/>
  <c r="C250" i="50"/>
  <c r="D249" i="50"/>
  <c r="E249" i="50" s="1"/>
  <c r="E248" i="50"/>
  <c r="D248" i="50"/>
  <c r="D247" i="50"/>
  <c r="E247" i="50" s="1"/>
  <c r="D246" i="50"/>
  <c r="E246" i="50" s="1"/>
  <c r="E244" i="50" s="1"/>
  <c r="E243" i="50" s="1"/>
  <c r="D245" i="50"/>
  <c r="E245" i="50" s="1"/>
  <c r="C244" i="50"/>
  <c r="C243" i="50"/>
  <c r="D242" i="50"/>
  <c r="E242" i="50" s="1"/>
  <c r="E241" i="50"/>
  <c r="D241" i="50"/>
  <c r="D240" i="50"/>
  <c r="E240" i="50" s="1"/>
  <c r="E239" i="50"/>
  <c r="E238" i="50" s="1"/>
  <c r="C239" i="50"/>
  <c r="C238" i="50"/>
  <c r="D237" i="50"/>
  <c r="E237" i="50" s="1"/>
  <c r="E236" i="50" s="1"/>
  <c r="E235" i="50" s="1"/>
  <c r="D236" i="50"/>
  <c r="D235" i="50" s="1"/>
  <c r="C236" i="50"/>
  <c r="C235" i="50"/>
  <c r="D234" i="50"/>
  <c r="E234" i="50" s="1"/>
  <c r="E233" i="50" s="1"/>
  <c r="C233" i="50"/>
  <c r="E232" i="50"/>
  <c r="E229" i="50" s="1"/>
  <c r="E228" i="50" s="1"/>
  <c r="D232" i="50"/>
  <c r="E231" i="50"/>
  <c r="D231" i="50"/>
  <c r="E230" i="50"/>
  <c r="D230" i="50"/>
  <c r="C229" i="50"/>
  <c r="C228" i="50" s="1"/>
  <c r="D227" i="50"/>
  <c r="E227" i="50" s="1"/>
  <c r="E226" i="50"/>
  <c r="D226" i="50"/>
  <c r="D225" i="50"/>
  <c r="E225" i="50" s="1"/>
  <c r="E224" i="50"/>
  <c r="D224" i="50"/>
  <c r="D223" i="50"/>
  <c r="D222" i="50" s="1"/>
  <c r="C223" i="50"/>
  <c r="C222" i="50" s="1"/>
  <c r="E221" i="50"/>
  <c r="E220" i="50" s="1"/>
  <c r="E215" i="50" s="1"/>
  <c r="D221" i="50"/>
  <c r="D220" i="50"/>
  <c r="C220" i="50"/>
  <c r="C215" i="50" s="1"/>
  <c r="D219" i="50"/>
  <c r="E219" i="50" s="1"/>
  <c r="E218" i="50"/>
  <c r="D218" i="50"/>
  <c r="D217" i="50"/>
  <c r="E217" i="50" s="1"/>
  <c r="E216" i="50" s="1"/>
  <c r="C216" i="50"/>
  <c r="D214" i="50"/>
  <c r="E214" i="50" s="1"/>
  <c r="E213" i="50"/>
  <c r="D213" i="50"/>
  <c r="C213" i="50"/>
  <c r="D212" i="50"/>
  <c r="D211" i="50" s="1"/>
  <c r="D203" i="50" s="1"/>
  <c r="C211" i="50"/>
  <c r="D210" i="50"/>
  <c r="E210" i="50" s="1"/>
  <c r="D209" i="50"/>
  <c r="E209" i="50" s="1"/>
  <c r="E208" i="50"/>
  <c r="D208" i="50"/>
  <c r="D207" i="50"/>
  <c r="C207" i="50"/>
  <c r="E206" i="50"/>
  <c r="D206" i="50"/>
  <c r="E205" i="50"/>
  <c r="E204" i="50" s="1"/>
  <c r="D205" i="50"/>
  <c r="D204" i="50" s="1"/>
  <c r="C204" i="50"/>
  <c r="E202" i="50"/>
  <c r="D202" i="50"/>
  <c r="D201" i="50" s="1"/>
  <c r="E201" i="50"/>
  <c r="E200" i="50" s="1"/>
  <c r="C201" i="50"/>
  <c r="C200" i="50" s="1"/>
  <c r="D200" i="50"/>
  <c r="E199" i="50"/>
  <c r="E198" i="50" s="1"/>
  <c r="E197" i="50" s="1"/>
  <c r="D199" i="50"/>
  <c r="D198" i="50" s="1"/>
  <c r="C198" i="50"/>
  <c r="C197" i="50" s="1"/>
  <c r="D197" i="50"/>
  <c r="E196" i="50"/>
  <c r="D196" i="50"/>
  <c r="D195" i="50" s="1"/>
  <c r="E195" i="50"/>
  <c r="C195" i="50"/>
  <c r="E194" i="50"/>
  <c r="E193" i="50" s="1"/>
  <c r="D194" i="50"/>
  <c r="D193" i="50"/>
  <c r="C193" i="50"/>
  <c r="E192" i="50"/>
  <c r="D192" i="50"/>
  <c r="E191" i="50"/>
  <c r="D191" i="50"/>
  <c r="E190" i="50"/>
  <c r="D190" i="50"/>
  <c r="E189" i="50"/>
  <c r="E188" i="50" s="1"/>
  <c r="D189" i="50"/>
  <c r="D188" i="50" s="1"/>
  <c r="C189" i="50"/>
  <c r="C188" i="50"/>
  <c r="E187" i="50"/>
  <c r="D187" i="50"/>
  <c r="D186" i="50"/>
  <c r="D185" i="50" s="1"/>
  <c r="C185" i="50"/>
  <c r="C184" i="50" s="1"/>
  <c r="D184" i="50"/>
  <c r="E183" i="50"/>
  <c r="E182" i="50" s="1"/>
  <c r="E179" i="50" s="1"/>
  <c r="D183" i="50"/>
  <c r="D182" i="50" s="1"/>
  <c r="C182" i="50"/>
  <c r="E181" i="50"/>
  <c r="E180" i="50" s="1"/>
  <c r="D181" i="50"/>
  <c r="D180" i="50" s="1"/>
  <c r="D179" i="50" s="1"/>
  <c r="C180" i="50"/>
  <c r="C179" i="50" s="1"/>
  <c r="H176" i="50"/>
  <c r="E176" i="50"/>
  <c r="D176" i="50"/>
  <c r="H175" i="50"/>
  <c r="D175" i="50"/>
  <c r="H174" i="50"/>
  <c r="C174" i="50"/>
  <c r="H173" i="50"/>
  <c r="E173" i="50"/>
  <c r="D173" i="50"/>
  <c r="H172" i="50"/>
  <c r="D172" i="50"/>
  <c r="E172" i="50" s="1"/>
  <c r="E171" i="50" s="1"/>
  <c r="C171" i="50"/>
  <c r="H169" i="50"/>
  <c r="E169" i="50"/>
  <c r="D169" i="50"/>
  <c r="H168" i="50"/>
  <c r="D168" i="50"/>
  <c r="E168" i="50" s="1"/>
  <c r="E167" i="50" s="1"/>
  <c r="H167" i="50"/>
  <c r="C167" i="50"/>
  <c r="H166" i="50"/>
  <c r="D166" i="50"/>
  <c r="E166" i="50" s="1"/>
  <c r="E164" i="50" s="1"/>
  <c r="E163" i="50" s="1"/>
  <c r="H165" i="50"/>
  <c r="E165" i="50"/>
  <c r="D165" i="50"/>
  <c r="H164" i="50"/>
  <c r="C164" i="50"/>
  <c r="C163" i="50"/>
  <c r="H163" i="50" s="1"/>
  <c r="J163" i="50" s="1"/>
  <c r="H162" i="50"/>
  <c r="E162" i="50"/>
  <c r="D162" i="50"/>
  <c r="H161" i="50"/>
  <c r="E161" i="50"/>
  <c r="E160" i="50" s="1"/>
  <c r="D161" i="50"/>
  <c r="D160" i="50"/>
  <c r="C160" i="50"/>
  <c r="H160" i="50" s="1"/>
  <c r="H159" i="50"/>
  <c r="D159" i="50"/>
  <c r="E159" i="50" s="1"/>
  <c r="H158" i="50"/>
  <c r="D158" i="50"/>
  <c r="C157" i="50"/>
  <c r="H157" i="50" s="1"/>
  <c r="H156" i="50"/>
  <c r="E156" i="50"/>
  <c r="D156" i="50"/>
  <c r="H155" i="50"/>
  <c r="E155" i="50"/>
  <c r="D155" i="50"/>
  <c r="E154" i="50"/>
  <c r="D154" i="50"/>
  <c r="C154" i="50"/>
  <c r="H151" i="50"/>
  <c r="E151" i="50"/>
  <c r="D151" i="50"/>
  <c r="H150" i="50"/>
  <c r="E150" i="50"/>
  <c r="D150" i="50"/>
  <c r="E149" i="50"/>
  <c r="D149" i="50"/>
  <c r="C149" i="50"/>
  <c r="H149" i="50" s="1"/>
  <c r="H148" i="50"/>
  <c r="E148" i="50"/>
  <c r="D148" i="50"/>
  <c r="H147" i="50"/>
  <c r="D147" i="50"/>
  <c r="H146" i="50"/>
  <c r="C146" i="50"/>
  <c r="C135" i="50" s="1"/>
  <c r="H135" i="50" s="1"/>
  <c r="J135" i="50" s="1"/>
  <c r="H145" i="50"/>
  <c r="E145" i="50"/>
  <c r="D145" i="50"/>
  <c r="H144" i="50"/>
  <c r="D144" i="50"/>
  <c r="E144" i="50" s="1"/>
  <c r="E143" i="50" s="1"/>
  <c r="C143" i="50"/>
  <c r="H143" i="50" s="1"/>
  <c r="H142" i="50"/>
  <c r="E142" i="50"/>
  <c r="D142" i="50"/>
  <c r="H141" i="50"/>
  <c r="D141" i="50"/>
  <c r="H140" i="50"/>
  <c r="C140" i="50"/>
  <c r="H139" i="50"/>
  <c r="E139" i="50"/>
  <c r="D139" i="50"/>
  <c r="H138" i="50"/>
  <c r="E138" i="50"/>
  <c r="D138" i="50"/>
  <c r="H137" i="50"/>
  <c r="D137" i="50"/>
  <c r="E137" i="50" s="1"/>
  <c r="E136" i="50" s="1"/>
  <c r="H136" i="50"/>
  <c r="C136" i="50"/>
  <c r="H134" i="50"/>
  <c r="E134" i="50"/>
  <c r="D134" i="50"/>
  <c r="H133" i="50"/>
  <c r="D133" i="50"/>
  <c r="H132" i="50"/>
  <c r="C132" i="50"/>
  <c r="H131" i="50"/>
  <c r="E131" i="50"/>
  <c r="D131" i="50"/>
  <c r="H130" i="50"/>
  <c r="E130" i="50"/>
  <c r="D130" i="50"/>
  <c r="D129" i="50" s="1"/>
  <c r="E129" i="50"/>
  <c r="C129" i="50"/>
  <c r="H129" i="50" s="1"/>
  <c r="H128" i="50"/>
  <c r="E128" i="50"/>
  <c r="D128" i="50"/>
  <c r="H127" i="50"/>
  <c r="D127" i="50"/>
  <c r="H126" i="50"/>
  <c r="C126" i="50"/>
  <c r="H125" i="50"/>
  <c r="E125" i="50"/>
  <c r="D125" i="50"/>
  <c r="H124" i="50"/>
  <c r="D124" i="50"/>
  <c r="D123" i="50" s="1"/>
  <c r="C123" i="50"/>
  <c r="H123" i="50" s="1"/>
  <c r="H122" i="50"/>
  <c r="D122" i="50"/>
  <c r="E122" i="50" s="1"/>
  <c r="H121" i="50"/>
  <c r="D121" i="50"/>
  <c r="C120" i="50"/>
  <c r="H120" i="50" s="1"/>
  <c r="H119" i="50"/>
  <c r="E119" i="50"/>
  <c r="D119" i="50"/>
  <c r="H118" i="50"/>
  <c r="E118" i="50"/>
  <c r="E117" i="50" s="1"/>
  <c r="D118" i="50"/>
  <c r="D117" i="50"/>
  <c r="C117" i="50"/>
  <c r="H113" i="50"/>
  <c r="D113" i="50"/>
  <c r="E113" i="50" s="1"/>
  <c r="H112" i="50"/>
  <c r="E112" i="50"/>
  <c r="D112" i="50"/>
  <c r="H111" i="50"/>
  <c r="E111" i="50"/>
  <c r="D111" i="50"/>
  <c r="H110" i="50"/>
  <c r="D110" i="50"/>
  <c r="E110" i="50" s="1"/>
  <c r="H109" i="50"/>
  <c r="D109" i="50"/>
  <c r="E109" i="50" s="1"/>
  <c r="H108" i="50"/>
  <c r="E108" i="50"/>
  <c r="D108" i="50"/>
  <c r="H107" i="50"/>
  <c r="D107" i="50"/>
  <c r="E107" i="50" s="1"/>
  <c r="H106" i="50"/>
  <c r="E106" i="50"/>
  <c r="D106" i="50"/>
  <c r="H105" i="50"/>
  <c r="D105" i="50"/>
  <c r="E105" i="50" s="1"/>
  <c r="H104" i="50"/>
  <c r="E104" i="50"/>
  <c r="D104" i="50"/>
  <c r="H103" i="50"/>
  <c r="E103" i="50"/>
  <c r="D103" i="50"/>
  <c r="H102" i="50"/>
  <c r="D102" i="50"/>
  <c r="E102" i="50" s="1"/>
  <c r="H101" i="50"/>
  <c r="D101" i="50"/>
  <c r="E101" i="50" s="1"/>
  <c r="H100" i="50"/>
  <c r="E100" i="50"/>
  <c r="D100" i="50"/>
  <c r="H99" i="50"/>
  <c r="D99" i="50"/>
  <c r="D97" i="50" s="1"/>
  <c r="H98" i="50"/>
  <c r="E98" i="50"/>
  <c r="D98" i="50"/>
  <c r="J97" i="50"/>
  <c r="C97" i="50"/>
  <c r="H97" i="50" s="1"/>
  <c r="H96" i="50"/>
  <c r="D96" i="50"/>
  <c r="E96" i="50" s="1"/>
  <c r="H95" i="50"/>
  <c r="D95" i="50"/>
  <c r="E95" i="50" s="1"/>
  <c r="H94" i="50"/>
  <c r="E94" i="50"/>
  <c r="D94" i="50"/>
  <c r="H93" i="50"/>
  <c r="D93" i="50"/>
  <c r="E93" i="50" s="1"/>
  <c r="H92" i="50"/>
  <c r="E92" i="50"/>
  <c r="D92" i="50"/>
  <c r="H91" i="50"/>
  <c r="D91" i="50"/>
  <c r="E91" i="50" s="1"/>
  <c r="H90" i="50"/>
  <c r="E90" i="50"/>
  <c r="D90" i="50"/>
  <c r="H89" i="50"/>
  <c r="E89" i="50"/>
  <c r="D89" i="50"/>
  <c r="H88" i="50"/>
  <c r="D88" i="50"/>
  <c r="E88" i="50" s="1"/>
  <c r="H87" i="50"/>
  <c r="D87" i="50"/>
  <c r="E87" i="50" s="1"/>
  <c r="H86" i="50"/>
  <c r="E86" i="50"/>
  <c r="D86" i="50"/>
  <c r="H85" i="50"/>
  <c r="D85" i="50"/>
  <c r="E85" i="50" s="1"/>
  <c r="H84" i="50"/>
  <c r="E84" i="50"/>
  <c r="D84" i="50"/>
  <c r="H83" i="50"/>
  <c r="D83" i="50"/>
  <c r="E83" i="50" s="1"/>
  <c r="H82" i="50"/>
  <c r="E82" i="50"/>
  <c r="D82" i="50"/>
  <c r="H81" i="50"/>
  <c r="E81" i="50"/>
  <c r="D81" i="50"/>
  <c r="H80" i="50"/>
  <c r="D80" i="50"/>
  <c r="E80" i="50" s="1"/>
  <c r="H79" i="50"/>
  <c r="D79" i="50"/>
  <c r="E79" i="50" s="1"/>
  <c r="H78" i="50"/>
  <c r="E78" i="50"/>
  <c r="D78" i="50"/>
  <c r="H77" i="50"/>
  <c r="D77" i="50"/>
  <c r="E77" i="50" s="1"/>
  <c r="H76" i="50"/>
  <c r="E76" i="50"/>
  <c r="D76" i="50"/>
  <c r="H75" i="50"/>
  <c r="D75" i="50"/>
  <c r="E75" i="50" s="1"/>
  <c r="H74" i="50"/>
  <c r="E74" i="50"/>
  <c r="D74" i="50"/>
  <c r="H73" i="50"/>
  <c r="E73" i="50"/>
  <c r="D73" i="50"/>
  <c r="H72" i="50"/>
  <c r="D72" i="50"/>
  <c r="E72" i="50" s="1"/>
  <c r="H71" i="50"/>
  <c r="D71" i="50"/>
  <c r="E71" i="50" s="1"/>
  <c r="H70" i="50"/>
  <c r="E70" i="50"/>
  <c r="D70" i="50"/>
  <c r="H69" i="50"/>
  <c r="D69" i="50"/>
  <c r="E69" i="50" s="1"/>
  <c r="E68" i="50" s="1"/>
  <c r="H68" i="50"/>
  <c r="J68" i="50" s="1"/>
  <c r="C68" i="50"/>
  <c r="C67" i="50"/>
  <c r="H67" i="50" s="1"/>
  <c r="J67" i="50" s="1"/>
  <c r="H66" i="50"/>
  <c r="E66" i="50"/>
  <c r="D66" i="50"/>
  <c r="H65" i="50"/>
  <c r="D65" i="50"/>
  <c r="E65" i="50" s="1"/>
  <c r="H64" i="50"/>
  <c r="E64" i="50"/>
  <c r="D64" i="50"/>
  <c r="H63" i="50"/>
  <c r="D63" i="50"/>
  <c r="H62" i="50"/>
  <c r="E62" i="50"/>
  <c r="D62" i="50"/>
  <c r="H61" i="50"/>
  <c r="J61" i="50" s="1"/>
  <c r="C61" i="50"/>
  <c r="H60" i="50"/>
  <c r="E60" i="50"/>
  <c r="D60" i="50"/>
  <c r="H59" i="50"/>
  <c r="D59" i="50"/>
  <c r="E59" i="50" s="1"/>
  <c r="H58" i="50"/>
  <c r="E58" i="50"/>
  <c r="D58" i="50"/>
  <c r="H57" i="50"/>
  <c r="D57" i="50"/>
  <c r="E57" i="50" s="1"/>
  <c r="H56" i="50"/>
  <c r="E56" i="50"/>
  <c r="D56" i="50"/>
  <c r="H55" i="50"/>
  <c r="E55" i="50"/>
  <c r="D55" i="50"/>
  <c r="H54" i="50"/>
  <c r="D54" i="50"/>
  <c r="E54" i="50" s="1"/>
  <c r="H53" i="50"/>
  <c r="D53" i="50"/>
  <c r="E53" i="50" s="1"/>
  <c r="H52" i="50"/>
  <c r="E52" i="50"/>
  <c r="D52" i="50"/>
  <c r="H51" i="50"/>
  <c r="D51" i="50"/>
  <c r="E51" i="50" s="1"/>
  <c r="H50" i="50"/>
  <c r="E50" i="50"/>
  <c r="D50" i="50"/>
  <c r="H49" i="50"/>
  <c r="D49" i="50"/>
  <c r="E49" i="50" s="1"/>
  <c r="H48" i="50"/>
  <c r="E48" i="50"/>
  <c r="D48" i="50"/>
  <c r="H47" i="50"/>
  <c r="D47" i="50"/>
  <c r="E47" i="50" s="1"/>
  <c r="H46" i="50"/>
  <c r="E46" i="50"/>
  <c r="D46" i="50"/>
  <c r="H45" i="50"/>
  <c r="D45" i="50"/>
  <c r="E45" i="50" s="1"/>
  <c r="H44" i="50"/>
  <c r="E44" i="50"/>
  <c r="D44" i="50"/>
  <c r="H43" i="50"/>
  <c r="D43" i="50"/>
  <c r="E43" i="50" s="1"/>
  <c r="H42" i="50"/>
  <c r="E42" i="50"/>
  <c r="D42" i="50"/>
  <c r="H41" i="50"/>
  <c r="D41" i="50"/>
  <c r="D38" i="50" s="1"/>
  <c r="H40" i="50"/>
  <c r="E40" i="50"/>
  <c r="D40" i="50"/>
  <c r="H39" i="50"/>
  <c r="D39" i="50"/>
  <c r="E39" i="50" s="1"/>
  <c r="H38" i="50"/>
  <c r="J38" i="50" s="1"/>
  <c r="C38" i="50"/>
  <c r="H37" i="50"/>
  <c r="D37" i="50"/>
  <c r="E37" i="50" s="1"/>
  <c r="H36" i="50"/>
  <c r="E36" i="50"/>
  <c r="D36" i="50"/>
  <c r="H35" i="50"/>
  <c r="D35" i="50"/>
  <c r="E35" i="50" s="1"/>
  <c r="H34" i="50"/>
  <c r="E34" i="50"/>
  <c r="D34" i="50"/>
  <c r="H33" i="50"/>
  <c r="D33" i="50"/>
  <c r="E33" i="50" s="1"/>
  <c r="H32" i="50"/>
  <c r="E32" i="50"/>
  <c r="D32" i="50"/>
  <c r="H31" i="50"/>
  <c r="D31" i="50"/>
  <c r="E31" i="50" s="1"/>
  <c r="H30" i="50"/>
  <c r="E30" i="50"/>
  <c r="D30" i="50"/>
  <c r="H29" i="50"/>
  <c r="D29" i="50"/>
  <c r="E29" i="50" s="1"/>
  <c r="H28" i="50"/>
  <c r="E28" i="50"/>
  <c r="D28" i="50"/>
  <c r="H27" i="50"/>
  <c r="D27" i="50"/>
  <c r="E27" i="50" s="1"/>
  <c r="H26" i="50"/>
  <c r="E26" i="50"/>
  <c r="D26" i="50"/>
  <c r="H25" i="50"/>
  <c r="D25" i="50"/>
  <c r="E25" i="50" s="1"/>
  <c r="H24" i="50"/>
  <c r="E24" i="50"/>
  <c r="D24" i="50"/>
  <c r="H23" i="50"/>
  <c r="D23" i="50"/>
  <c r="E23" i="50" s="1"/>
  <c r="H22" i="50"/>
  <c r="E22" i="50"/>
  <c r="D22" i="50"/>
  <c r="H21" i="50"/>
  <c r="D21" i="50"/>
  <c r="E21" i="50" s="1"/>
  <c r="H20" i="50"/>
  <c r="E20" i="50"/>
  <c r="D20" i="50"/>
  <c r="H19" i="50"/>
  <c r="D19" i="50"/>
  <c r="E19" i="50" s="1"/>
  <c r="H18" i="50"/>
  <c r="E18" i="50"/>
  <c r="D18" i="50"/>
  <c r="H17" i="50"/>
  <c r="D17" i="50"/>
  <c r="E17" i="50" s="1"/>
  <c r="H16" i="50"/>
  <c r="E16" i="50"/>
  <c r="D16" i="50"/>
  <c r="H15" i="50"/>
  <c r="D15" i="50"/>
  <c r="E15" i="50" s="1"/>
  <c r="H14" i="50"/>
  <c r="E14" i="50"/>
  <c r="D14" i="50"/>
  <c r="H13" i="50"/>
  <c r="D13" i="50"/>
  <c r="E13" i="50" s="1"/>
  <c r="H12" i="50"/>
  <c r="E12" i="50"/>
  <c r="D12" i="50"/>
  <c r="C11" i="50"/>
  <c r="H11" i="50" s="1"/>
  <c r="J11" i="50" s="1"/>
  <c r="H10" i="50"/>
  <c r="E10" i="50"/>
  <c r="D10" i="50"/>
  <c r="H9" i="50"/>
  <c r="D9" i="50"/>
  <c r="E9" i="50" s="1"/>
  <c r="H8" i="50"/>
  <c r="E8" i="50"/>
  <c r="D8" i="50"/>
  <c r="H7" i="50"/>
  <c r="D7" i="50"/>
  <c r="E7" i="50" s="1"/>
  <c r="H6" i="50"/>
  <c r="E6" i="50"/>
  <c r="D6" i="50"/>
  <c r="H5" i="50"/>
  <c r="D5" i="50"/>
  <c r="E5" i="50" s="1"/>
  <c r="H4" i="50"/>
  <c r="J4" i="50" s="1"/>
  <c r="D4" i="50"/>
  <c r="C4" i="50"/>
  <c r="C3" i="50"/>
  <c r="H3" i="50" s="1"/>
  <c r="J3" i="50" s="1"/>
  <c r="E4" i="50" l="1"/>
  <c r="E170" i="50"/>
  <c r="E223" i="50"/>
  <c r="E222" i="50" s="1"/>
  <c r="E265" i="50"/>
  <c r="E289" i="50"/>
  <c r="E315" i="50"/>
  <c r="D67" i="50"/>
  <c r="E11" i="50"/>
  <c r="D136" i="50"/>
  <c r="D143" i="50"/>
  <c r="H154" i="50"/>
  <c r="C153" i="50"/>
  <c r="E158" i="50"/>
  <c r="E157" i="50" s="1"/>
  <c r="E153" i="50" s="1"/>
  <c r="E152" i="50" s="1"/>
  <c r="D157" i="50"/>
  <c r="D153" i="50" s="1"/>
  <c r="D167" i="50"/>
  <c r="D171" i="50"/>
  <c r="D216" i="50"/>
  <c r="D215" i="50" s="1"/>
  <c r="D178" i="50" s="1"/>
  <c r="D177" i="50" s="1"/>
  <c r="D229" i="50"/>
  <c r="D228" i="50" s="1"/>
  <c r="D260" i="50"/>
  <c r="D298" i="50"/>
  <c r="D308" i="50"/>
  <c r="D315" i="50"/>
  <c r="D314" i="50" s="1"/>
  <c r="D325" i="50"/>
  <c r="E328" i="50"/>
  <c r="C340" i="50"/>
  <c r="D392" i="50"/>
  <c r="E423" i="50"/>
  <c r="E422" i="50" s="1"/>
  <c r="D422" i="50"/>
  <c r="E475" i="50"/>
  <c r="E474" i="50" s="1"/>
  <c r="D474" i="50"/>
  <c r="E538" i="50"/>
  <c r="D569" i="50"/>
  <c r="E570" i="50"/>
  <c r="E569" i="50" s="1"/>
  <c r="E589" i="50"/>
  <c r="D587" i="50"/>
  <c r="E612" i="50"/>
  <c r="E610" i="50" s="1"/>
  <c r="D610" i="50"/>
  <c r="E647" i="50"/>
  <c r="E646" i="50" s="1"/>
  <c r="D646" i="50"/>
  <c r="E690" i="50"/>
  <c r="E687" i="50" s="1"/>
  <c r="D687" i="50"/>
  <c r="H117" i="50"/>
  <c r="C116" i="50"/>
  <c r="E121" i="50"/>
  <c r="E120" i="50" s="1"/>
  <c r="E116" i="50" s="1"/>
  <c r="D120" i="50"/>
  <c r="C2" i="50"/>
  <c r="E41" i="50"/>
  <c r="E38" i="50" s="1"/>
  <c r="E63" i="50"/>
  <c r="E61" i="50" s="1"/>
  <c r="D61" i="50"/>
  <c r="D68" i="50"/>
  <c r="E99" i="50"/>
  <c r="E97" i="50" s="1"/>
  <c r="E67" i="50" s="1"/>
  <c r="E124" i="50"/>
  <c r="E123" i="50" s="1"/>
  <c r="E127" i="50"/>
  <c r="E126" i="50" s="1"/>
  <c r="D126" i="50"/>
  <c r="E207" i="50"/>
  <c r="D239" i="50"/>
  <c r="D238" i="50" s="1"/>
  <c r="D265" i="50"/>
  <c r="D328" i="50"/>
  <c r="E413" i="50"/>
  <c r="E412" i="50" s="1"/>
  <c r="D412" i="50"/>
  <c r="E429" i="50"/>
  <c r="E446" i="50"/>
  <c r="E445" i="50" s="1"/>
  <c r="D445" i="50"/>
  <c r="E460" i="50"/>
  <c r="E459" i="50" s="1"/>
  <c r="D459" i="50"/>
  <c r="D477" i="50"/>
  <c r="E486" i="50"/>
  <c r="E523" i="50"/>
  <c r="E522" i="50" s="1"/>
  <c r="D522" i="50"/>
  <c r="E557" i="50"/>
  <c r="E556" i="50" s="1"/>
  <c r="D556" i="50"/>
  <c r="D741" i="50"/>
  <c r="E742" i="50"/>
  <c r="E741" i="50" s="1"/>
  <c r="E756" i="50"/>
  <c r="E755" i="50" s="1"/>
  <c r="E133" i="50"/>
  <c r="E132" i="50" s="1"/>
  <c r="D132" i="50"/>
  <c r="E141" i="50"/>
  <c r="E140" i="50" s="1"/>
  <c r="E135" i="50" s="1"/>
  <c r="D140" i="50"/>
  <c r="E341" i="50"/>
  <c r="E465" i="50"/>
  <c r="E463" i="50" s="1"/>
  <c r="D463" i="50"/>
  <c r="E496" i="50"/>
  <c r="E494" i="50" s="1"/>
  <c r="D494" i="50"/>
  <c r="D484" i="50" s="1"/>
  <c r="D483" i="50" s="1"/>
  <c r="E498" i="50"/>
  <c r="E497" i="50" s="1"/>
  <c r="D497" i="50"/>
  <c r="D679" i="50"/>
  <c r="E680" i="50"/>
  <c r="E679" i="50" s="1"/>
  <c r="E720" i="50"/>
  <c r="D718" i="50"/>
  <c r="D717" i="50" s="1"/>
  <c r="D716" i="50" s="1"/>
  <c r="H722" i="50"/>
  <c r="C717" i="50"/>
  <c r="D731" i="50"/>
  <c r="D730" i="50" s="1"/>
  <c r="E732" i="50"/>
  <c r="E731" i="50" s="1"/>
  <c r="E730" i="50" s="1"/>
  <c r="E758" i="50"/>
  <c r="D756" i="50"/>
  <c r="D755" i="50" s="1"/>
  <c r="E770" i="50"/>
  <c r="E768" i="50" s="1"/>
  <c r="E767" i="50" s="1"/>
  <c r="D768" i="50"/>
  <c r="D767" i="50" s="1"/>
  <c r="D11" i="50"/>
  <c r="D3" i="50" s="1"/>
  <c r="D2" i="50" s="1"/>
  <c r="E147" i="50"/>
  <c r="E146" i="50" s="1"/>
  <c r="D146" i="50"/>
  <c r="D164" i="50"/>
  <c r="D163" i="50" s="1"/>
  <c r="H171" i="50"/>
  <c r="C170" i="50"/>
  <c r="H170" i="50" s="1"/>
  <c r="J170" i="50" s="1"/>
  <c r="E175" i="50"/>
  <c r="E174" i="50" s="1"/>
  <c r="D174" i="50"/>
  <c r="E186" i="50"/>
  <c r="E185" i="50" s="1"/>
  <c r="E184" i="50" s="1"/>
  <c r="C203" i="50"/>
  <c r="C178" i="50" s="1"/>
  <c r="E212" i="50"/>
  <c r="E211" i="50" s="1"/>
  <c r="E203" i="50" s="1"/>
  <c r="E178" i="50" s="1"/>
  <c r="E177" i="50" s="1"/>
  <c r="D233" i="50"/>
  <c r="D244" i="50"/>
  <c r="D243" i="50" s="1"/>
  <c r="H260" i="50"/>
  <c r="C259" i="50"/>
  <c r="E264" i="50"/>
  <c r="D289" i="50"/>
  <c r="D263" i="50" s="1"/>
  <c r="D302" i="50"/>
  <c r="D305" i="50"/>
  <c r="D362" i="50"/>
  <c r="D340" i="50" s="1"/>
  <c r="E374" i="50"/>
  <c r="E373" i="50" s="1"/>
  <c r="E382" i="50"/>
  <c r="C444" i="50"/>
  <c r="H444" i="50" s="1"/>
  <c r="E456" i="50"/>
  <c r="E455" i="50" s="1"/>
  <c r="D455" i="50"/>
  <c r="D486" i="50"/>
  <c r="H513" i="50"/>
  <c r="C509" i="50"/>
  <c r="H509" i="50" s="1"/>
  <c r="D538" i="50"/>
  <c r="E554" i="50"/>
  <c r="E552" i="50" s="1"/>
  <c r="D552" i="50"/>
  <c r="D551" i="50" s="1"/>
  <c r="D550" i="50" s="1"/>
  <c r="E640" i="50"/>
  <c r="E638" i="50" s="1"/>
  <c r="D638" i="50"/>
  <c r="E684" i="50"/>
  <c r="E683" i="50" s="1"/>
  <c r="D683" i="50"/>
  <c r="D694" i="50"/>
  <c r="C726" i="50"/>
  <c r="D739" i="50"/>
  <c r="E740" i="50"/>
  <c r="E739" i="50" s="1"/>
  <c r="E743" i="50"/>
  <c r="E752" i="50"/>
  <c r="E751" i="50" s="1"/>
  <c r="E750" i="50" s="1"/>
  <c r="D751" i="50"/>
  <c r="D750" i="50" s="1"/>
  <c r="E451" i="50"/>
  <c r="E450" i="50" s="1"/>
  <c r="D450" i="50"/>
  <c r="E485" i="50"/>
  <c r="E509" i="50"/>
  <c r="E533" i="50"/>
  <c r="E531" i="50" s="1"/>
  <c r="E528" i="50" s="1"/>
  <c r="D531" i="50"/>
  <c r="D528" i="50" s="1"/>
  <c r="E549" i="50"/>
  <c r="E547" i="50" s="1"/>
  <c r="D547" i="50"/>
  <c r="E597" i="50"/>
  <c r="E595" i="50" s="1"/>
  <c r="D595" i="50"/>
  <c r="E654" i="50"/>
  <c r="E653" i="50" s="1"/>
  <c r="D653" i="50"/>
  <c r="E718" i="50"/>
  <c r="E717" i="50" s="1"/>
  <c r="E716" i="50" s="1"/>
  <c r="D743" i="50"/>
  <c r="E748" i="50"/>
  <c r="E762" i="50"/>
  <c r="E761" i="50" s="1"/>
  <c r="E760" i="50" s="1"/>
  <c r="D761" i="50"/>
  <c r="D760" i="50" s="1"/>
  <c r="E563" i="50"/>
  <c r="E562" i="50" s="1"/>
  <c r="D562" i="50"/>
  <c r="H569" i="50"/>
  <c r="C561" i="50"/>
  <c r="E600" i="50"/>
  <c r="E599" i="50" s="1"/>
  <c r="D599" i="50"/>
  <c r="D603" i="50"/>
  <c r="E643" i="50"/>
  <c r="E642" i="50" s="1"/>
  <c r="D642" i="50"/>
  <c r="E673" i="50"/>
  <c r="E671" i="50" s="1"/>
  <c r="D671" i="50"/>
  <c r="E694" i="50"/>
  <c r="D700" i="50"/>
  <c r="E727" i="50"/>
  <c r="E577" i="50"/>
  <c r="E587" i="50"/>
  <c r="E582" i="50"/>
  <c r="E581" i="50" s="1"/>
  <c r="D581" i="50"/>
  <c r="E617" i="50"/>
  <c r="E616" i="50" s="1"/>
  <c r="D616" i="50"/>
  <c r="H646" i="50"/>
  <c r="C645" i="50"/>
  <c r="H645" i="50" s="1"/>
  <c r="J645" i="50" s="1"/>
  <c r="E115" i="50" l="1"/>
  <c r="E114" i="50" s="1"/>
  <c r="H178" i="50"/>
  <c r="J178" i="50" s="1"/>
  <c r="C177" i="50"/>
  <c r="H177" i="50" s="1"/>
  <c r="J177" i="50" s="1"/>
  <c r="D339" i="50"/>
  <c r="C560" i="50"/>
  <c r="H561" i="50"/>
  <c r="J561" i="50" s="1"/>
  <c r="H717" i="50"/>
  <c r="J717" i="50" s="1"/>
  <c r="C716" i="50"/>
  <c r="H716" i="50" s="1"/>
  <c r="J716" i="50" s="1"/>
  <c r="E444" i="50"/>
  <c r="E726" i="50"/>
  <c r="E725" i="50" s="1"/>
  <c r="D561" i="50"/>
  <c r="D560" i="50" s="1"/>
  <c r="E551" i="50"/>
  <c r="E550" i="50" s="1"/>
  <c r="E263" i="50"/>
  <c r="E259" i="50" s="1"/>
  <c r="E340" i="50"/>
  <c r="D116" i="50"/>
  <c r="D645" i="50"/>
  <c r="D170" i="50"/>
  <c r="D152" i="50" s="1"/>
  <c r="H153" i="50"/>
  <c r="J153" i="50" s="1"/>
  <c r="C152" i="50"/>
  <c r="H152" i="50" s="1"/>
  <c r="J152" i="50" s="1"/>
  <c r="E314" i="50"/>
  <c r="D726" i="50"/>
  <c r="D725" i="50" s="1"/>
  <c r="D444" i="50"/>
  <c r="H116" i="50"/>
  <c r="J116" i="50" s="1"/>
  <c r="C115" i="50"/>
  <c r="H2" i="50"/>
  <c r="J2" i="50" s="1"/>
  <c r="H340" i="50"/>
  <c r="C339" i="50"/>
  <c r="H339" i="50" s="1"/>
  <c r="J339" i="50" s="1"/>
  <c r="D135" i="50"/>
  <c r="E561" i="50"/>
  <c r="E484" i="50"/>
  <c r="E483" i="50" s="1"/>
  <c r="C725" i="50"/>
  <c r="H725" i="50" s="1"/>
  <c r="J725" i="50" s="1"/>
  <c r="H726" i="50"/>
  <c r="J726" i="50" s="1"/>
  <c r="H259" i="50"/>
  <c r="J259" i="50" s="1"/>
  <c r="E645" i="50"/>
  <c r="C483" i="50"/>
  <c r="H483" i="50" s="1"/>
  <c r="J483" i="50" s="1"/>
  <c r="D259" i="50"/>
  <c r="E3" i="50"/>
  <c r="E2" i="50" s="1"/>
  <c r="C258" i="50" l="1"/>
  <c r="D115" i="50"/>
  <c r="D114" i="50" s="1"/>
  <c r="D559" i="50"/>
  <c r="D258" i="50"/>
  <c r="D257" i="50" s="1"/>
  <c r="E560" i="50"/>
  <c r="E559" i="50" s="1"/>
  <c r="E339" i="50"/>
  <c r="E258" i="50"/>
  <c r="E257" i="50" s="1"/>
  <c r="H560" i="50"/>
  <c r="J560" i="50" s="1"/>
  <c r="C559" i="50"/>
  <c r="H559" i="50" s="1"/>
  <c r="J559" i="50" s="1"/>
  <c r="H115" i="50"/>
  <c r="J115" i="50" s="1"/>
  <c r="C114" i="50"/>
  <c r="H114" i="50" l="1"/>
  <c r="J114" i="50" s="1"/>
  <c r="H1" i="50"/>
  <c r="J1" i="50" s="1"/>
  <c r="H258" i="50"/>
  <c r="J258" i="50" s="1"/>
  <c r="C257" i="50"/>
  <c r="H256" i="50" l="1"/>
  <c r="J256" i="50" s="1"/>
  <c r="H257" i="50"/>
  <c r="J257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727" i="49"/>
  <c r="D726" i="49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E116" i="49"/>
  <c r="E163" i="47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D263" i="49"/>
  <c r="D259" i="49" s="1"/>
  <c r="E444" i="47"/>
  <c r="E263" i="46"/>
  <c r="E259" i="46" s="1"/>
  <c r="E258" i="46" s="1"/>
  <c r="E257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3" i="46"/>
  <c r="D2" i="46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7" l="1"/>
  <c r="D114" i="45"/>
  <c r="D115" i="47"/>
  <c r="D114" i="47" s="1"/>
  <c r="E115" i="49"/>
  <c r="E258" i="49"/>
  <c r="E257" i="49" s="1"/>
  <c r="D561" i="47"/>
  <c r="D560" i="47" s="1"/>
  <c r="E114" i="47"/>
  <c r="E561" i="44"/>
  <c r="E560" i="44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<sst xmlns="http://schemas.openxmlformats.org/spreadsheetml/2006/main" count="6323" uniqueCount="972">
  <si>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</si>
  <si>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</si>
  <si>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</si>
  <si>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</si>
  <si>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</si>
  <si>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</si>
  <si>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</si>
  <si>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</si>
  <si>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</si>
  <si>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</si>
  <si>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</si>
  <si>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</si>
  <si>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</si>
  <si>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</si>
  <si>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</si>
  <si>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</si>
  <si>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</si>
  <si>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</si>
  <si>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</si>
  <si>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</si>
  <si>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</si>
  <si>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</si>
  <si>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</si>
  <si>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</si>
  <si>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</si>
  <si>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</si>
  <si>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</si>
  <si>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</si>
  <si>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</si>
  <si>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</si>
  <si>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</si>
  <si>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</si>
  <si>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</si>
  <si>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</si>
  <si>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</si>
  <si>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</si>
  <si>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</si>
  <si>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</si>
  <si>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</si>
  <si>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</si>
  <si>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</si>
  <si>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</si>
  <si>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</si>
  <si>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</si>
  <si>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</si>
  <si>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</si>
  <si>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</si>
  <si>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</si>
  <si>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</si>
  <si>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</si>
  <si>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</si>
  <si>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</si>
  <si>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</si>
  <si>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</si>
  <si>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</si>
  <si>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</si>
  <si>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</si>
  <si>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</si>
  <si>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</si>
  <si>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</si>
  <si>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</si>
  <si>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</si>
  <si>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</si>
  <si>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</si>
  <si>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</si>
  <si>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</si>
  <si>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</si>
  <si>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</si>
  <si>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</si>
  <si>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</si>
  <si>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</si>
  <si>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</si>
  <si>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</si>
  <si>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</si>
  <si>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</si>
  <si>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</si>
  <si>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</si>
  <si>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</si>
  <si>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</si>
  <si>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</si>
  <si>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</si>
  <si>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</si>
  <si>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</si>
  <si>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</si>
  <si>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</si>
  <si>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</si>
  <si>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</si>
  <si>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</si>
  <si>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</si>
  <si>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</si>
  <si>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</si>
  <si>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</si>
  <si>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</si>
  <si>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</si>
  <si>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</si>
  <si>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</si>
  <si>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</si>
  <si>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</si>
  <si>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</si>
  <si>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</si>
  <si>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</si>
  <si>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</si>
  <si>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</si>
  <si>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</si>
  <si>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</si>
  <si>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</si>
  <si>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</si>
  <si>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</si>
  <si>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</si>
  <si>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</si>
  <si>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</si>
  <si>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</si>
  <si>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</si>
  <si>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</si>
  <si>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</si>
  <si>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</si>
  <si>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</si>
  <si>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</si>
  <si>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</si>
  <si>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</si>
  <si>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</si>
  <si>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</si>
  <si>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</si>
  <si>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</si>
  <si>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</si>
  <si>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</si>
  <si>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</si>
  <si>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</si>
  <si>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</si>
  <si>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</si>
  <si>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</si>
  <si>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</si>
  <si>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</si>
  <si>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</si>
  <si>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</si>
  <si>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</si>
  <si>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</si>
  <si>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</si>
  <si>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</si>
  <si>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</si>
  <si>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</si>
  <si>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</si>
  <si>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</si>
  <si>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</si>
  <si>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</si>
  <si>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</si>
  <si>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</si>
  <si>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</si>
  <si>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</si>
  <si>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</si>
  <si>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</si>
  <si>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</si>
  <si>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</si>
  <si>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</si>
  <si>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</si>
  <si>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</si>
  <si>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</si>
  <si>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</si>
  <si>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</si>
  <si>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</si>
  <si>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</si>
  <si>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</si>
  <si>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</si>
  <si>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</si>
  <si>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</si>
  <si>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</si>
  <si>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</si>
  <si>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</si>
  <si>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</si>
  <si>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</si>
  <si>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</si>
  <si>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</si>
  <si>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</si>
  <si>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</si>
  <si>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</si>
  <si>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</si>
  <si>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</si>
  <si>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</si>
  <si>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</si>
  <si>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</si>
  <si>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</si>
  <si>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</si>
  <si>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</si>
  <si>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</si>
  <si>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</si>
  <si>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</si>
  <si>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</si>
  <si>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</si>
  <si>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</si>
  <si>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</si>
  <si>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</si>
  <si>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</si>
  <si>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</si>
  <si>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</si>
  <si>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</si>
  <si>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</si>
  <si>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</si>
  <si>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</si>
  <si>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</si>
  <si>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</si>
  <si>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</si>
  <si>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</si>
  <si>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</si>
  <si>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</si>
  <si>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</si>
  <si>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</si>
  <si>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</si>
  <si>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</si>
  <si>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</si>
  <si>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</si>
  <si>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</si>
  <si>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</si>
  <si>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</si>
  <si>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</si>
  <si>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</si>
  <si>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</si>
  <si>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</si>
  <si>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</si>
  <si>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</si>
  <si>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</si>
  <si>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</si>
  <si>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</si>
  <si>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</si>
  <si>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</si>
  <si>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</si>
  <si>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</si>
  <si>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</si>
  <si>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</si>
  <si>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</si>
  <si>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</si>
  <si>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</si>
  <si>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</si>
  <si>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</si>
  <si>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</si>
  <si>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</si>
  <si>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</si>
  <si>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</si>
  <si>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</si>
  <si>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</si>
  <si>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</si>
  <si>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</si>
  <si>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</si>
  <si>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</si>
  <si>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</si>
  <si>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</si>
  <si>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</si>
  <si>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</si>
  <si>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</si>
  <si>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</si>
  <si>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</si>
  <si>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</si>
  <si>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</si>
  <si>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</si>
  <si>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</si>
  <si>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</si>
  <si>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</si>
  <si>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</si>
  <si>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</si>
  <si>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</si>
  <si>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</si>
  <si>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</si>
  <si>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</si>
  <si>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</si>
  <si>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</si>
  <si>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</si>
  <si>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</si>
  <si>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</si>
  <si>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</si>
  <si>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</si>
  <si>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</si>
  <si>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</si>
  <si>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</si>
  <si>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</si>
  <si>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</si>
  <si>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</si>
  <si>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</si>
  <si>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</si>
  <si>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</si>
  <si>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</si>
  <si>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</si>
  <si>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</si>
  <si>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</si>
  <si>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</si>
  <si>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</si>
  <si>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</si>
  <si>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</si>
  <si>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</si>
  <si>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</si>
  <si>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</si>
  <si>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</si>
  <si>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</si>
  <si>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</si>
  <si>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</si>
  <si>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</si>
  <si>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</si>
  <si>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</si>
  <si>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</si>
  <si>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</si>
  <si>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</si>
  <si>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</si>
  <si>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</si>
  <si>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</si>
  <si>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</si>
  <si>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</si>
  <si>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</si>
  <si>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</si>
  <si>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</si>
  <si>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</si>
  <si>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</si>
  <si>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</si>
  <si>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</si>
  <si>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</si>
  <si>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</si>
  <si>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</si>
  <si>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</si>
  <si>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</si>
  <si>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</si>
  <si>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</si>
  <si>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</si>
  <si>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</si>
  <si>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</si>
  <si>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</si>
  <si>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</si>
  <si>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</si>
  <si>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</si>
  <si>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</si>
  <si>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</si>
  <si>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</si>
  <si>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</si>
  <si>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</si>
  <si>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</si>
  <si>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</si>
  <si>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</si>
  <si>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</si>
  <si>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</si>
  <si>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</si>
  <si>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</si>
  <si>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</si>
  <si>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</si>
  <si>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</si>
  <si>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</si>
  <si>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</si>
  <si>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</si>
  <si>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</si>
  <si>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</si>
  <si>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</si>
  <si>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</si>
  <si>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</si>
  <si>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</si>
  <si>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</si>
  <si>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</si>
  <si>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</si>
  <si>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</si>
  <si>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</si>
  <si>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</si>
  <si>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</si>
  <si>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</si>
  <si>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</si>
  <si>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</si>
  <si>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</si>
  <si>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</si>
  <si>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</si>
  <si>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</si>
  <si>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</si>
  <si>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</si>
  <si>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</si>
  <si>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</si>
  <si>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</si>
  <si>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</si>
  <si>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</si>
  <si>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</si>
  <si>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</si>
  <si>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</si>
  <si>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</si>
  <si>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</si>
  <si>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</si>
  <si>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</si>
  <si>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</si>
  <si>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</si>
  <si>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</si>
  <si>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</si>
  <si>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</si>
  <si>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</si>
  <si>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</si>
  <si>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</si>
  <si>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</si>
  <si>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</si>
  <si>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</si>
  <si>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</si>
  <si>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</si>
  <si>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</si>
  <si>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</si>
  <si>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</si>
  <si>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</si>
  <si>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</si>
  <si>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</si>
  <si>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</si>
  <si>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</si>
  <si>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</si>
  <si>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</si>
  <si>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</si>
  <si>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</si>
  <si>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</si>
  <si>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</si>
  <si>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</si>
  <si>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</si>
  <si>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</si>
  <si>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</si>
  <si>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</si>
  <si>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</si>
  <si>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</si>
  <si>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</si>
  <si>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</si>
  <si>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</si>
  <si>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</si>
  <si>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</si>
  <si>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</si>
  <si>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</si>
  <si>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</si>
  <si>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</si>
  <si>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</si>
  <si>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</si>
  <si>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</si>
  <si>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</si>
  <si>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</si>
  <si>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</si>
  <si>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</si>
  <si>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</si>
  <si>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</si>
  <si>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</si>
  <si>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</si>
  <si>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</si>
  <si>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</si>
  <si>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</si>
  <si>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</si>
  <si>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</si>
  <si>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</si>
  <si>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</si>
  <si>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</si>
  <si>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</si>
  <si>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</si>
  <si>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</si>
  <si>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</si>
  <si>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</si>
  <si>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</si>
  <si>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</si>
  <si>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</si>
  <si>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</si>
  <si>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</si>
  <si>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</si>
  <si>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</si>
  <si>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</si>
  <si>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</si>
  <si>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</si>
  <si>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</si>
  <si>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</si>
  <si>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</si>
  <si>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</si>
  <si>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</si>
  <si>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</si>
  <si>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</si>
  <si>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</si>
  <si>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</si>
  <si>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</si>
  <si>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</si>
  <si>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</si>
  <si>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</si>
  <si>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</si>
  <si>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</si>
  <si>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</si>
  <si>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</si>
  <si>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</si>
  <si>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</si>
  <si>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</si>
  <si>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</si>
  <si>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</si>
  <si>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</si>
  <si>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</si>
  <si>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</si>
  <si>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</si>
  <si>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</si>
  <si>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</si>
  <si>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</si>
  <si>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</si>
  <si>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</si>
  <si>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</si>
  <si>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</si>
  <si>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</si>
  <si>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</si>
  <si>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</si>
  <si>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</si>
  <si>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</si>
  <si>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</si>
  <si>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</si>
  <si>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</si>
  <si>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</si>
  <si>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</si>
  <si>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</si>
  <si>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</si>
  <si>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</si>
  <si>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</si>
  <si>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</si>
  <si>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</si>
  <si>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</si>
  <si>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</si>
  <si>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</si>
  <si>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</si>
  <si>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</si>
  <si>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</si>
  <si>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</si>
  <si>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</si>
  <si>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</si>
  <si>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</si>
  <si>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</si>
  <si>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</si>
  <si>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</si>
  <si>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</si>
  <si>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</si>
  <si>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</si>
  <si>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</si>
  <si>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</si>
  <si>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</si>
  <si>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</si>
  <si>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</si>
  <si>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</si>
  <si>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</si>
  <si>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</si>
  <si>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</si>
  <si>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</si>
  <si>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</si>
  <si>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</si>
  <si>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</si>
  <si>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</si>
  <si>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</si>
  <si>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</si>
  <si>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</si>
  <si>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</si>
  <si>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</si>
  <si>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</si>
  <si>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</si>
  <si>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</si>
  <si>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</si>
  <si>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</si>
  <si>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</si>
  <si>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</si>
  <si>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</si>
  <si>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</si>
  <si>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</si>
  <si>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</si>
  <si>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</si>
  <si>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</si>
  <si>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</si>
  <si>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</si>
  <si>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</si>
  <si>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</si>
  <si>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</si>
  <si>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</si>
  <si>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</si>
  <si>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</si>
  <si>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</si>
  <si>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</si>
  <si>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</si>
  <si>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</si>
  <si>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</si>
  <si>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</si>
  <si>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</si>
  <si>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</si>
  <si>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</si>
  <si>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</si>
  <si>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</si>
  <si>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</si>
  <si>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</si>
  <si>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</si>
  <si>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</si>
  <si>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</si>
  <si>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</si>
  <si>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</si>
  <si>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</si>
  <si>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</si>
  <si>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</si>
  <si>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</si>
  <si>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</si>
  <si>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</si>
  <si>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</si>
  <si>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</si>
  <si>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</si>
  <si>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</si>
  <si>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</si>
  <si>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</si>
  <si>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</si>
  <si>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</si>
  <si>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</si>
  <si>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</si>
  <si>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</si>
  <si>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</si>
  <si>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</si>
  <si>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</si>
  <si>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</si>
  <si>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</si>
  <si>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</si>
  <si>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</si>
  <si>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</si>
  <si>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</si>
  <si>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</si>
  <si>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</si>
  <si>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</si>
  <si>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</si>
  <si>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</si>
  <si>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</si>
  <si>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</si>
  <si>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</si>
  <si>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</si>
  <si>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</si>
  <si>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</si>
  <si>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</si>
  <si>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</si>
  <si>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</si>
  <si>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</si>
  <si>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</si>
  <si>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</si>
  <si>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</si>
  <si>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</si>
  <si>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</si>
  <si>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</si>
  <si>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</si>
  <si>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</si>
  <si>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</si>
  <si>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</si>
  <si>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</si>
  <si>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</si>
  <si>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</si>
  <si>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</si>
  <si>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</si>
  <si>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</si>
  <si>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</si>
  <si>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</si>
  <si>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</si>
  <si>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</si>
  <si>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</si>
  <si>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</si>
  <si>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</si>
  <si>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</si>
  <si>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</si>
  <si>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</si>
  <si>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</si>
  <si>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</si>
  <si>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</si>
  <si>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</si>
  <si>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</si>
  <si>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</si>
  <si>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</si>
  <si>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</si>
  <si>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</si>
  <si>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</si>
  <si>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</si>
  <si>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</si>
  <si>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</si>
  <si>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</si>
  <si>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</si>
  <si>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</si>
  <si>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</si>
  <si>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</si>
  <si>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</si>
  <si>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</si>
  <si>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</si>
  <si>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</si>
  <si>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</si>
  <si>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</si>
  <si>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</si>
  <si>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</si>
  <si>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</si>
  <si>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</si>
  <si>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</si>
  <si>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</si>
  <si>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</si>
  <si>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</si>
  <si>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</si>
  <si>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</si>
  <si>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</si>
  <si>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</si>
  <si>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</si>
  <si>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</si>
  <si>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</si>
  <si>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</si>
  <si>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</si>
  <si>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</si>
  <si>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</si>
  <si>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</si>
  <si>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</si>
  <si>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</si>
  <si>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</si>
  <si>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</si>
  <si>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</si>
  <si>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</si>
  <si>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</si>
  <si>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</si>
  <si>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</si>
  <si>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</si>
  <si>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</si>
  <si>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</si>
  <si>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</si>
  <si>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</si>
  <si>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</si>
  <si>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</si>
  <si>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</si>
  <si>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</si>
  <si>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</si>
  <si>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</si>
  <si>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</si>
  <si>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</si>
  <si>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</si>
  <si>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</si>
  <si>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</si>
  <si>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</si>
  <si>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</si>
  <si>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</si>
  <si>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</si>
  <si>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</si>
  <si>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</si>
  <si>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</si>
  <si>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</si>
  <si>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</si>
  <si>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</si>
  <si>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</si>
  <si>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</si>
  <si>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</si>
  <si>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</si>
  <si>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</si>
  <si>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</si>
  <si>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</si>
  <si>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</si>
  <si>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</si>
  <si>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</si>
  <si>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</si>
  <si>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</si>
  <si>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</si>
  <si>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</si>
  <si>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</si>
  <si>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</si>
  <si>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</si>
  <si>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</si>
  <si>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</si>
  <si>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</si>
  <si>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</si>
  <si>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</si>
  <si>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</si>
  <si>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</si>
  <si>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</si>
  <si>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</si>
  <si>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</si>
  <si>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</si>
  <si>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</si>
  <si>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</si>
  <si>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</si>
  <si>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</si>
  <si>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</si>
  <si>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</si>
  <si>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</si>
  <si>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</si>
  <si>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</si>
  <si>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</si>
  <si>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</si>
  <si>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</si>
  <si>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</si>
  <si>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</si>
  <si>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</si>
  <si>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</si>
  <si>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</si>
  <si>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</si>
  <si>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</si>
  <si>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</si>
  <si>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</si>
  <si>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</si>
  <si>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</si>
  <si>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</si>
  <si>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</si>
  <si>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</si>
  <si>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</si>
  <si>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</si>
  <si>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</si>
  <si>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</si>
  <si>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</si>
  <si>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</si>
  <si>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</si>
  <si>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</si>
  <si>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</si>
  <si>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</si>
  <si>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</si>
  <si>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</si>
  <si>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</si>
  <si>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</si>
  <si>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</si>
  <si>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</si>
  <si>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</si>
  <si>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</si>
  <si>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</si>
  <si>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</si>
  <si>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</si>
  <si>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</si>
  <si>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</si>
  <si>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</si>
  <si>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</si>
  <si>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</si>
  <si>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</si>
  <si>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</si>
  <si>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</si>
  <si>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</si>
  <si>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</si>
  <si>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</si>
  <si>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</si>
  <si>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</si>
  <si>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</si>
  <si>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</si>
  <si>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</si>
  <si>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</si>
  <si>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</si>
  <si>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</si>
  <si>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</si>
  <si>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</si>
  <si>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</si>
  <si>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</si>
  <si>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</si>
  <si>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</si>
  <si>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</si>
  <si>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</si>
  <si>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</si>
  <si>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</si>
  <si>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</si>
  <si>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</si>
  <si>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</si>
  <si>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</si>
  <si>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</si>
  <si>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</si>
  <si>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</si>
  <si>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</si>
  <si>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</si>
  <si>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</si>
  <si>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</si>
  <si>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</si>
  <si>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</si>
  <si>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</si>
  <si>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</si>
  <si>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</si>
  <si>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</si>
  <si>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</si>
  <si>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</si>
  <si>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</si>
  <si>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</si>
  <si>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</si>
  <si>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</si>
  <si>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</si>
  <si>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</si>
  <si>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</si>
  <si>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</si>
  <si>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</si>
  <si>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</si>
  <si>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</si>
  <si>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</si>
  <si>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</si>
  <si>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</si>
  <si>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</si>
  <si>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</si>
  <si>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</si>
  <si>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</si>
  <si>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</si>
  <si>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</si>
  <si>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</si>
  <si>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</si>
  <si>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</si>
  <si>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</si>
  <si>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</si>
  <si>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</si>
  <si>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</si>
  <si>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</si>
  <si>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</si>
  <si>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</si>
  <si>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</si>
  <si>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</si>
  <si>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</si>
  <si>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</si>
  <si>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</si>
  <si>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</si>
  <si>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</si>
  <si>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</si>
  <si>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</si>
  <si>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</si>
  <si>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</si>
  <si>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</si>
  <si>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</si>
  <si>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</si>
  <si>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</si>
  <si>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</si>
  <si>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</si>
  <si>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</si>
  <si>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</si>
  <si>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</si>
  <si>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</si>
  <si>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</si>
  <si>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</si>
  <si>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</si>
  <si>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</si>
  <si>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</si>
  <si>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</si>
  <si>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</si>
  <si>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</si>
  <si>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</si>
  <si>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</si>
  <si>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</si>
  <si>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</si>
  <si>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</si>
  <si>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</si>
  <si>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</si>
  <si>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</si>
  <si>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</si>
  <si>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</si>
  <si>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</si>
  <si>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</si>
  <si>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</si>
  <si>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</si>
  <si>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</si>
  <si>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</si>
  <si>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</si>
  <si>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</si>
  <si>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</si>
  <si>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</si>
  <si>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</si>
  <si>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</si>
  <si>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</si>
  <si>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</si>
  <si>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</si>
  <si>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</si>
  <si>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</si>
  <si>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</si>
  <si>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</si>
  <si>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</si>
  <si>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</si>
  <si>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</si>
  <si>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</si>
  <si>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</si>
  <si>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</si>
  <si>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</si>
  <si>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</si>
  <si>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</si>
  <si>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</si>
  <si>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</si>
  <si>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</si>
  <si>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</si>
  <si>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</si>
  <si>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</si>
  <si>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</si>
  <si>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</si>
  <si>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</si>
  <si>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</si>
  <si>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</si>
  <si>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</si>
  <si>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</si>
  <si>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</si>
  <si>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</si>
  <si>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</si>
  <si>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</si>
  <si>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</si>
  <si>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</si>
  <si>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</si>
  <si>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</si>
  <si>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</si>
  <si>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</si>
  <si>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</si>
  <si>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</si>
  <si>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</si>
  <si>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</si>
  <si>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</si>
  <si>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المصادقة على برنامج الاستثمار السنوي لسنة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</si>
</sst>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abSelected="1" topLeftCell="A3" workbookViewId="0">
      <selection activeCell="C8" sqref="C8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8" t="s">
        <v>947</v>
      </c>
      <c r="B1" s="148" t="s">
        <v>948</v>
      </c>
      <c r="C1" s="148" t="s">
        <v>969</v>
      </c>
      <c r="D1" s="148" t="s">
        <v>949</v>
      </c>
      <c r="E1" s="148" t="s">
        <v>950</v>
      </c>
    </row>
    <row r="2" spans="1:5">
      <c r="A2" s="198" t="s">
        <v>951</v>
      </c>
      <c r="B2" s="149">
        <v>2011</v>
      </c>
      <c r="C2" s="150">
        <v>278530462</v>
      </c>
      <c r="D2" s="150"/>
      <c r="E2" s="150">
        <v>8.5299999999999994</v>
      </c>
    </row>
    <row r="3" spans="1:5">
      <c r="A3" s="199"/>
      <c r="B3" s="149">
        <v>2012</v>
      </c>
      <c r="C3" s="150">
        <v>322518740</v>
      </c>
      <c r="D3" s="150"/>
      <c r="E3" s="150">
        <v>12.08</v>
      </c>
    </row>
    <row r="4" spans="1:5">
      <c r="A4" s="199"/>
      <c r="B4" s="149">
        <v>2013</v>
      </c>
      <c r="C4" s="150">
        <v>367724757</v>
      </c>
      <c r="D4" s="150"/>
      <c r="E4" s="150">
        <v>9.2200000000000006</v>
      </c>
    </row>
    <row r="5" spans="1:5">
      <c r="A5" s="199"/>
      <c r="B5" s="149">
        <v>2014</v>
      </c>
      <c r="C5" s="150">
        <v>412833090</v>
      </c>
      <c r="D5" s="150"/>
      <c r="E5" s="150">
        <v>10.11</v>
      </c>
    </row>
    <row r="6" spans="1:5">
      <c r="A6" s="199"/>
      <c r="B6" s="149">
        <v>2015</v>
      </c>
      <c r="C6" s="150">
        <v>431884878</v>
      </c>
      <c r="D6" s="150"/>
      <c r="E6" s="150">
        <v>4.33</v>
      </c>
    </row>
    <row r="7" spans="1:5">
      <c r="A7" s="200"/>
      <c r="B7" s="149">
        <v>2016</v>
      </c>
      <c r="C7" s="150">
        <v>475648853</v>
      </c>
      <c r="D7" s="150"/>
      <c r="E7" s="150">
        <v>0.44</v>
      </c>
    </row>
    <row r="8" spans="1:5">
      <c r="A8" s="201" t="s">
        <v>952</v>
      </c>
      <c r="B8" s="151">
        <v>2011</v>
      </c>
      <c r="C8" s="152">
        <v>169594658</v>
      </c>
      <c r="D8" s="152"/>
      <c r="E8" s="152">
        <v>4.4000000000000004</v>
      </c>
    </row>
    <row r="9" spans="1:5">
      <c r="A9" s="202"/>
      <c r="B9" s="151">
        <v>2012</v>
      </c>
      <c r="C9" s="152">
        <v>184395077</v>
      </c>
      <c r="D9" s="152"/>
      <c r="E9" s="152">
        <v>4.93</v>
      </c>
    </row>
    <row r="10" spans="1:5">
      <c r="A10" s="202"/>
      <c r="B10" s="151">
        <v>2013</v>
      </c>
      <c r="C10" s="152">
        <v>197546184</v>
      </c>
      <c r="D10" s="152"/>
      <c r="E10" s="152">
        <v>4.51</v>
      </c>
    </row>
    <row r="11" spans="1:5">
      <c r="A11" s="202"/>
      <c r="B11" s="151">
        <v>2014</v>
      </c>
      <c r="C11" s="152">
        <v>220104946</v>
      </c>
      <c r="D11" s="152"/>
      <c r="E11" s="152">
        <v>7.57</v>
      </c>
    </row>
    <row r="12" spans="1:5">
      <c r="A12" s="202"/>
      <c r="B12" s="151">
        <v>2015</v>
      </c>
      <c r="C12" s="152">
        <v>225195463</v>
      </c>
      <c r="D12" s="152"/>
      <c r="E12" s="152">
        <v>6.31</v>
      </c>
    </row>
    <row r="13" spans="1:5">
      <c r="A13" s="203"/>
      <c r="B13" s="151">
        <v>2016</v>
      </c>
      <c r="C13" s="152">
        <v>233648988</v>
      </c>
      <c r="D13" s="152"/>
      <c r="E13" s="152">
        <v>0.56000000000000005</v>
      </c>
    </row>
    <row r="14" spans="1:5">
      <c r="A14" s="198" t="s">
        <v>123</v>
      </c>
      <c r="B14" s="149">
        <v>2011</v>
      </c>
      <c r="C14" s="150"/>
      <c r="D14" s="150"/>
      <c r="E14" s="150"/>
    </row>
    <row r="15" spans="1:5">
      <c r="A15" s="199"/>
      <c r="B15" s="149">
        <v>2012</v>
      </c>
      <c r="C15" s="150"/>
      <c r="D15" s="150"/>
      <c r="E15" s="150"/>
    </row>
    <row r="16" spans="1:5">
      <c r="A16" s="199"/>
      <c r="B16" s="149">
        <v>2013</v>
      </c>
      <c r="C16" s="150"/>
      <c r="D16" s="150"/>
      <c r="E16" s="150"/>
    </row>
    <row r="17" spans="1:5">
      <c r="A17" s="199"/>
      <c r="B17" s="149">
        <v>2014</v>
      </c>
      <c r="C17" s="150"/>
      <c r="D17" s="150"/>
      <c r="E17" s="150"/>
    </row>
    <row r="18" spans="1:5">
      <c r="A18" s="199"/>
      <c r="B18" s="149">
        <v>2015</v>
      </c>
      <c r="C18" s="150"/>
      <c r="D18" s="150"/>
      <c r="E18" s="150"/>
    </row>
    <row r="19" spans="1:5">
      <c r="A19" s="200"/>
      <c r="B19" s="149">
        <v>2016</v>
      </c>
      <c r="C19" s="150"/>
      <c r="D19" s="150"/>
      <c r="E19" s="150"/>
    </row>
    <row r="20" spans="1:5">
      <c r="A20" s="204" t="s">
        <v>953</v>
      </c>
      <c r="B20" s="151">
        <v>2011</v>
      </c>
      <c r="C20" s="152">
        <v>40532992</v>
      </c>
      <c r="D20" s="152"/>
      <c r="E20" s="152">
        <v>75.180000000000007</v>
      </c>
    </row>
    <row r="21" spans="1:5">
      <c r="A21" s="205"/>
      <c r="B21" s="151">
        <v>2012</v>
      </c>
      <c r="C21" s="152">
        <v>40632136</v>
      </c>
      <c r="D21" s="152"/>
      <c r="E21" s="152">
        <v>108.6</v>
      </c>
    </row>
    <row r="22" spans="1:5">
      <c r="A22" s="205"/>
      <c r="B22" s="151">
        <v>2013</v>
      </c>
      <c r="C22" s="152">
        <v>41542432</v>
      </c>
      <c r="D22" s="152"/>
      <c r="E22" s="152">
        <v>147.76</v>
      </c>
    </row>
    <row r="23" spans="1:5">
      <c r="A23" s="205"/>
      <c r="B23" s="151">
        <v>2014</v>
      </c>
      <c r="C23" s="152">
        <v>41646532</v>
      </c>
      <c r="D23" s="152"/>
      <c r="E23" s="152">
        <v>403.1</v>
      </c>
    </row>
    <row r="24" spans="1:5">
      <c r="A24" s="205"/>
      <c r="B24" s="151">
        <v>2015</v>
      </c>
      <c r="C24" s="152">
        <v>69137400</v>
      </c>
      <c r="D24" s="152"/>
      <c r="E24" s="152">
        <v>371.9</v>
      </c>
    </row>
    <row r="25" spans="1:5">
      <c r="A25" s="206"/>
      <c r="B25" s="151">
        <v>2016</v>
      </c>
      <c r="C25" s="152">
        <v>99747812</v>
      </c>
      <c r="D25" s="152"/>
      <c r="E25" s="152">
        <v>28.45</v>
      </c>
    </row>
    <row r="26" spans="1:5">
      <c r="A26" s="207" t="s">
        <v>954</v>
      </c>
      <c r="B26" s="149">
        <v>2011</v>
      </c>
      <c r="C26" s="150">
        <f>C20+C14+C8+C2</f>
        <v>488658112</v>
      </c>
      <c r="D26" s="150">
        <f>D20+D14+D8+D2</f>
        <v>0</v>
      </c>
      <c r="E26" s="150">
        <f>E20+E14+E8+E2</f>
        <v>88.110000000000014</v>
      </c>
    </row>
    <row r="27" spans="1:5">
      <c r="A27" s="208"/>
      <c r="B27" s="149">
        <v>2012</v>
      </c>
      <c r="C27" s="150">
        <f>C21+C26+C15+C9+C3</f>
        <v>1036204065</v>
      </c>
      <c r="D27" s="150">
        <f t="shared" ref="D27:E31" si="0">D21+D15+D9+D3</f>
        <v>0</v>
      </c>
      <c r="E27" s="150">
        <f t="shared" si="0"/>
        <v>125.61</v>
      </c>
    </row>
    <row r="28" spans="1:5">
      <c r="A28" s="208"/>
      <c r="B28" s="149">
        <v>2013</v>
      </c>
      <c r="C28" s="150">
        <f>C22+C16+C10+C4</f>
        <v>606813373</v>
      </c>
      <c r="D28" s="150">
        <f t="shared" si="0"/>
        <v>0</v>
      </c>
      <c r="E28" s="150">
        <f t="shared" si="0"/>
        <v>161.48999999999998</v>
      </c>
    </row>
    <row r="29" spans="1:5">
      <c r="A29" s="208"/>
      <c r="B29" s="149">
        <v>2014</v>
      </c>
      <c r="C29" s="150">
        <f>C23+C17+C11+C5</f>
        <v>674584568</v>
      </c>
      <c r="D29" s="150">
        <f t="shared" si="0"/>
        <v>0</v>
      </c>
      <c r="E29" s="150">
        <f t="shared" si="0"/>
        <v>420.78000000000003</v>
      </c>
    </row>
    <row r="30" spans="1:5">
      <c r="A30" s="208"/>
      <c r="B30" s="149">
        <v>2015</v>
      </c>
      <c r="C30" s="150">
        <f>C24+C18+C12+C6</f>
        <v>726217741</v>
      </c>
      <c r="D30" s="150">
        <f t="shared" si="0"/>
        <v>0</v>
      </c>
      <c r="E30" s="150">
        <f t="shared" si="0"/>
        <v>382.53999999999996</v>
      </c>
    </row>
    <row r="31" spans="1:5">
      <c r="A31" s="209"/>
      <c r="B31" s="149">
        <v>2016</v>
      </c>
      <c r="C31" s="150">
        <f>C25+C19+C13+C7</f>
        <v>809045653</v>
      </c>
      <c r="D31" s="150">
        <f t="shared" si="0"/>
        <v>0</v>
      </c>
      <c r="E31" s="150">
        <f t="shared" si="0"/>
        <v>29.45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955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3"/>
      <c r="B3" s="154" t="s">
        <v>956</v>
      </c>
      <c r="C3" s="155" t="s">
        <v>957</v>
      </c>
      <c r="D3" s="216" t="s">
        <v>958</v>
      </c>
    </row>
    <row r="4" spans="1:4">
      <c r="A4" s="156" t="s">
        <v>959</v>
      </c>
      <c r="B4" s="148" t="s">
        <v>960</v>
      </c>
      <c r="C4" s="148" t="s">
        <v>961</v>
      </c>
      <c r="D4" s="217"/>
    </row>
    <row r="5" spans="1:4">
      <c r="A5" s="148" t="s">
        <v>962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7" t="s">
        <v>963</v>
      </c>
      <c r="B6" s="10"/>
      <c r="C6" s="10"/>
      <c r="D6" s="10"/>
    </row>
    <row r="7" spans="1:4">
      <c r="A7" s="148" t="s">
        <v>964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7" t="s">
        <v>965</v>
      </c>
      <c r="B8" s="10"/>
      <c r="C8" s="10"/>
      <c r="D8" s="10"/>
    </row>
    <row r="9" spans="1:4">
      <c r="A9" s="148" t="s">
        <v>966</v>
      </c>
      <c r="B9" s="158">
        <f>B8+B6</f>
        <v>0</v>
      </c>
      <c r="C9" s="158">
        <f>C8+C6</f>
        <v>0</v>
      </c>
      <c r="D9" s="158">
        <f>D8+D6</f>
        <v>0</v>
      </c>
    </row>
    <row r="10" spans="1:4">
      <c r="A10" s="157" t="s">
        <v>967</v>
      </c>
      <c r="B10" s="10"/>
      <c r="C10" s="10"/>
      <c r="D10" s="10"/>
    </row>
    <row r="11" spans="1:4">
      <c r="A11" s="148" t="s">
        <v>968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3" sqref="B1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>
        <v>42221</v>
      </c>
    </row>
    <row r="5" spans="1:11">
      <c r="A5" s="10" t="s">
        <v>100</v>
      </c>
      <c r="B5" s="12">
        <v>42326</v>
      </c>
    </row>
    <row r="6" spans="1:11">
      <c r="A6" s="111" t="s">
        <v>101</v>
      </c>
      <c r="B6" s="162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62" t="s">
        <v>763</v>
      </c>
    </row>
    <row r="12" spans="1:11">
      <c r="A12" s="10" t="s">
        <v>971</v>
      </c>
      <c r="B12" s="12">
        <v>42363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42433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3" zoomScale="140" zoomScaleNormal="14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55.28515625" customWidth="1"/>
    <col min="3" max="3" width="25" customWidth="1"/>
    <col min="4" max="4" width="18.42578125" customWidth="1"/>
    <col min="5" max="5" width="19.85546875" customWidth="1"/>
    <col min="7" max="7" width="15.5703125" bestFit="1" customWidth="1"/>
    <col min="8" max="8" width="24.4257812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>
        <f>C2+C114</f>
        <v>2797277.9550000001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1013000</v>
      </c>
      <c r="D2" s="26">
        <f>D3+D67</f>
        <v>1013000</v>
      </c>
      <c r="E2" s="26">
        <f>E3+E67</f>
        <v>1013000</v>
      </c>
      <c r="G2" s="39" t="s">
        <v>60</v>
      </c>
      <c r="H2" s="41">
        <f>C2</f>
        <v>1013000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620500</v>
      </c>
      <c r="D3" s="23">
        <f>D4+D11+D38+D61</f>
        <v>620500</v>
      </c>
      <c r="E3" s="23">
        <f>E4+E11+E38+E61</f>
        <v>620500</v>
      </c>
      <c r="G3" s="39" t="s">
        <v>57</v>
      </c>
      <c r="H3" s="41">
        <f t="shared" ref="H3:H66" si="0">C3</f>
        <v>620500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331600</v>
      </c>
      <c r="D4" s="21">
        <f>SUM(D5:D10)</f>
        <v>331600</v>
      </c>
      <c r="E4" s="21">
        <f>SUM(E5:E10)</f>
        <v>331600</v>
      </c>
      <c r="F4" s="17"/>
      <c r="G4" s="39" t="s">
        <v>53</v>
      </c>
      <c r="H4" s="41">
        <f t="shared" si="0"/>
        <v>331600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271000</v>
      </c>
      <c r="D7" s="2">
        <f t="shared" si="1"/>
        <v>271000</v>
      </c>
      <c r="E7" s="2">
        <f t="shared" si="1"/>
        <v>271000</v>
      </c>
      <c r="F7" s="17"/>
      <c r="G7" s="17"/>
      <c r="H7" s="41">
        <f t="shared" si="0"/>
        <v>271000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600</v>
      </c>
      <c r="D10" s="2">
        <f t="shared" si="1"/>
        <v>600</v>
      </c>
      <c r="E10" s="2">
        <f t="shared" si="1"/>
        <v>600</v>
      </c>
      <c r="F10" s="17"/>
      <c r="G10" s="17"/>
      <c r="H10" s="41">
        <f t="shared" si="0"/>
        <v>600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181900</v>
      </c>
      <c r="D11" s="21">
        <f>SUM(D12:D37)</f>
        <v>181900</v>
      </c>
      <c r="E11" s="21">
        <f>SUM(E12:E37)</f>
        <v>181900</v>
      </c>
      <c r="F11" s="17"/>
      <c r="G11" s="39" t="s">
        <v>54</v>
      </c>
      <c r="H11" s="41">
        <f t="shared" si="0"/>
        <v>181900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148000</v>
      </c>
      <c r="D12" s="2">
        <f>C12</f>
        <v>148000</v>
      </c>
      <c r="E12" s="2">
        <f>D12</f>
        <v>148000</v>
      </c>
      <c r="H12" s="41">
        <f t="shared" si="0"/>
        <v>148000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12000</v>
      </c>
      <c r="D17" s="2">
        <f t="shared" si="2"/>
        <v>12000</v>
      </c>
      <c r="E17" s="2">
        <f t="shared" si="2"/>
        <v>12000</v>
      </c>
      <c r="H17" s="41">
        <f t="shared" si="0"/>
        <v>12000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400</v>
      </c>
      <c r="D36" s="2">
        <f t="shared" si="3"/>
        <v>400</v>
      </c>
      <c r="E36" s="2">
        <f t="shared" si="3"/>
        <v>400</v>
      </c>
      <c r="H36" s="41">
        <f t="shared" si="0"/>
        <v>400</v>
      </c>
    </row>
    <row r="37" spans="1:10" hidden="1" outlineLevel="1">
      <c r="A37" s="3">
        <v>2499</v>
      </c>
      <c r="B37" s="1" t="s">
        <v>10</v>
      </c>
      <c r="C37" s="15">
        <v>4000</v>
      </c>
      <c r="D37" s="2">
        <f t="shared" si="3"/>
        <v>4000</v>
      </c>
      <c r="E37" s="2">
        <f t="shared" si="3"/>
        <v>4000</v>
      </c>
      <c r="H37" s="41">
        <f t="shared" si="0"/>
        <v>4000</v>
      </c>
    </row>
    <row r="38" spans="1:10" collapsed="1">
      <c r="A38" s="180" t="s">
        <v>145</v>
      </c>
      <c r="B38" s="181"/>
      <c r="C38" s="21">
        <f>SUM(C39:C60)</f>
        <v>107000</v>
      </c>
      <c r="D38" s="21">
        <f>SUM(D39:D60)</f>
        <v>107000</v>
      </c>
      <c r="E38" s="21">
        <f>SUM(E39:E60)</f>
        <v>107000</v>
      </c>
      <c r="G38" s="39" t="s">
        <v>55</v>
      </c>
      <c r="H38" s="41">
        <f t="shared" si="0"/>
        <v>107000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9500</v>
      </c>
      <c r="D39" s="2">
        <f>C39</f>
        <v>9500</v>
      </c>
      <c r="E39" s="2">
        <f>D39</f>
        <v>9500</v>
      </c>
      <c r="H39" s="41">
        <f t="shared" si="0"/>
        <v>9500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7500</v>
      </c>
      <c r="D41" s="2">
        <f t="shared" si="4"/>
        <v>7500</v>
      </c>
      <c r="E41" s="2">
        <f t="shared" si="4"/>
        <v>7500</v>
      </c>
      <c r="H41" s="41">
        <f t="shared" si="0"/>
        <v>7500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hidden="1" outlineLevel="1">
      <c r="A54" s="20">
        <v>3302</v>
      </c>
      <c r="B54" s="20" t="s">
        <v>19</v>
      </c>
      <c r="C54" s="2">
        <v>3500</v>
      </c>
      <c r="D54" s="2">
        <f t="shared" si="4"/>
        <v>3500</v>
      </c>
      <c r="E54" s="2">
        <f t="shared" si="4"/>
        <v>3500</v>
      </c>
      <c r="H54" s="41">
        <f t="shared" si="0"/>
        <v>3500</v>
      </c>
    </row>
    <row r="55" spans="1:10" hidden="1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16000</v>
      </c>
      <c r="D57" s="2">
        <f t="shared" si="5"/>
        <v>16000</v>
      </c>
      <c r="E57" s="2">
        <f t="shared" si="5"/>
        <v>16000</v>
      </c>
      <c r="H57" s="41">
        <f t="shared" si="0"/>
        <v>16000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392500</v>
      </c>
      <c r="D67" s="25">
        <f>D97+D68</f>
        <v>392500</v>
      </c>
      <c r="E67" s="25">
        <f>E97+E68</f>
        <v>392500</v>
      </c>
      <c r="G67" s="39" t="s">
        <v>59</v>
      </c>
      <c r="H67" s="41">
        <f t="shared" ref="H67:H130" si="7">C67</f>
        <v>392500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40500</v>
      </c>
      <c r="D68" s="21">
        <f>SUM(D69:D96)</f>
        <v>40500</v>
      </c>
      <c r="E68" s="21">
        <f>SUM(E69:E96)</f>
        <v>40500</v>
      </c>
      <c r="G68" s="39" t="s">
        <v>56</v>
      </c>
      <c r="H68" s="41">
        <f t="shared" si="7"/>
        <v>40500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20000</v>
      </c>
      <c r="D76" s="2">
        <f t="shared" si="8"/>
        <v>20000</v>
      </c>
      <c r="E76" s="2">
        <f t="shared" si="8"/>
        <v>20000</v>
      </c>
      <c r="H76" s="41">
        <f t="shared" si="7"/>
        <v>20000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hidden="1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2500</v>
      </c>
      <c r="D91" s="2">
        <f t="shared" si="9"/>
        <v>2500</v>
      </c>
      <c r="E91" s="2">
        <f t="shared" si="9"/>
        <v>2500</v>
      </c>
      <c r="H91" s="41">
        <f t="shared" si="7"/>
        <v>2500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352000</v>
      </c>
      <c r="D97" s="21">
        <f>SUM(D98:D113)</f>
        <v>352000</v>
      </c>
      <c r="E97" s="21">
        <f>SUM(E98:E113)</f>
        <v>352000</v>
      </c>
      <c r="G97" s="39" t="s">
        <v>58</v>
      </c>
      <c r="H97" s="41">
        <f t="shared" si="7"/>
        <v>352000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350000</v>
      </c>
      <c r="D98" s="2">
        <f>C98</f>
        <v>350000</v>
      </c>
      <c r="E98" s="2">
        <f>D98</f>
        <v>350000</v>
      </c>
      <c r="H98" s="41">
        <f t="shared" si="7"/>
        <v>350000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1784277.9550000001</v>
      </c>
      <c r="D114" s="26">
        <f>D115+D152+D177</f>
        <v>1784277.9550000001</v>
      </c>
      <c r="E114" s="26">
        <f>E115+E152+E177</f>
        <v>1784277.9550000001</v>
      </c>
      <c r="G114" s="39" t="s">
        <v>62</v>
      </c>
      <c r="H114" s="41">
        <f t="shared" si="7"/>
        <v>1784277.9550000001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1622697.7880000002</v>
      </c>
      <c r="D115" s="23">
        <f>D116+D135</f>
        <v>1622697.7880000002</v>
      </c>
      <c r="E115" s="23">
        <f>E116+E135</f>
        <v>1622697.7880000002</v>
      </c>
      <c r="G115" s="39" t="s">
        <v>61</v>
      </c>
      <c r="H115" s="41">
        <f t="shared" si="7"/>
        <v>1622697.7880000002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945189.51800000004</v>
      </c>
      <c r="D116" s="21">
        <f>D117+D120+D123+D126+D129+D132</f>
        <v>945189.51800000004</v>
      </c>
      <c r="E116" s="21">
        <f>E117+E120+E123+E126+E129+E132</f>
        <v>945189.51800000004</v>
      </c>
      <c r="G116" s="39" t="s">
        <v>583</v>
      </c>
      <c r="H116" s="41">
        <f t="shared" si="7"/>
        <v>945189.51800000004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945189.51800000004</v>
      </c>
      <c r="D117" s="2">
        <f>D118+D119</f>
        <v>945189.51800000004</v>
      </c>
      <c r="E117" s="2">
        <f>E118+E119</f>
        <v>945189.51800000004</v>
      </c>
      <c r="H117" s="41">
        <f t="shared" si="7"/>
        <v>945189.51800000004</v>
      </c>
    </row>
    <row r="118" spans="1:10" ht="15" hidden="1" customHeight="1" outlineLevel="2">
      <c r="A118" s="131"/>
      <c r="B118" s="130" t="s">
        <v>855</v>
      </c>
      <c r="C118" s="129">
        <v>4189.518</v>
      </c>
      <c r="D118" s="129">
        <f>C118</f>
        <v>4189.518</v>
      </c>
      <c r="E118" s="129">
        <f>D118</f>
        <v>4189.518</v>
      </c>
      <c r="H118" s="41">
        <f t="shared" si="7"/>
        <v>4189.518</v>
      </c>
    </row>
    <row r="119" spans="1:10" ht="15" hidden="1" customHeight="1" outlineLevel="2">
      <c r="A119" s="131"/>
      <c r="B119" s="130" t="s">
        <v>860</v>
      </c>
      <c r="C119" s="129">
        <v>941000</v>
      </c>
      <c r="D119" s="129">
        <f>C119</f>
        <v>941000</v>
      </c>
      <c r="E119" s="129">
        <f>D119</f>
        <v>941000</v>
      </c>
      <c r="H119" s="41">
        <f t="shared" si="7"/>
        <v>941000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677508.27</v>
      </c>
      <c r="D135" s="21">
        <f>D136+D140+D143+D146+D149</f>
        <v>677508.27</v>
      </c>
      <c r="E135" s="21">
        <f>E136+E140+E143+E146+E149</f>
        <v>677508.27</v>
      </c>
      <c r="G135" s="39" t="s">
        <v>584</v>
      </c>
      <c r="H135" s="41">
        <f t="shared" si="11"/>
        <v>677508.27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605129.13100000005</v>
      </c>
      <c r="D136" s="2">
        <f>D137+D138+D139</f>
        <v>605129.13100000005</v>
      </c>
      <c r="E136" s="2">
        <f>E137+E138+E139</f>
        <v>605129.13100000005</v>
      </c>
      <c r="H136" s="41">
        <f t="shared" si="11"/>
        <v>605129.13100000005</v>
      </c>
    </row>
    <row r="137" spans="1:10" ht="15" hidden="1" customHeight="1" outlineLevel="2">
      <c r="A137" s="131"/>
      <c r="B137" s="130" t="s">
        <v>855</v>
      </c>
      <c r="C137" s="129">
        <v>270000</v>
      </c>
      <c r="D137" s="129">
        <f>C137</f>
        <v>270000</v>
      </c>
      <c r="E137" s="129">
        <f>D137</f>
        <v>270000</v>
      </c>
      <c r="H137" s="41">
        <f t="shared" si="11"/>
        <v>270000</v>
      </c>
    </row>
    <row r="138" spans="1:10" ht="15" hidden="1" customHeight="1" outlineLevel="2">
      <c r="A138" s="131"/>
      <c r="B138" s="130" t="s">
        <v>862</v>
      </c>
      <c r="C138" s="129">
        <v>265000</v>
      </c>
      <c r="D138" s="129">
        <f t="shared" ref="D138:E139" si="12">C138</f>
        <v>265000</v>
      </c>
      <c r="E138" s="129">
        <f t="shared" si="12"/>
        <v>265000</v>
      </c>
      <c r="H138" s="41">
        <f t="shared" si="11"/>
        <v>265000</v>
      </c>
    </row>
    <row r="139" spans="1:10" ht="15" hidden="1" customHeight="1" outlineLevel="2">
      <c r="A139" s="131"/>
      <c r="B139" s="130" t="s">
        <v>861</v>
      </c>
      <c r="C139" s="129">
        <v>70129.130999999994</v>
      </c>
      <c r="D139" s="129">
        <f t="shared" si="12"/>
        <v>70129.130999999994</v>
      </c>
      <c r="E139" s="129">
        <f t="shared" si="12"/>
        <v>70129.130999999994</v>
      </c>
      <c r="H139" s="41">
        <f t="shared" si="11"/>
        <v>70129.130999999994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72379.138999999996</v>
      </c>
      <c r="D149" s="2">
        <f>D150+D151</f>
        <v>72379.138999999996</v>
      </c>
      <c r="E149" s="2">
        <f>E150+E151</f>
        <v>72379.138999999996</v>
      </c>
      <c r="H149" s="41">
        <f t="shared" si="11"/>
        <v>72379.138999999996</v>
      </c>
    </row>
    <row r="150" spans="1:10" ht="15" hidden="1" customHeight="1" outlineLevel="2">
      <c r="A150" s="131"/>
      <c r="B150" s="130" t="s">
        <v>855</v>
      </c>
      <c r="C150" s="129">
        <v>72379.138999999996</v>
      </c>
      <c r="D150" s="129">
        <f>C150</f>
        <v>72379.138999999996</v>
      </c>
      <c r="E150" s="129">
        <f>D150</f>
        <v>72379.138999999996</v>
      </c>
      <c r="H150" s="41">
        <f t="shared" si="11"/>
        <v>72379.138999999996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161580.16699999999</v>
      </c>
      <c r="D152" s="23">
        <f>D153+D163+D170</f>
        <v>161580.16699999999</v>
      </c>
      <c r="E152" s="23">
        <f>E153+E163+E170</f>
        <v>161580.16699999999</v>
      </c>
      <c r="G152" s="39" t="s">
        <v>66</v>
      </c>
      <c r="H152" s="41">
        <f t="shared" si="11"/>
        <v>161580.16699999999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161580.16699999999</v>
      </c>
      <c r="D153" s="21">
        <f>D154+D157+D160</f>
        <v>161580.16699999999</v>
      </c>
      <c r="E153" s="21">
        <f>E154+E157+E160</f>
        <v>161580.16699999999</v>
      </c>
      <c r="G153" s="39" t="s">
        <v>585</v>
      </c>
      <c r="H153" s="41">
        <f t="shared" si="11"/>
        <v>161580.16699999999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161580.16699999999</v>
      </c>
      <c r="D154" s="2">
        <f>D155+D156</f>
        <v>161580.16699999999</v>
      </c>
      <c r="E154" s="2">
        <f>E155+E156</f>
        <v>161580.16699999999</v>
      </c>
      <c r="H154" s="41">
        <f t="shared" si="11"/>
        <v>161580.16699999999</v>
      </c>
    </row>
    <row r="155" spans="1:10" ht="15" hidden="1" customHeight="1" outlineLevel="2">
      <c r="A155" s="131"/>
      <c r="B155" s="130" t="s">
        <v>855</v>
      </c>
      <c r="C155" s="129">
        <v>1580.1669999999999</v>
      </c>
      <c r="D155" s="129">
        <f>C155</f>
        <v>1580.1669999999999</v>
      </c>
      <c r="E155" s="129">
        <f>D155</f>
        <v>1580.1669999999999</v>
      </c>
      <c r="H155" s="41">
        <f t="shared" si="11"/>
        <v>1580.1669999999999</v>
      </c>
    </row>
    <row r="156" spans="1:10" ht="15" hidden="1" customHeight="1" outlineLevel="2">
      <c r="A156" s="131"/>
      <c r="B156" s="130" t="s">
        <v>860</v>
      </c>
      <c r="C156" s="129">
        <v>160000</v>
      </c>
      <c r="D156" s="129">
        <f>C156</f>
        <v>160000</v>
      </c>
      <c r="E156" s="129">
        <f>D156</f>
        <v>160000</v>
      </c>
      <c r="H156" s="41">
        <f t="shared" si="11"/>
        <v>160000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>
        <f>C257+C559</f>
        <v>2797277.9550000001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826119.11700000009</v>
      </c>
      <c r="D257" s="37">
        <f>D258+D550</f>
        <v>534882.98600000003</v>
      </c>
      <c r="E257" s="37">
        <f>E258+E550</f>
        <v>534882.98600000003</v>
      </c>
      <c r="G257" s="39" t="s">
        <v>60</v>
      </c>
      <c r="H257" s="41">
        <f>C257</f>
        <v>826119.11700000009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772054.63100000005</v>
      </c>
      <c r="D258" s="36">
        <f>D259+D339+D483+D547</f>
        <v>480818.5</v>
      </c>
      <c r="E258" s="36">
        <f>E259+E339+E483+E547</f>
        <v>480818.5</v>
      </c>
      <c r="G258" s="39" t="s">
        <v>57</v>
      </c>
      <c r="H258" s="41">
        <f t="shared" ref="H258:H321" si="21">C258</f>
        <v>772054.63100000005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433341.63099999999</v>
      </c>
      <c r="D259" s="33">
        <f>D260+D263+D314</f>
        <v>142105.5</v>
      </c>
      <c r="E259" s="33">
        <f>E260+E263+E314</f>
        <v>142105.5</v>
      </c>
      <c r="G259" s="39" t="s">
        <v>590</v>
      </c>
      <c r="H259" s="41">
        <f t="shared" si="21"/>
        <v>433341.63099999999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69" t="s">
        <v>269</v>
      </c>
      <c r="B263" s="170"/>
      <c r="C263" s="32">
        <f>C264+C265+C289+C296+C298+C302+C305+C308+C313</f>
        <v>429885.63099999999</v>
      </c>
      <c r="D263" s="32">
        <f>D264+D265+D289+D296+D298+D302+D305+D308+D313</f>
        <v>138649.5</v>
      </c>
      <c r="E263" s="32">
        <f>E264+E265+E289+E296+E298+E302+E305+E308+E313</f>
        <v>138649.5</v>
      </c>
      <c r="H263" s="41">
        <f t="shared" si="21"/>
        <v>429885.63099999999</v>
      </c>
    </row>
    <row r="264" spans="1:10" hidden="1" outlineLevel="2">
      <c r="A264" s="6">
        <v>1101</v>
      </c>
      <c r="B264" s="4" t="s">
        <v>34</v>
      </c>
      <c r="C264" s="5">
        <v>138649.5</v>
      </c>
      <c r="D264" s="5">
        <f>C264</f>
        <v>138649.5</v>
      </c>
      <c r="E264" s="5">
        <f>D264</f>
        <v>138649.5</v>
      </c>
      <c r="H264" s="41">
        <f t="shared" si="21"/>
        <v>138649.5</v>
      </c>
    </row>
    <row r="265" spans="1:10" hidden="1" outlineLevel="2">
      <c r="A265" s="6">
        <v>1101</v>
      </c>
      <c r="B265" s="4" t="s">
        <v>35</v>
      </c>
      <c r="C265" s="5">
        <v>199816</v>
      </c>
      <c r="D265" s="5">
        <f>SUM(D266:D288)</f>
        <v>0</v>
      </c>
      <c r="E265" s="5">
        <f>SUM(E266:E288)</f>
        <v>0</v>
      </c>
      <c r="H265" s="41">
        <f t="shared" si="21"/>
        <v>199816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11185.2</v>
      </c>
      <c r="D289" s="5">
        <f>SUM(D290:D295)</f>
        <v>0</v>
      </c>
      <c r="E289" s="5">
        <f>SUM(E290:E295)</f>
        <v>0</v>
      </c>
      <c r="H289" s="41">
        <f t="shared" si="21"/>
        <v>11185.2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720</v>
      </c>
      <c r="D296" s="5">
        <f>SUM(D297)</f>
        <v>0</v>
      </c>
      <c r="E296" s="5">
        <f>SUM(E297)</f>
        <v>0</v>
      </c>
      <c r="H296" s="41">
        <f t="shared" si="21"/>
        <v>720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11114</v>
      </c>
      <c r="D298" s="5">
        <f>SUM(D299:D301)</f>
        <v>0</v>
      </c>
      <c r="E298" s="5">
        <f>SUM(E299:E301)</f>
        <v>0</v>
      </c>
      <c r="H298" s="41">
        <f t="shared" si="21"/>
        <v>11114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  <c r="H302" s="41">
        <f t="shared" si="21"/>
        <v>3000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6579.1080000000002</v>
      </c>
      <c r="D305" s="5">
        <f>SUM(D306:D307)</f>
        <v>0</v>
      </c>
      <c r="E305" s="5">
        <f>SUM(E306:E307)</f>
        <v>0</v>
      </c>
      <c r="H305" s="41">
        <f t="shared" si="21"/>
        <v>6579.1080000000002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58821.822999999997</v>
      </c>
      <c r="D308" s="5">
        <f>SUM(D309:D312)</f>
        <v>0</v>
      </c>
      <c r="E308" s="5">
        <f>SUM(E309:E312)</f>
        <v>0</v>
      </c>
      <c r="H308" s="41">
        <f t="shared" si="21"/>
        <v>58821.822999999997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269050</v>
      </c>
      <c r="D339" s="33">
        <f>D340+D444+D482</f>
        <v>269050</v>
      </c>
      <c r="E339" s="33">
        <f>E340+E444+E482</f>
        <v>269050</v>
      </c>
      <c r="G339" s="39" t="s">
        <v>591</v>
      </c>
      <c r="H339" s="41">
        <f t="shared" si="28"/>
        <v>269050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240550</v>
      </c>
      <c r="D340" s="32">
        <f>D341+D342+D343+D344+D347+D348+D353+D356+D357+D362+D367+BH290668+D371+D372+D373+D376+D377+D378+D382+D388+D391+D392+D395+D398+D399+D404+D407+D408+D409+D412+D415+D416+D419+D420+D421+D422+D429+D443</f>
        <v>240550</v>
      </c>
      <c r="E340" s="32">
        <f>E341+E342+E343+E344+E347+E348+E353+E356+E357+E362+E367+BI290668+E371+E372+E373+E376+E377+E378+E382+E388+E391+E392+E395+E398+E399+E404+E407+E408+E409+E412+E415+E416+E419+E420+E421+E422+E429+E443</f>
        <v>240550</v>
      </c>
      <c r="H340" s="41">
        <f t="shared" si="28"/>
        <v>240550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hidden="1" outlineLevel="2">
      <c r="A343" s="6">
        <v>2201</v>
      </c>
      <c r="B343" s="4" t="s">
        <v>41</v>
      </c>
      <c r="C343" s="5">
        <v>90000</v>
      </c>
      <c r="D343" s="5">
        <f t="shared" si="31"/>
        <v>90000</v>
      </c>
      <c r="E343" s="5">
        <f t="shared" si="31"/>
        <v>90000</v>
      </c>
      <c r="H343" s="41">
        <f t="shared" si="28"/>
        <v>90000</v>
      </c>
    </row>
    <row r="344" spans="1:10" hidden="1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hidden="1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41000</v>
      </c>
      <c r="D348" s="5">
        <f>SUM(D349:D352)</f>
        <v>41000</v>
      </c>
      <c r="E348" s="5">
        <f>SUM(E349:E352)</f>
        <v>41000</v>
      </c>
      <c r="H348" s="41">
        <f t="shared" si="28"/>
        <v>41000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hidden="1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hidden="1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  <c r="H357" s="41">
        <f t="shared" si="28"/>
        <v>8000</v>
      </c>
    </row>
    <row r="358" spans="1:8" hidden="1" outlineLevel="3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  <c r="H358" s="41">
        <f t="shared" si="28"/>
        <v>6500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31000</v>
      </c>
      <c r="D362" s="5">
        <f>SUM(D363:D366)</f>
        <v>31000</v>
      </c>
      <c r="E362" s="5">
        <f>SUM(E363:E366)</f>
        <v>31000</v>
      </c>
      <c r="H362" s="41">
        <f t="shared" si="28"/>
        <v>31000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hidden="1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2500</v>
      </c>
      <c r="D377" s="5">
        <f t="shared" si="38"/>
        <v>2500</v>
      </c>
      <c r="E377" s="5">
        <f t="shared" si="38"/>
        <v>2500</v>
      </c>
      <c r="H377" s="41">
        <f t="shared" si="28"/>
        <v>2500</v>
      </c>
    </row>
    <row r="378" spans="1:8" hidden="1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hidden="1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hidden="1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6950</v>
      </c>
      <c r="D382" s="5">
        <f>SUM(D383:D387)</f>
        <v>6950</v>
      </c>
      <c r="E382" s="5">
        <f>SUM(E383:E387)</f>
        <v>6950</v>
      </c>
      <c r="H382" s="41">
        <f t="shared" si="28"/>
        <v>6950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2950</v>
      </c>
      <c r="D386" s="30">
        <f t="shared" si="40"/>
        <v>2950</v>
      </c>
      <c r="E386" s="30">
        <f t="shared" si="40"/>
        <v>2950</v>
      </c>
      <c r="H386" s="41">
        <f t="shared" ref="H386:H449" si="41">C386</f>
        <v>2950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1">
        <f t="shared" si="41"/>
        <v>9000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hidden="1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hidden="1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6000</v>
      </c>
      <c r="D414" s="30">
        <f t="shared" si="46"/>
        <v>6000</v>
      </c>
      <c r="E414" s="30">
        <f t="shared" si="46"/>
        <v>6000</v>
      </c>
      <c r="H414" s="41">
        <f t="shared" si="41"/>
        <v>6000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400</v>
      </c>
      <c r="D416" s="5">
        <f>SUM(D417:D418)</f>
        <v>400</v>
      </c>
      <c r="E416" s="5">
        <f>SUM(E417:E418)</f>
        <v>400</v>
      </c>
      <c r="H416" s="41">
        <f t="shared" si="41"/>
        <v>400</v>
      </c>
    </row>
    <row r="417" spans="1:8" hidden="1" outlineLevel="3" collapsed="1">
      <c r="A417" s="29"/>
      <c r="B417" s="28" t="s">
        <v>330</v>
      </c>
      <c r="C417" s="30">
        <v>400</v>
      </c>
      <c r="D417" s="30">
        <f t="shared" ref="D417:E421" si="47">C417</f>
        <v>400</v>
      </c>
      <c r="E417" s="30">
        <f t="shared" si="47"/>
        <v>400</v>
      </c>
      <c r="H417" s="41">
        <f t="shared" si="41"/>
        <v>400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28500</v>
      </c>
      <c r="D444" s="32">
        <f>D445+D454+D455+D459+D462+D463+D468+D474+D477+D480+D481+D450</f>
        <v>28500</v>
      </c>
      <c r="E444" s="32">
        <f>E445+E454+E455+E459+E462+E463+E468+E474+E477+E480+E481+E450</f>
        <v>28500</v>
      </c>
      <c r="H444" s="41">
        <f t="shared" si="41"/>
        <v>28500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11000</v>
      </c>
      <c r="D445" s="5">
        <f>SUM(D446:D449)</f>
        <v>11000</v>
      </c>
      <c r="E445" s="5">
        <f>SUM(E446:E449)</f>
        <v>11000</v>
      </c>
      <c r="H445" s="41">
        <f t="shared" si="41"/>
        <v>11000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8000</v>
      </c>
      <c r="D448" s="30">
        <f t="shared" si="50"/>
        <v>8000</v>
      </c>
      <c r="E448" s="30">
        <f t="shared" si="50"/>
        <v>8000</v>
      </c>
      <c r="H448" s="41">
        <f t="shared" si="41"/>
        <v>8000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hidden="1" outlineLevel="2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1">
        <f t="shared" si="51"/>
        <v>3500</v>
      </c>
    </row>
    <row r="456" spans="1:8" ht="15" hidden="1" customHeight="1" outlineLevel="3">
      <c r="A456" s="28"/>
      <c r="B456" s="28" t="s">
        <v>367</v>
      </c>
      <c r="C456" s="30">
        <v>2500</v>
      </c>
      <c r="D456" s="30">
        <f>C456</f>
        <v>2500</v>
      </c>
      <c r="E456" s="30">
        <f>D456</f>
        <v>2500</v>
      </c>
      <c r="H456" s="41">
        <f t="shared" si="51"/>
        <v>2500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44663</v>
      </c>
      <c r="D483" s="35">
        <f>D484+D504+D509+D522+D528+D538</f>
        <v>44663</v>
      </c>
      <c r="E483" s="35">
        <f>E484+E504+E509+E522+E528+E538</f>
        <v>44663</v>
      </c>
      <c r="G483" s="39" t="s">
        <v>592</v>
      </c>
      <c r="H483" s="41">
        <f t="shared" si="51"/>
        <v>44663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29500</v>
      </c>
      <c r="D484" s="32">
        <f>D485+D486+D490+D491+D494+D497+D500+D501+D502+D503</f>
        <v>29500</v>
      </c>
      <c r="E484" s="32">
        <f>E485+E486+E490+E491+E494+E497+E500+E501+E502+E503</f>
        <v>29500</v>
      </c>
      <c r="H484" s="41">
        <f t="shared" si="51"/>
        <v>29500</v>
      </c>
    </row>
    <row r="485" spans="1:10" hidden="1" outlineLevel="2">
      <c r="A485" s="6">
        <v>3302</v>
      </c>
      <c r="B485" s="4" t="s">
        <v>391</v>
      </c>
      <c r="C485" s="5">
        <v>12500</v>
      </c>
      <c r="D485" s="5">
        <f>C485</f>
        <v>12500</v>
      </c>
      <c r="E485" s="5">
        <f>D485</f>
        <v>12500</v>
      </c>
      <c r="H485" s="41">
        <f t="shared" si="51"/>
        <v>12500</v>
      </c>
    </row>
    <row r="486" spans="1:10" hidden="1" outlineLevel="2">
      <c r="A486" s="6">
        <v>3302</v>
      </c>
      <c r="B486" s="4" t="s">
        <v>392</v>
      </c>
      <c r="C486" s="5">
        <f>SUM(C487:C489)</f>
        <v>6500</v>
      </c>
      <c r="D486" s="5">
        <f>SUM(D487:D489)</f>
        <v>6500</v>
      </c>
      <c r="E486" s="5">
        <f>SUM(E487:E489)</f>
        <v>6500</v>
      </c>
      <c r="H486" s="41">
        <f t="shared" si="51"/>
        <v>6500</v>
      </c>
    </row>
    <row r="487" spans="1:10" ht="15" hidden="1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  <c r="H487" s="41">
        <f t="shared" si="51"/>
        <v>2000</v>
      </c>
    </row>
    <row r="488" spans="1:10" ht="15" hidden="1" customHeight="1" outlineLevel="3">
      <c r="A488" s="28"/>
      <c r="B488" s="28" t="s">
        <v>394</v>
      </c>
      <c r="C488" s="30">
        <v>4500</v>
      </c>
      <c r="D488" s="30">
        <f t="shared" ref="D488:E489" si="58">C488</f>
        <v>4500</v>
      </c>
      <c r="E488" s="30">
        <f t="shared" si="58"/>
        <v>4500</v>
      </c>
      <c r="H488" s="41">
        <f t="shared" si="51"/>
        <v>4500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2650</v>
      </c>
      <c r="D504" s="32">
        <f>SUM(D505:D508)</f>
        <v>2650</v>
      </c>
      <c r="E504" s="32">
        <f>SUM(E505:E508)</f>
        <v>2650</v>
      </c>
      <c r="H504" s="41">
        <f t="shared" si="51"/>
        <v>2650</v>
      </c>
    </row>
    <row r="505" spans="1:12" hidden="1" outlineLevel="2" collapsed="1">
      <c r="A505" s="6">
        <v>3303</v>
      </c>
      <c r="B505" s="4" t="s">
        <v>411</v>
      </c>
      <c r="C505" s="5">
        <v>2150</v>
      </c>
      <c r="D505" s="5">
        <f>C505</f>
        <v>2150</v>
      </c>
      <c r="E505" s="5">
        <f>D505</f>
        <v>2150</v>
      </c>
      <c r="H505" s="41">
        <f t="shared" si="51"/>
        <v>2150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11500</v>
      </c>
      <c r="D509" s="32">
        <f>D510+D511+D512+D513+D517+D518+D519+D520+D521</f>
        <v>11500</v>
      </c>
      <c r="E509" s="32">
        <f>E510+E511+E512+E513+E517+E518+E519+E520+E521</f>
        <v>11500</v>
      </c>
      <c r="F509" s="51"/>
      <c r="H509" s="41">
        <f t="shared" si="51"/>
        <v>11500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2500</v>
      </c>
      <c r="D517" s="5">
        <f t="shared" si="62"/>
        <v>2500</v>
      </c>
      <c r="E517" s="5">
        <f t="shared" si="62"/>
        <v>2500</v>
      </c>
      <c r="H517" s="41">
        <f t="shared" si="63"/>
        <v>2500</v>
      </c>
    </row>
    <row r="518" spans="1:8" hidden="1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8000</v>
      </c>
      <c r="D520" s="5">
        <f t="shared" si="62"/>
        <v>8000</v>
      </c>
      <c r="E520" s="5">
        <f t="shared" si="62"/>
        <v>8000</v>
      </c>
      <c r="H520" s="41">
        <f t="shared" si="63"/>
        <v>8000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1013</v>
      </c>
      <c r="D538" s="32">
        <f>SUM(D539:D544)</f>
        <v>1013</v>
      </c>
      <c r="E538" s="32">
        <f>SUM(E539:E544)</f>
        <v>1013</v>
      </c>
      <c r="H538" s="41">
        <f t="shared" si="63"/>
        <v>1013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1013</v>
      </c>
      <c r="D540" s="5">
        <f t="shared" ref="D540:E543" si="66">C540</f>
        <v>1013</v>
      </c>
      <c r="E540" s="5">
        <f t="shared" si="66"/>
        <v>1013</v>
      </c>
      <c r="H540" s="41">
        <f t="shared" si="63"/>
        <v>1013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25000</v>
      </c>
      <c r="D547" s="35">
        <f>D548+D549</f>
        <v>25000</v>
      </c>
      <c r="E547" s="35">
        <f>E548+E549</f>
        <v>25000</v>
      </c>
      <c r="G547" s="39" t="s">
        <v>593</v>
      </c>
      <c r="H547" s="41">
        <f t="shared" si="63"/>
        <v>25000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25000</v>
      </c>
      <c r="D549" s="32">
        <f>C549</f>
        <v>25000</v>
      </c>
      <c r="E549" s="32">
        <f>D549</f>
        <v>25000</v>
      </c>
      <c r="H549" s="41">
        <f t="shared" si="63"/>
        <v>25000</v>
      </c>
    </row>
    <row r="550" spans="1:10" collapsed="1">
      <c r="A550" s="167" t="s">
        <v>455</v>
      </c>
      <c r="B550" s="168"/>
      <c r="C550" s="36">
        <f>C551</f>
        <v>54064.485999999997</v>
      </c>
      <c r="D550" s="36">
        <f>D551</f>
        <v>54064.485999999997</v>
      </c>
      <c r="E550" s="36">
        <f>E551</f>
        <v>54064.485999999997</v>
      </c>
      <c r="G550" s="39" t="s">
        <v>59</v>
      </c>
      <c r="H550" s="41">
        <f t="shared" si="63"/>
        <v>54064.485999999997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54064.485999999997</v>
      </c>
      <c r="D551" s="33">
        <f>D552+D556</f>
        <v>54064.485999999997</v>
      </c>
      <c r="E551" s="33">
        <f>E552+E556</f>
        <v>54064.485999999997</v>
      </c>
      <c r="G551" s="39" t="s">
        <v>594</v>
      </c>
      <c r="H551" s="41">
        <f t="shared" si="63"/>
        <v>54064.485999999997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54064.485999999997</v>
      </c>
      <c r="D552" s="32">
        <f>SUM(D553:D555)</f>
        <v>54064.485999999997</v>
      </c>
      <c r="E552" s="32">
        <f>SUM(E553:E555)</f>
        <v>54064.485999999997</v>
      </c>
      <c r="H552" s="41">
        <f t="shared" si="63"/>
        <v>54064.485999999997</v>
      </c>
    </row>
    <row r="553" spans="1:10" hidden="1" outlineLevel="2" collapsed="1">
      <c r="A553" s="6">
        <v>5500</v>
      </c>
      <c r="B553" s="4" t="s">
        <v>458</v>
      </c>
      <c r="C553" s="5">
        <v>54064.485999999997</v>
      </c>
      <c r="D553" s="5">
        <f t="shared" ref="D553:E555" si="67">C553</f>
        <v>54064.485999999997</v>
      </c>
      <c r="E553" s="5">
        <f t="shared" si="67"/>
        <v>54064.485999999997</v>
      </c>
      <c r="H553" s="41">
        <f t="shared" si="63"/>
        <v>54064.485999999997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1971158.838</v>
      </c>
      <c r="D559" s="37">
        <f>D560+D716+D725</f>
        <v>1971158.838</v>
      </c>
      <c r="E559" s="37">
        <f>E560+E716+E725</f>
        <v>1971158.838</v>
      </c>
      <c r="G559" s="39" t="s">
        <v>62</v>
      </c>
      <c r="H559" s="41">
        <f t="shared" si="63"/>
        <v>1971158.838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1889746.0360000001</v>
      </c>
      <c r="D560" s="36">
        <f>D561+D638+D642+D645</f>
        <v>1889746.0360000001</v>
      </c>
      <c r="E560" s="36">
        <f>E561+E638+E642+E645</f>
        <v>1889746.0360000001</v>
      </c>
      <c r="G560" s="39" t="s">
        <v>61</v>
      </c>
      <c r="H560" s="41">
        <f t="shared" si="63"/>
        <v>1889746.0360000001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1694000</v>
      </c>
      <c r="D561" s="38">
        <f>D562+D567+D568+D569+D576+D577+D581+D584+D585+D586+D587+D592+D595+D599+D603+D610+D616+D628</f>
        <v>1694000</v>
      </c>
      <c r="E561" s="38">
        <f>E562+E567+E568+E569+E576+E577+E581+E584+E585+E586+E587+E592+E595+E599+E603+E610+E616+E628</f>
        <v>1694000</v>
      </c>
      <c r="G561" s="39" t="s">
        <v>595</v>
      </c>
      <c r="H561" s="41">
        <f t="shared" si="63"/>
        <v>1694000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105000</v>
      </c>
      <c r="D562" s="32">
        <f>SUM(D563:D566)</f>
        <v>105000</v>
      </c>
      <c r="E562" s="32">
        <f>SUM(E563:E566)</f>
        <v>105000</v>
      </c>
      <c r="H562" s="41">
        <f t="shared" si="63"/>
        <v>105000</v>
      </c>
    </row>
    <row r="563" spans="1:10" hidden="1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95000</v>
      </c>
      <c r="D566" s="5">
        <f t="shared" si="68"/>
        <v>95000</v>
      </c>
      <c r="E566" s="5">
        <f t="shared" si="68"/>
        <v>95000</v>
      </c>
      <c r="H566" s="41">
        <f t="shared" si="63"/>
        <v>95000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1"/>
        <v>100000</v>
      </c>
    </row>
    <row r="588" spans="1:8" hidden="1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  <c r="H588" s="41">
        <f t="shared" si="71"/>
        <v>100000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109000</v>
      </c>
      <c r="D595" s="32">
        <f>SUM(D596:D598)</f>
        <v>109000</v>
      </c>
      <c r="E595" s="32">
        <f>SUM(E596:E598)</f>
        <v>109000</v>
      </c>
      <c r="H595" s="41">
        <f t="shared" si="71"/>
        <v>109000</v>
      </c>
    </row>
    <row r="596" spans="1:8" hidden="1" outlineLevel="2">
      <c r="A596" s="7">
        <v>6612</v>
      </c>
      <c r="B596" s="4" t="s">
        <v>499</v>
      </c>
      <c r="C596" s="5">
        <v>100000</v>
      </c>
      <c r="D596" s="5">
        <f>C596</f>
        <v>100000</v>
      </c>
      <c r="E596" s="5">
        <f>D596</f>
        <v>100000</v>
      </c>
      <c r="H596" s="41">
        <f t="shared" si="71"/>
        <v>100000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9000</v>
      </c>
      <c r="D598" s="5">
        <f t="shared" si="74"/>
        <v>9000</v>
      </c>
      <c r="E598" s="5">
        <f t="shared" si="74"/>
        <v>9000</v>
      </c>
      <c r="H598" s="41">
        <f t="shared" si="71"/>
        <v>9000</v>
      </c>
    </row>
    <row r="599" spans="1:8" hidden="1" outlineLevel="1">
      <c r="A599" s="169" t="s">
        <v>503</v>
      </c>
      <c r="B599" s="170"/>
      <c r="C599" s="32">
        <f>SUM(C600:C602)</f>
        <v>820000</v>
      </c>
      <c r="D599" s="32">
        <f>SUM(D600:D602)</f>
        <v>820000</v>
      </c>
      <c r="E599" s="32">
        <f>SUM(E600:E602)</f>
        <v>820000</v>
      </c>
      <c r="H599" s="41">
        <f t="shared" si="71"/>
        <v>820000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800000</v>
      </c>
      <c r="D601" s="5">
        <f t="shared" si="75"/>
        <v>800000</v>
      </c>
      <c r="E601" s="5">
        <f t="shared" si="75"/>
        <v>800000</v>
      </c>
      <c r="H601" s="41">
        <f t="shared" si="71"/>
        <v>800000</v>
      </c>
    </row>
    <row r="602" spans="1:8" hidden="1" outlineLevel="2">
      <c r="A602" s="7">
        <v>6613</v>
      </c>
      <c r="B602" s="4" t="s">
        <v>501</v>
      </c>
      <c r="C602" s="5">
        <v>20000</v>
      </c>
      <c r="D602" s="5">
        <f t="shared" si="75"/>
        <v>20000</v>
      </c>
      <c r="E602" s="5">
        <f t="shared" si="75"/>
        <v>20000</v>
      </c>
      <c r="H602" s="41">
        <f t="shared" si="71"/>
        <v>20000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560000</v>
      </c>
      <c r="D628" s="32">
        <f>SUM(D629:D637)</f>
        <v>560000</v>
      </c>
      <c r="E628" s="32">
        <f>SUM(E629:E637)</f>
        <v>560000</v>
      </c>
      <c r="H628" s="41">
        <f t="shared" si="71"/>
        <v>560000</v>
      </c>
    </row>
    <row r="629" spans="1:10" hidden="1" outlineLevel="2">
      <c r="A629" s="7">
        <v>6617</v>
      </c>
      <c r="B629" s="4" t="s">
        <v>532</v>
      </c>
      <c r="C629" s="5">
        <v>450000</v>
      </c>
      <c r="D629" s="5">
        <f>C629</f>
        <v>450000</v>
      </c>
      <c r="E629" s="5">
        <f>D629</f>
        <v>450000</v>
      </c>
      <c r="H629" s="41">
        <f t="shared" si="71"/>
        <v>450000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110000</v>
      </c>
      <c r="D633" s="5">
        <f t="shared" si="79"/>
        <v>110000</v>
      </c>
      <c r="E633" s="5">
        <f t="shared" si="79"/>
        <v>110000</v>
      </c>
      <c r="H633" s="41">
        <f t="shared" si="71"/>
        <v>110000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195746.03599999999</v>
      </c>
      <c r="D642" s="38">
        <f>D643+D644</f>
        <v>195746.03599999999</v>
      </c>
      <c r="E642" s="38">
        <f>E643+E644</f>
        <v>195746.03599999999</v>
      </c>
      <c r="G642" s="39" t="s">
        <v>597</v>
      </c>
      <c r="H642" s="41">
        <f t="shared" ref="H642:H705" si="81">C642</f>
        <v>195746.03599999999</v>
      </c>
      <c r="I642" s="42"/>
      <c r="J642" s="40" t="b">
        <f>AND(H642=I642)</f>
        <v>0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195746.03599999999</v>
      </c>
      <c r="D644" s="32">
        <f>C644</f>
        <v>195746.03599999999</v>
      </c>
      <c r="E644" s="32">
        <f>D644</f>
        <v>195746.03599999999</v>
      </c>
      <c r="H644" s="41">
        <f t="shared" si="81"/>
        <v>195746.03599999999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81412.801999999996</v>
      </c>
      <c r="D716" s="36">
        <f>D717</f>
        <v>81412.801999999996</v>
      </c>
      <c r="E716" s="36">
        <f>E717</f>
        <v>81412.801999999996</v>
      </c>
      <c r="G716" s="39" t="s">
        <v>66</v>
      </c>
      <c r="H716" s="41">
        <f t="shared" si="92"/>
        <v>81412.801999999996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81412.801999999996</v>
      </c>
      <c r="D717" s="33">
        <f>D718+D722</f>
        <v>81412.801999999996</v>
      </c>
      <c r="E717" s="33">
        <f>E718+E722</f>
        <v>81412.801999999996</v>
      </c>
      <c r="G717" s="39" t="s">
        <v>599</v>
      </c>
      <c r="H717" s="41">
        <f t="shared" si="92"/>
        <v>81412.801999999996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81412.801999999996</v>
      </c>
      <c r="D718" s="31">
        <f>SUM(D719:D721)</f>
        <v>81412.801999999996</v>
      </c>
      <c r="E718" s="31">
        <f>SUM(E719:E721)</f>
        <v>81412.801999999996</v>
      </c>
      <c r="H718" s="41">
        <f t="shared" si="92"/>
        <v>81412.801999999996</v>
      </c>
    </row>
    <row r="719" spans="1:10" ht="15" hidden="1" customHeight="1" outlineLevel="2">
      <c r="A719" s="6">
        <v>10950</v>
      </c>
      <c r="B719" s="4" t="s">
        <v>572</v>
      </c>
      <c r="C719" s="5">
        <v>81412.801999999996</v>
      </c>
      <c r="D719" s="5">
        <f>C719</f>
        <v>81412.801999999996</v>
      </c>
      <c r="E719" s="5">
        <f>D719</f>
        <v>81412.801999999996</v>
      </c>
      <c r="H719" s="41">
        <f t="shared" si="92"/>
        <v>81412.801999999996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0" t="s">
        <v>917</v>
      </c>
      <c r="I3" s="141" t="s">
        <v>918</v>
      </c>
    </row>
    <row r="4" spans="1:9">
      <c r="A4" s="142" t="s">
        <v>919</v>
      </c>
      <c r="B4" s="142"/>
      <c r="C4" s="142">
        <f t="shared" ref="C4:I4" si="0">C5+C10+C13+C16+C26+C29+C32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920</v>
      </c>
      <c r="B5" s="144"/>
      <c r="C5" s="144">
        <f t="shared" ref="C5:H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/>
      <c r="H5" s="144">
        <f t="shared" si="1"/>
        <v>0</v>
      </c>
      <c r="I5" s="144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3" t="s">
        <v>922</v>
      </c>
      <c r="B10" s="143"/>
      <c r="C10" s="143">
        <f t="shared" ref="C10:I10" si="2">SUM(C11:C12)</f>
        <v>0</v>
      </c>
      <c r="D10" s="143">
        <f t="shared" si="2"/>
        <v>0</v>
      </c>
      <c r="E10" s="143">
        <f t="shared" si="2"/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3" t="s">
        <v>923</v>
      </c>
      <c r="B13" s="143"/>
      <c r="C13" s="143">
        <f t="shared" ref="C13" si="5">SUM(C14:C15)</f>
        <v>0</v>
      </c>
      <c r="D13" s="143">
        <f t="shared" ref="D13:I13" si="6">SUM(D14:D15)</f>
        <v>0</v>
      </c>
      <c r="E13" s="143">
        <f t="shared" si="6"/>
        <v>0</v>
      </c>
      <c r="F13" s="143">
        <f t="shared" si="6"/>
        <v>0</v>
      </c>
      <c r="G13" s="143">
        <f t="shared" si="6"/>
        <v>0</v>
      </c>
      <c r="H13" s="143">
        <f t="shared" si="6"/>
        <v>0</v>
      </c>
      <c r="I13" s="143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3" t="s">
        <v>924</v>
      </c>
      <c r="B16" s="143"/>
      <c r="C16" s="143">
        <f t="shared" ref="C16" si="9">SUM(C17:C18)</f>
        <v>0</v>
      </c>
      <c r="D16" s="143">
        <f t="shared" ref="D16:I16" si="10">SUM(D17:D18)</f>
        <v>0</v>
      </c>
      <c r="E16" s="143">
        <f t="shared" si="10"/>
        <v>0</v>
      </c>
      <c r="F16" s="143">
        <f t="shared" si="10"/>
        <v>0</v>
      </c>
      <c r="G16" s="143">
        <f t="shared" si="10"/>
        <v>0</v>
      </c>
      <c r="H16" s="143">
        <f t="shared" si="10"/>
        <v>0</v>
      </c>
      <c r="I16" s="143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3" t="s">
        <v>925</v>
      </c>
      <c r="B26" s="143"/>
      <c r="C26" s="143">
        <f t="shared" ref="C26" si="11">SUM(C27:C28)</f>
        <v>0</v>
      </c>
      <c r="D26" s="143">
        <f t="shared" ref="D26:H26" si="12">SUM(D27:D28)</f>
        <v>0</v>
      </c>
      <c r="E26" s="143">
        <f t="shared" si="12"/>
        <v>0</v>
      </c>
      <c r="F26" s="143">
        <f t="shared" si="12"/>
        <v>0</v>
      </c>
      <c r="G26" s="143">
        <f t="shared" si="12"/>
        <v>0</v>
      </c>
      <c r="H26" s="143">
        <f t="shared" si="12"/>
        <v>0</v>
      </c>
      <c r="I26" s="143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3" t="s">
        <v>926</v>
      </c>
      <c r="B29" s="143"/>
      <c r="C29" s="143">
        <f t="shared" ref="C29" si="15">SUM(C30:C31)</f>
        <v>0</v>
      </c>
      <c r="D29" s="143">
        <f t="shared" ref="D29:I29" si="16">SUM(D30:D31)</f>
        <v>0</v>
      </c>
      <c r="E29" s="143">
        <f t="shared" si="16"/>
        <v>0</v>
      </c>
      <c r="F29" s="143">
        <f t="shared" si="16"/>
        <v>0</v>
      </c>
      <c r="G29" s="143">
        <f t="shared" si="16"/>
        <v>0</v>
      </c>
      <c r="H29" s="143">
        <f t="shared" si="16"/>
        <v>0</v>
      </c>
      <c r="I29" s="143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3" t="s">
        <v>927</v>
      </c>
      <c r="B32" s="143"/>
      <c r="C32" s="143">
        <f t="shared" ref="C32" si="19">SUM(C33:C34)</f>
        <v>0</v>
      </c>
      <c r="D32" s="143"/>
      <c r="E32" s="143">
        <f t="shared" ref="E32:I32" si="20">E33+E36</f>
        <v>0</v>
      </c>
      <c r="F32" s="143">
        <f t="shared" si="20"/>
        <v>0</v>
      </c>
      <c r="G32" s="143">
        <f t="shared" si="20"/>
        <v>0</v>
      </c>
      <c r="H32" s="143">
        <f t="shared" si="20"/>
        <v>0</v>
      </c>
      <c r="I32" s="143">
        <f t="shared" si="20"/>
        <v>0</v>
      </c>
    </row>
    <row r="33" spans="1:9">
      <c r="A33" s="145" t="s">
        <v>928</v>
      </c>
      <c r="B33" s="145"/>
      <c r="C33" s="145">
        <f t="shared" ref="C33" si="21">SUM(C34:C35)</f>
        <v>0</v>
      </c>
      <c r="D33" s="145">
        <f t="shared" ref="D33:I33" si="22">SUM(D34:D35)</f>
        <v>0</v>
      </c>
      <c r="E33" s="145">
        <f t="shared" si="22"/>
        <v>0</v>
      </c>
      <c r="F33" s="145">
        <f t="shared" si="22"/>
        <v>0</v>
      </c>
      <c r="G33" s="145">
        <f t="shared" si="22"/>
        <v>0</v>
      </c>
      <c r="H33" s="145">
        <f t="shared" si="22"/>
        <v>0</v>
      </c>
      <c r="I33" s="145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5" t="s">
        <v>929</v>
      </c>
      <c r="B36" s="145"/>
      <c r="C36" s="145">
        <f t="shared" ref="C36" si="25">SUM(C37:C38)</f>
        <v>0</v>
      </c>
      <c r="D36" s="145"/>
      <c r="E36" s="145">
        <f t="shared" ref="E36:I36" si="26">SUM(E37:E38)</f>
        <v>0</v>
      </c>
      <c r="F36" s="145">
        <f t="shared" si="26"/>
        <v>0</v>
      </c>
      <c r="G36" s="145">
        <f t="shared" si="26"/>
        <v>0</v>
      </c>
      <c r="H36" s="145">
        <f t="shared" si="26"/>
        <v>0</v>
      </c>
      <c r="I36" s="145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6" t="s">
        <v>930</v>
      </c>
      <c r="B39" s="146"/>
      <c r="C39" s="146">
        <f t="shared" ref="C39" si="29">SUM(C40:C41)</f>
        <v>0</v>
      </c>
      <c r="D39" s="146">
        <f t="shared" ref="D39:I39" si="30">D40+D52+D55+D58+D61+D64+D67+D74+D77</f>
        <v>0</v>
      </c>
      <c r="E39" s="146">
        <f t="shared" si="30"/>
        <v>0</v>
      </c>
      <c r="F39" s="146">
        <f t="shared" si="30"/>
        <v>0</v>
      </c>
      <c r="G39" s="146">
        <f t="shared" si="30"/>
        <v>0</v>
      </c>
      <c r="H39" s="146">
        <f t="shared" si="30"/>
        <v>0</v>
      </c>
      <c r="I39" s="146">
        <f t="shared" si="30"/>
        <v>0</v>
      </c>
    </row>
    <row r="40" spans="1:9">
      <c r="A40" s="143" t="s">
        <v>920</v>
      </c>
      <c r="B40" s="143"/>
      <c r="C40" s="143">
        <f t="shared" ref="C40" si="31">SUM(C41:C42)</f>
        <v>0</v>
      </c>
      <c r="D40" s="143">
        <f t="shared" ref="D40:I40" si="32">SUM(D41:D51)</f>
        <v>0</v>
      </c>
      <c r="E40" s="143">
        <f t="shared" si="32"/>
        <v>0</v>
      </c>
      <c r="F40" s="143">
        <f t="shared" si="32"/>
        <v>0</v>
      </c>
      <c r="G40" s="143">
        <f t="shared" si="32"/>
        <v>0</v>
      </c>
      <c r="H40" s="143">
        <f t="shared" si="32"/>
        <v>0</v>
      </c>
      <c r="I40" s="143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3" t="s">
        <v>922</v>
      </c>
      <c r="B52" s="143"/>
      <c r="C52" s="143">
        <f t="shared" ref="C52" si="33">SUM(C53:C54)</f>
        <v>0</v>
      </c>
      <c r="D52" s="143">
        <f t="shared" ref="D52:I52" si="34">SUM(D53:D54)</f>
        <v>0</v>
      </c>
      <c r="E52" s="143">
        <f t="shared" si="34"/>
        <v>0</v>
      </c>
      <c r="F52" s="143">
        <f t="shared" si="34"/>
        <v>0</v>
      </c>
      <c r="G52" s="143">
        <f t="shared" si="34"/>
        <v>0</v>
      </c>
      <c r="H52" s="143">
        <f t="shared" si="34"/>
        <v>0</v>
      </c>
      <c r="I52" s="143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3" t="s">
        <v>923</v>
      </c>
      <c r="B55" s="143"/>
      <c r="C55" s="143">
        <f t="shared" ref="C55" si="37">SUM(C56:C57)</f>
        <v>0</v>
      </c>
      <c r="D55" s="143">
        <f t="shared" ref="D55:I55" si="38">SUM(D56:D57)</f>
        <v>0</v>
      </c>
      <c r="E55" s="143">
        <f t="shared" si="38"/>
        <v>0</v>
      </c>
      <c r="F55" s="143">
        <f t="shared" si="38"/>
        <v>0</v>
      </c>
      <c r="G55" s="143">
        <f t="shared" si="38"/>
        <v>0</v>
      </c>
      <c r="H55" s="143">
        <f t="shared" si="38"/>
        <v>0</v>
      </c>
      <c r="I55" s="143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3" t="s">
        <v>924</v>
      </c>
      <c r="B58" s="143"/>
      <c r="C58" s="143">
        <f t="shared" ref="C58" si="41">SUM(C59:C60)</f>
        <v>0</v>
      </c>
      <c r="D58" s="143">
        <f t="shared" ref="D58:I58" si="42">SUM(D59:D60)</f>
        <v>0</v>
      </c>
      <c r="E58" s="143">
        <f t="shared" si="42"/>
        <v>0</v>
      </c>
      <c r="F58" s="143">
        <f t="shared" si="42"/>
        <v>0</v>
      </c>
      <c r="G58" s="143">
        <f t="shared" si="42"/>
        <v>0</v>
      </c>
      <c r="H58" s="143">
        <f t="shared" si="42"/>
        <v>0</v>
      </c>
      <c r="I58" s="143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3" t="s">
        <v>925</v>
      </c>
      <c r="B61" s="143"/>
      <c r="C61" s="143">
        <f t="shared" ref="C61" si="45">SUM(C62:C63)</f>
        <v>0</v>
      </c>
      <c r="D61" s="143">
        <f t="shared" ref="D61:I61" si="46">SUM(D62:D63)</f>
        <v>0</v>
      </c>
      <c r="E61" s="143">
        <f t="shared" si="46"/>
        <v>0</v>
      </c>
      <c r="F61" s="143">
        <f t="shared" si="46"/>
        <v>0</v>
      </c>
      <c r="G61" s="143">
        <f t="shared" si="46"/>
        <v>0</v>
      </c>
      <c r="H61" s="143">
        <f t="shared" si="46"/>
        <v>0</v>
      </c>
      <c r="I61" s="143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3" t="s">
        <v>926</v>
      </c>
      <c r="B64" s="143"/>
      <c r="C64" s="143">
        <f t="shared" ref="C64" si="49">SUM(C65:C66)</f>
        <v>0</v>
      </c>
      <c r="D64" s="143">
        <f t="shared" ref="D64:H64" si="50">SUM(D65:D66)</f>
        <v>0</v>
      </c>
      <c r="E64" s="143">
        <f t="shared" si="50"/>
        <v>0</v>
      </c>
      <c r="F64" s="143">
        <f t="shared" si="50"/>
        <v>0</v>
      </c>
      <c r="G64" s="143">
        <f t="shared" si="50"/>
        <v>0</v>
      </c>
      <c r="H64" s="143">
        <f t="shared" si="50"/>
        <v>0</v>
      </c>
      <c r="I64" s="143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3" t="s">
        <v>927</v>
      </c>
      <c r="B67" s="143"/>
      <c r="C67" s="143">
        <f t="shared" ref="C67" si="53">SUM(C68:C69)</f>
        <v>0</v>
      </c>
      <c r="D67" s="143">
        <f t="shared" ref="D67:I67" si="54">D68+D71</f>
        <v>0</v>
      </c>
      <c r="E67" s="143">
        <f t="shared" si="54"/>
        <v>0</v>
      </c>
      <c r="F67" s="143">
        <f t="shared" si="54"/>
        <v>0</v>
      </c>
      <c r="G67" s="143">
        <f t="shared" si="54"/>
        <v>0</v>
      </c>
      <c r="H67" s="143">
        <f t="shared" si="54"/>
        <v>0</v>
      </c>
      <c r="I67" s="143">
        <f t="shared" si="54"/>
        <v>0</v>
      </c>
    </row>
    <row r="68" spans="1:9">
      <c r="A68" s="145" t="s">
        <v>928</v>
      </c>
      <c r="B68" s="145"/>
      <c r="C68" s="145">
        <f t="shared" ref="C68" si="55">SUM(C69:C70)</f>
        <v>0</v>
      </c>
      <c r="D68" s="145">
        <f t="shared" ref="D68:I68" si="56">SUM(D69:D70)</f>
        <v>0</v>
      </c>
      <c r="E68" s="145">
        <f t="shared" si="56"/>
        <v>0</v>
      </c>
      <c r="F68" s="145">
        <f t="shared" si="56"/>
        <v>0</v>
      </c>
      <c r="G68" s="145">
        <f t="shared" si="56"/>
        <v>0</v>
      </c>
      <c r="H68" s="145">
        <f t="shared" si="56"/>
        <v>0</v>
      </c>
      <c r="I68" s="145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5" t="s">
        <v>929</v>
      </c>
      <c r="B71" s="145"/>
      <c r="C71" s="145">
        <f t="shared" ref="C71" si="59">SUM(C72:C73)</f>
        <v>0</v>
      </c>
      <c r="D71" s="145">
        <f t="shared" ref="D71:I71" si="60">SUM(D72:D73)</f>
        <v>0</v>
      </c>
      <c r="E71" s="145">
        <f t="shared" si="60"/>
        <v>0</v>
      </c>
      <c r="F71" s="145">
        <f t="shared" si="60"/>
        <v>0</v>
      </c>
      <c r="G71" s="145">
        <f t="shared" si="60"/>
        <v>0</v>
      </c>
      <c r="H71" s="145">
        <f t="shared" si="60"/>
        <v>0</v>
      </c>
      <c r="I71" s="145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3" t="s">
        <v>944</v>
      </c>
      <c r="B74" s="143"/>
      <c r="C74" s="143">
        <f t="shared" ref="C74" si="63">SUM(C75:C76)</f>
        <v>0</v>
      </c>
      <c r="D74" s="143">
        <f t="shared" ref="D74:I74" si="64">SUM(D75:D76)</f>
        <v>0</v>
      </c>
      <c r="E74" s="143">
        <f t="shared" si="64"/>
        <v>0</v>
      </c>
      <c r="F74" s="143">
        <f t="shared" si="64"/>
        <v>0</v>
      </c>
      <c r="G74" s="143">
        <f t="shared" si="64"/>
        <v>0</v>
      </c>
      <c r="H74" s="143">
        <f t="shared" si="64"/>
        <v>0</v>
      </c>
      <c r="I74" s="143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3" t="s">
        <v>945</v>
      </c>
      <c r="B77" s="143"/>
      <c r="C77" s="143">
        <f t="shared" ref="C77" si="67">SUM(C78:C79)</f>
        <v>0</v>
      </c>
      <c r="D77" s="143"/>
      <c r="E77" s="143"/>
      <c r="F77" s="143"/>
      <c r="G77" s="143"/>
      <c r="H77" s="143"/>
      <c r="I77" s="143"/>
    </row>
    <row r="78" spans="1:9">
      <c r="A78" s="143" t="s">
        <v>946</v>
      </c>
      <c r="B78" s="143"/>
      <c r="C78" s="143">
        <f t="shared" ref="C78" si="68">SUM(C79:C80)</f>
        <v>0</v>
      </c>
      <c r="D78" s="143"/>
      <c r="E78" s="143"/>
      <c r="F78" s="143">
        <f t="shared" ref="F78" si="69">F77+F74+F67+F64+F61+F58+F55+F52+F40+F32+F29+F26+F16+F13+F10+F5</f>
        <v>0</v>
      </c>
      <c r="G78" s="143"/>
      <c r="H78" s="143"/>
      <c r="I78" s="143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0" t="s">
        <v>917</v>
      </c>
      <c r="I3" s="141" t="s">
        <v>918</v>
      </c>
    </row>
    <row r="4" spans="1:9">
      <c r="A4" s="142" t="s">
        <v>919</v>
      </c>
      <c r="B4" s="142"/>
      <c r="C4" s="142">
        <f t="shared" ref="C4:I4" si="0">C5+C10+C13+C16+C19+C22+C25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920</v>
      </c>
      <c r="B5" s="144"/>
      <c r="C5" s="144">
        <f t="shared" ref="C5:I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3" t="s">
        <v>922</v>
      </c>
      <c r="B10" s="143"/>
      <c r="C10" s="143">
        <f t="shared" si="2"/>
        <v>0</v>
      </c>
      <c r="D10" s="143">
        <f t="shared" ref="D10:I10" si="3">SUM(D11:D12)</f>
        <v>0</v>
      </c>
      <c r="E10" s="143">
        <f t="shared" si="3"/>
        <v>0</v>
      </c>
      <c r="F10" s="143">
        <f t="shared" si="3"/>
        <v>0</v>
      </c>
      <c r="G10" s="143">
        <f t="shared" si="3"/>
        <v>0</v>
      </c>
      <c r="H10" s="143">
        <f t="shared" si="3"/>
        <v>0</v>
      </c>
      <c r="I10" s="143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3" t="s">
        <v>923</v>
      </c>
      <c r="B13" s="143"/>
      <c r="C13" s="143">
        <f t="shared" si="2"/>
        <v>0</v>
      </c>
      <c r="D13" s="143">
        <f t="shared" ref="D13:I13" si="4">SUM(D14:D15)</f>
        <v>0</v>
      </c>
      <c r="E13" s="143">
        <f t="shared" si="4"/>
        <v>0</v>
      </c>
      <c r="F13" s="143">
        <f t="shared" si="4"/>
        <v>0</v>
      </c>
      <c r="G13" s="143">
        <f t="shared" si="4"/>
        <v>0</v>
      </c>
      <c r="H13" s="143">
        <f t="shared" si="4"/>
        <v>0</v>
      </c>
      <c r="I13" s="143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3" t="s">
        <v>924</v>
      </c>
      <c r="B16" s="143"/>
      <c r="C16" s="143">
        <f t="shared" si="2"/>
        <v>0</v>
      </c>
      <c r="D16" s="143">
        <f t="shared" ref="D16:I16" si="5">SUM(D17:D18)</f>
        <v>0</v>
      </c>
      <c r="E16" s="143">
        <f t="shared" si="5"/>
        <v>0</v>
      </c>
      <c r="F16" s="143">
        <f t="shared" si="5"/>
        <v>0</v>
      </c>
      <c r="G16" s="143">
        <f t="shared" si="5"/>
        <v>0</v>
      </c>
      <c r="H16" s="143">
        <f t="shared" si="5"/>
        <v>0</v>
      </c>
      <c r="I16" s="143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3" t="s">
        <v>925</v>
      </c>
      <c r="B19" s="143"/>
      <c r="C19" s="143">
        <f t="shared" si="2"/>
        <v>0</v>
      </c>
      <c r="D19" s="143">
        <f t="shared" ref="D19:I19" si="6">SUM(D20:D21)</f>
        <v>0</v>
      </c>
      <c r="E19" s="143">
        <f t="shared" si="6"/>
        <v>0</v>
      </c>
      <c r="F19" s="143">
        <f t="shared" si="6"/>
        <v>0</v>
      </c>
      <c r="G19" s="143">
        <f t="shared" si="6"/>
        <v>0</v>
      </c>
      <c r="H19" s="143">
        <f t="shared" si="6"/>
        <v>0</v>
      </c>
      <c r="I19" s="143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3" t="s">
        <v>926</v>
      </c>
      <c r="B22" s="143"/>
      <c r="C22" s="143">
        <f t="shared" si="2"/>
        <v>0</v>
      </c>
      <c r="D22" s="143">
        <f t="shared" ref="D22:I22" si="7">SUM(D23:D24)</f>
        <v>0</v>
      </c>
      <c r="E22" s="143">
        <f t="shared" si="7"/>
        <v>0</v>
      </c>
      <c r="F22" s="143">
        <f t="shared" si="7"/>
        <v>0</v>
      </c>
      <c r="G22" s="143">
        <f t="shared" si="7"/>
        <v>0</v>
      </c>
      <c r="H22" s="143">
        <f t="shared" si="7"/>
        <v>0</v>
      </c>
      <c r="I22" s="143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3" t="s">
        <v>927</v>
      </c>
      <c r="B25" s="143"/>
      <c r="C25" s="143">
        <f t="shared" si="2"/>
        <v>0</v>
      </c>
      <c r="D25" s="143">
        <f t="shared" ref="D25:I25" si="8">D26+D29</f>
        <v>0</v>
      </c>
      <c r="E25" s="143">
        <f t="shared" si="8"/>
        <v>0</v>
      </c>
      <c r="F25" s="143">
        <f t="shared" si="8"/>
        <v>0</v>
      </c>
      <c r="G25" s="143">
        <f t="shared" si="8"/>
        <v>0</v>
      </c>
      <c r="H25" s="143">
        <f t="shared" si="8"/>
        <v>0</v>
      </c>
      <c r="I25" s="143">
        <f t="shared" si="8"/>
        <v>0</v>
      </c>
    </row>
    <row r="26" spans="1:9">
      <c r="A26" s="145" t="s">
        <v>928</v>
      </c>
      <c r="B26" s="145"/>
      <c r="C26" s="145">
        <f t="shared" si="2"/>
        <v>0</v>
      </c>
      <c r="D26" s="145">
        <f t="shared" ref="D26:I26" si="9">SUM(D27:D28)</f>
        <v>0</v>
      </c>
      <c r="E26" s="145">
        <f t="shared" si="9"/>
        <v>0</v>
      </c>
      <c r="F26" s="145">
        <f t="shared" si="9"/>
        <v>0</v>
      </c>
      <c r="G26" s="145">
        <f t="shared" si="9"/>
        <v>0</v>
      </c>
      <c r="H26" s="145">
        <f t="shared" si="9"/>
        <v>0</v>
      </c>
      <c r="I26" s="145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5" t="s">
        <v>929</v>
      </c>
      <c r="B29" s="145"/>
      <c r="C29" s="145">
        <f t="shared" si="2"/>
        <v>0</v>
      </c>
      <c r="D29" s="145">
        <f t="shared" ref="D29:I29" si="10">SUM(D30:D31)</f>
        <v>0</v>
      </c>
      <c r="E29" s="145">
        <f t="shared" si="10"/>
        <v>0</v>
      </c>
      <c r="F29" s="145">
        <f t="shared" si="10"/>
        <v>0</v>
      </c>
      <c r="G29" s="145">
        <f t="shared" si="10"/>
        <v>0</v>
      </c>
      <c r="H29" s="145">
        <f t="shared" si="10"/>
        <v>0</v>
      </c>
      <c r="I29" s="145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6" t="s">
        <v>930</v>
      </c>
      <c r="B32" s="146"/>
      <c r="C32" s="146">
        <f t="shared" si="2"/>
        <v>0</v>
      </c>
      <c r="D32" s="146">
        <f t="shared" ref="D32:I32" si="11">D33+D48+D51+D54+D57+D60+D63+D70+D73</f>
        <v>0</v>
      </c>
      <c r="E32" s="146">
        <f t="shared" si="11"/>
        <v>0</v>
      </c>
      <c r="F32" s="146">
        <f t="shared" si="11"/>
        <v>0</v>
      </c>
      <c r="G32" s="146">
        <f t="shared" si="11"/>
        <v>0</v>
      </c>
      <c r="H32" s="146">
        <f t="shared" si="11"/>
        <v>0</v>
      </c>
      <c r="I32" s="146">
        <f t="shared" si="11"/>
        <v>0</v>
      </c>
    </row>
    <row r="33" spans="1:9">
      <c r="A33" s="143" t="s">
        <v>920</v>
      </c>
      <c r="B33" s="143"/>
      <c r="C33" s="143">
        <f t="shared" si="2"/>
        <v>0</v>
      </c>
      <c r="D33" s="143">
        <f t="shared" ref="D33:I33" si="12">SUM(D34:D47)</f>
        <v>0</v>
      </c>
      <c r="E33" s="143">
        <f t="shared" si="12"/>
        <v>0</v>
      </c>
      <c r="F33" s="143">
        <f t="shared" si="12"/>
        <v>0</v>
      </c>
      <c r="G33" s="143">
        <f t="shared" si="12"/>
        <v>0</v>
      </c>
      <c r="H33" s="143">
        <f t="shared" si="12"/>
        <v>0</v>
      </c>
      <c r="I33" s="143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7" t="s">
        <v>942</v>
      </c>
      <c r="B46" s="147"/>
      <c r="C46" s="147">
        <f t="shared" si="2"/>
        <v>0</v>
      </c>
      <c r="D46" s="147"/>
      <c r="E46" s="147"/>
      <c r="F46" s="147"/>
      <c r="G46" s="147"/>
      <c r="H46" s="147"/>
      <c r="I46" s="147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3" t="s">
        <v>922</v>
      </c>
      <c r="B48" s="143"/>
      <c r="C48" s="143">
        <f t="shared" si="2"/>
        <v>0</v>
      </c>
      <c r="D48" s="143">
        <f t="shared" ref="D48:I48" si="13">SUM(D49:D50)</f>
        <v>0</v>
      </c>
      <c r="E48" s="143">
        <f t="shared" si="13"/>
        <v>0</v>
      </c>
      <c r="F48" s="143">
        <f t="shared" si="13"/>
        <v>0</v>
      </c>
      <c r="G48" s="143">
        <f t="shared" si="13"/>
        <v>0</v>
      </c>
      <c r="H48" s="143">
        <f t="shared" si="13"/>
        <v>0</v>
      </c>
      <c r="I48" s="143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3" t="s">
        <v>923</v>
      </c>
      <c r="B51" s="143"/>
      <c r="C51" s="143">
        <f t="shared" si="2"/>
        <v>0</v>
      </c>
      <c r="D51" s="143">
        <f t="shared" ref="D51:I51" si="14">SUM(D52:D53)</f>
        <v>0</v>
      </c>
      <c r="E51" s="143">
        <f t="shared" si="14"/>
        <v>0</v>
      </c>
      <c r="F51" s="143">
        <f t="shared" si="14"/>
        <v>0</v>
      </c>
      <c r="G51" s="143">
        <f t="shared" si="14"/>
        <v>0</v>
      </c>
      <c r="H51" s="143">
        <f t="shared" si="14"/>
        <v>0</v>
      </c>
      <c r="I51" s="143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3" t="s">
        <v>924</v>
      </c>
      <c r="B54" s="143"/>
      <c r="C54" s="143">
        <f t="shared" si="2"/>
        <v>0</v>
      </c>
      <c r="D54" s="143">
        <f t="shared" ref="D54:I54" si="15">SUM(D55:D56)</f>
        <v>0</v>
      </c>
      <c r="E54" s="143">
        <f t="shared" si="15"/>
        <v>0</v>
      </c>
      <c r="F54" s="143">
        <f t="shared" si="15"/>
        <v>0</v>
      </c>
      <c r="G54" s="143">
        <f t="shared" si="15"/>
        <v>0</v>
      </c>
      <c r="H54" s="143">
        <f t="shared" si="15"/>
        <v>0</v>
      </c>
      <c r="I54" s="143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3" t="s">
        <v>925</v>
      </c>
      <c r="B57" s="143"/>
      <c r="C57" s="143">
        <f t="shared" si="2"/>
        <v>0</v>
      </c>
      <c r="D57" s="143">
        <f t="shared" ref="D57:I57" si="16">SUM(D58:D59)</f>
        <v>0</v>
      </c>
      <c r="E57" s="143">
        <f t="shared" si="16"/>
        <v>0</v>
      </c>
      <c r="F57" s="143">
        <f t="shared" si="16"/>
        <v>0</v>
      </c>
      <c r="G57" s="143">
        <f t="shared" si="16"/>
        <v>0</v>
      </c>
      <c r="H57" s="143">
        <f t="shared" si="16"/>
        <v>0</v>
      </c>
      <c r="I57" s="143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3" t="s">
        <v>926</v>
      </c>
      <c r="B60" s="143"/>
      <c r="C60" s="143">
        <f t="shared" si="2"/>
        <v>0</v>
      </c>
      <c r="D60" s="143">
        <f t="shared" ref="D60:H60" si="17">SUM(D61:D62)</f>
        <v>0</v>
      </c>
      <c r="E60" s="143">
        <f t="shared" si="17"/>
        <v>0</v>
      </c>
      <c r="F60" s="143">
        <f t="shared" si="17"/>
        <v>0</v>
      </c>
      <c r="G60" s="143">
        <f t="shared" si="17"/>
        <v>0</v>
      </c>
      <c r="H60" s="143">
        <f t="shared" si="17"/>
        <v>0</v>
      </c>
      <c r="I60" s="143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3" t="s">
        <v>927</v>
      </c>
      <c r="B63" s="143"/>
      <c r="C63" s="143">
        <f t="shared" si="2"/>
        <v>0</v>
      </c>
      <c r="D63" s="143">
        <f t="shared" ref="D63:I63" si="18">D64+D67</f>
        <v>0</v>
      </c>
      <c r="E63" s="143">
        <f t="shared" si="18"/>
        <v>0</v>
      </c>
      <c r="F63" s="143">
        <f t="shared" si="18"/>
        <v>0</v>
      </c>
      <c r="G63" s="143">
        <f t="shared" si="18"/>
        <v>0</v>
      </c>
      <c r="H63" s="143">
        <f t="shared" si="18"/>
        <v>0</v>
      </c>
      <c r="I63" s="143">
        <f t="shared" si="18"/>
        <v>0</v>
      </c>
    </row>
    <row r="64" spans="1:9">
      <c r="A64" s="145" t="s">
        <v>928</v>
      </c>
      <c r="B64" s="145"/>
      <c r="C64" s="145">
        <f t="shared" si="2"/>
        <v>0</v>
      </c>
      <c r="D64" s="145">
        <f t="shared" ref="D64:I64" si="19">SUM(D65:D66)</f>
        <v>0</v>
      </c>
      <c r="E64" s="145">
        <f t="shared" si="19"/>
        <v>0</v>
      </c>
      <c r="F64" s="145">
        <f t="shared" si="19"/>
        <v>0</v>
      </c>
      <c r="G64" s="145">
        <f t="shared" si="19"/>
        <v>0</v>
      </c>
      <c r="H64" s="145">
        <f t="shared" si="19"/>
        <v>0</v>
      </c>
      <c r="I64" s="145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5" t="s">
        <v>929</v>
      </c>
      <c r="B67" s="145"/>
      <c r="C67" s="145">
        <f t="shared" si="2"/>
        <v>0</v>
      </c>
      <c r="D67" s="145">
        <f t="shared" ref="D67:I67" si="20">SUM(D68:D69)</f>
        <v>0</v>
      </c>
      <c r="E67" s="145">
        <f t="shared" si="20"/>
        <v>0</v>
      </c>
      <c r="F67" s="145">
        <f t="shared" si="20"/>
        <v>0</v>
      </c>
      <c r="G67" s="145">
        <f t="shared" si="20"/>
        <v>0</v>
      </c>
      <c r="H67" s="145">
        <f t="shared" si="20"/>
        <v>0</v>
      </c>
      <c r="I67" s="145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3" t="s">
        <v>944</v>
      </c>
      <c r="B70" s="143"/>
      <c r="C70" s="143">
        <f t="shared" si="2"/>
        <v>0</v>
      </c>
      <c r="D70" s="143">
        <f t="shared" ref="D70:I70" si="21">SUM(D71:D72)</f>
        <v>0</v>
      </c>
      <c r="E70" s="143">
        <f t="shared" si="21"/>
        <v>0</v>
      </c>
      <c r="F70" s="143">
        <f t="shared" si="21"/>
        <v>0</v>
      </c>
      <c r="G70" s="143">
        <f t="shared" si="21"/>
        <v>0</v>
      </c>
      <c r="H70" s="143">
        <f t="shared" si="21"/>
        <v>0</v>
      </c>
      <c r="I70" s="143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3" t="s">
        <v>945</v>
      </c>
      <c r="B73" s="143"/>
      <c r="C73" s="143">
        <f t="shared" si="22"/>
        <v>0</v>
      </c>
      <c r="D73" s="143"/>
      <c r="E73" s="143"/>
      <c r="F73" s="143"/>
      <c r="G73" s="143"/>
      <c r="H73" s="143"/>
      <c r="I73" s="143"/>
    </row>
    <row r="74" spans="1:9">
      <c r="A74" s="143" t="s">
        <v>946</v>
      </c>
      <c r="B74" s="143"/>
      <c r="C74" s="143">
        <f t="shared" si="22"/>
        <v>0</v>
      </c>
      <c r="D74" s="143">
        <f t="shared" ref="D74:I74" si="23">D73+D70+D63+D60+D57+D54+D51+D48+D33+D25+D22+D19+D16+D13+D10+D5</f>
        <v>0</v>
      </c>
      <c r="E74" s="143">
        <f t="shared" si="23"/>
        <v>0</v>
      </c>
      <c r="F74" s="143">
        <f t="shared" si="23"/>
        <v>0</v>
      </c>
      <c r="G74" s="143">
        <f t="shared" si="23"/>
        <v>0</v>
      </c>
      <c r="H74" s="143">
        <f t="shared" si="23"/>
        <v>0</v>
      </c>
      <c r="I74" s="143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 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2017-12-18T15:29:19Z</dcterms:modified>
</cp:coreProperties>
</file>