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Wareth\Desktop\Budget 2017 PART 2\القيروان\"/>
    </mc:Choice>
  </mc:AlternateContent>
  <xr:revisionPtr revIDLastSave="0" documentId="10_ncr:8100000_{38C032D2-6639-4C6F-ACC1-6C3A4DABAF69}" xr6:coauthVersionLast="32" xr6:coauthVersionMax="32" xr10:uidLastSave="{00000000-0000-0000-0000-000000000000}"/>
  <bookViews>
    <workbookView xWindow="60" yWindow="-48" windowWidth="10176" windowHeight="8292" tabRatio="963" activeTab="6" xr2:uid="{00000000-000D-0000-FFFF-FFFF00000000}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2" r:id="rId5"/>
    <sheet name="ميزانية 2016" sheetId="34" r:id="rId6"/>
    <sheet name="ميزانية2017" sheetId="35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(2015)" sheetId="33" r:id="rId14"/>
    <sheet name="النشاط البلدي(2014)" sheetId="6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62913"/>
</workbook>
</file>

<file path=xl/calcChain.xml><?xml version="1.0" encoding="utf-8"?>
<calcChain xmlns="http://schemas.openxmlformats.org/spreadsheetml/2006/main">
  <c r="D778" i="35" l="1"/>
  <c r="E778" i="35" s="1"/>
  <c r="E777" i="35" s="1"/>
  <c r="C777" i="35"/>
  <c r="D776" i="35"/>
  <c r="E776" i="35" s="1"/>
  <c r="E775" i="35"/>
  <c r="D775" i="35"/>
  <c r="E774" i="35"/>
  <c r="D774" i="35"/>
  <c r="D773" i="35"/>
  <c r="E773" i="35" s="1"/>
  <c r="E772" i="35" s="1"/>
  <c r="E771" i="35" s="1"/>
  <c r="D772" i="35"/>
  <c r="D771" i="35" s="1"/>
  <c r="C772" i="35"/>
  <c r="C771" i="35" s="1"/>
  <c r="D770" i="35"/>
  <c r="E770" i="35" s="1"/>
  <c r="D769" i="35"/>
  <c r="C768" i="35"/>
  <c r="C767" i="35"/>
  <c r="D766" i="35"/>
  <c r="C765" i="35"/>
  <c r="E764" i="35"/>
  <c r="D764" i="35"/>
  <c r="D763" i="35"/>
  <c r="E763" i="35" s="1"/>
  <c r="D762" i="35"/>
  <c r="D761" i="35" s="1"/>
  <c r="D760" i="35" s="1"/>
  <c r="C761" i="35"/>
  <c r="C760" i="35"/>
  <c r="D759" i="35"/>
  <c r="D756" i="35" s="1"/>
  <c r="D755" i="35" s="1"/>
  <c r="D758" i="35"/>
  <c r="E758" i="35" s="1"/>
  <c r="E757" i="35"/>
  <c r="D757" i="35"/>
  <c r="C756" i="35"/>
  <c r="C755" i="35" s="1"/>
  <c r="E754" i="35"/>
  <c r="D754" i="35"/>
  <c r="D753" i="35"/>
  <c r="D751" i="35" s="1"/>
  <c r="D750" i="35" s="1"/>
  <c r="E752" i="35"/>
  <c r="D752" i="35"/>
  <c r="C751" i="35"/>
  <c r="C750" i="35"/>
  <c r="E749" i="35"/>
  <c r="D749" i="35"/>
  <c r="D743" i="35" s="1"/>
  <c r="D748" i="35"/>
  <c r="E748" i="35" s="1"/>
  <c r="E747" i="35"/>
  <c r="D747" i="35"/>
  <c r="E746" i="35"/>
  <c r="D746" i="35"/>
  <c r="C746" i="35"/>
  <c r="C743" i="35" s="1"/>
  <c r="E745" i="35"/>
  <c r="E744" i="35" s="1"/>
  <c r="E743" i="35" s="1"/>
  <c r="D745" i="35"/>
  <c r="D744" i="35"/>
  <c r="C744" i="35"/>
  <c r="E742" i="35"/>
  <c r="E741" i="35" s="1"/>
  <c r="D742" i="35"/>
  <c r="D741" i="35"/>
  <c r="C741" i="35"/>
  <c r="D740" i="35"/>
  <c r="E740" i="35" s="1"/>
  <c r="E739" i="35" s="1"/>
  <c r="D739" i="35"/>
  <c r="C739" i="35"/>
  <c r="D738" i="35"/>
  <c r="E738" i="35" s="1"/>
  <c r="D737" i="35"/>
  <c r="E737" i="35" s="1"/>
  <c r="D736" i="35"/>
  <c r="E735" i="35"/>
  <c r="D735" i="35"/>
  <c r="C734" i="35"/>
  <c r="C733" i="35"/>
  <c r="E732" i="35"/>
  <c r="E731" i="35" s="1"/>
  <c r="E730" i="35" s="1"/>
  <c r="D732" i="35"/>
  <c r="D731" i="35"/>
  <c r="C731" i="35"/>
  <c r="D730" i="35"/>
  <c r="C730" i="35"/>
  <c r="E729" i="35"/>
  <c r="D729" i="35"/>
  <c r="D728" i="35"/>
  <c r="E728" i="35" s="1"/>
  <c r="E727" i="35" s="1"/>
  <c r="D727" i="35"/>
  <c r="C727" i="35"/>
  <c r="J726" i="35"/>
  <c r="J725" i="35"/>
  <c r="D724" i="35"/>
  <c r="E724" i="35" s="1"/>
  <c r="D723" i="35"/>
  <c r="E723" i="35" s="1"/>
  <c r="C722" i="35"/>
  <c r="D721" i="35"/>
  <c r="E721" i="35" s="1"/>
  <c r="E720" i="35"/>
  <c r="D720" i="35"/>
  <c r="D719" i="35"/>
  <c r="E719" i="35" s="1"/>
  <c r="C718" i="35"/>
  <c r="C717" i="35" s="1"/>
  <c r="C716" i="35" s="1"/>
  <c r="J717" i="35"/>
  <c r="J716" i="35"/>
  <c r="D715" i="35"/>
  <c r="E715" i="35" s="1"/>
  <c r="D714" i="35"/>
  <c r="E714" i="35" s="1"/>
  <c r="E713" i="35"/>
  <c r="D713" i="35"/>
  <c r="D712" i="35"/>
  <c r="E712" i="35" s="1"/>
  <c r="E711" i="35"/>
  <c r="D711" i="35"/>
  <c r="E710" i="35"/>
  <c r="D710" i="35"/>
  <c r="E709" i="35"/>
  <c r="D709" i="35"/>
  <c r="D708" i="35"/>
  <c r="E708" i="35" s="1"/>
  <c r="E707" i="35"/>
  <c r="D707" i="35"/>
  <c r="D706" i="35"/>
  <c r="E706" i="35" s="1"/>
  <c r="E705" i="35"/>
  <c r="D705" i="35"/>
  <c r="D704" i="35"/>
  <c r="E704" i="35" s="1"/>
  <c r="E703" i="35"/>
  <c r="D703" i="35"/>
  <c r="D702" i="35"/>
  <c r="E702" i="35" s="1"/>
  <c r="E701" i="35"/>
  <c r="D701" i="35"/>
  <c r="C700" i="35"/>
  <c r="E699" i="35"/>
  <c r="D699" i="35"/>
  <c r="D698" i="35"/>
  <c r="E698" i="35" s="1"/>
  <c r="D697" i="35"/>
  <c r="E697" i="35" s="1"/>
  <c r="D696" i="35"/>
  <c r="E695" i="35"/>
  <c r="D695" i="35"/>
  <c r="C694" i="35"/>
  <c r="D693" i="35"/>
  <c r="E693" i="35" s="1"/>
  <c r="E692" i="35"/>
  <c r="D692" i="35"/>
  <c r="D691" i="35"/>
  <c r="E691" i="35" s="1"/>
  <c r="E690" i="35"/>
  <c r="D690" i="35"/>
  <c r="D689" i="35"/>
  <c r="E689" i="35" s="1"/>
  <c r="D688" i="35"/>
  <c r="D687" i="35" s="1"/>
  <c r="C687" i="35"/>
  <c r="D686" i="35"/>
  <c r="E686" i="35" s="1"/>
  <c r="D685" i="35"/>
  <c r="E684" i="35"/>
  <c r="D684" i="35"/>
  <c r="C683" i="35"/>
  <c r="D682" i="35"/>
  <c r="E682" i="35" s="1"/>
  <c r="D681" i="35"/>
  <c r="E681" i="35" s="1"/>
  <c r="D680" i="35"/>
  <c r="E680" i="35" s="1"/>
  <c r="C679" i="35"/>
  <c r="D678" i="35"/>
  <c r="E677" i="35"/>
  <c r="D677" i="35"/>
  <c r="C676" i="35"/>
  <c r="D675" i="35"/>
  <c r="E675" i="35" s="1"/>
  <c r="E674" i="35"/>
  <c r="D674" i="35"/>
  <c r="D671" i="35" s="1"/>
  <c r="D673" i="35"/>
  <c r="E673" i="35" s="1"/>
  <c r="E672" i="35"/>
  <c r="D672" i="35"/>
  <c r="C671" i="35"/>
  <c r="E670" i="35"/>
  <c r="D670" i="35"/>
  <c r="D669" i="35"/>
  <c r="E669" i="35" s="1"/>
  <c r="D668" i="35"/>
  <c r="E668" i="35" s="1"/>
  <c r="D667" i="35"/>
  <c r="E666" i="35"/>
  <c r="D666" i="35"/>
  <c r="C665" i="35"/>
  <c r="D664" i="35"/>
  <c r="E664" i="35" s="1"/>
  <c r="D663" i="35"/>
  <c r="E663" i="35" s="1"/>
  <c r="D662" i="35"/>
  <c r="E662" i="35" s="1"/>
  <c r="C661" i="35"/>
  <c r="D660" i="35"/>
  <c r="E660" i="35" s="1"/>
  <c r="E659" i="35"/>
  <c r="D659" i="35"/>
  <c r="D658" i="35"/>
  <c r="E658" i="35" s="1"/>
  <c r="D657" i="35"/>
  <c r="E657" i="35" s="1"/>
  <c r="D656" i="35"/>
  <c r="E656" i="35" s="1"/>
  <c r="E655" i="35"/>
  <c r="D655" i="35"/>
  <c r="D654" i="35"/>
  <c r="E654" i="35" s="1"/>
  <c r="C653" i="35"/>
  <c r="D652" i="35"/>
  <c r="E652" i="35" s="1"/>
  <c r="D651" i="35"/>
  <c r="E651" i="35" s="1"/>
  <c r="E650" i="35"/>
  <c r="D650" i="35"/>
  <c r="D649" i="35"/>
  <c r="E649" i="35" s="1"/>
  <c r="E648" i="35"/>
  <c r="D648" i="35"/>
  <c r="D646" i="35" s="1"/>
  <c r="D647" i="35"/>
  <c r="E647" i="35" s="1"/>
  <c r="C646" i="35"/>
  <c r="C645" i="35" s="1"/>
  <c r="J645" i="35"/>
  <c r="D644" i="35"/>
  <c r="E644" i="35" s="1"/>
  <c r="D643" i="35"/>
  <c r="E643" i="35" s="1"/>
  <c r="E642" i="35" s="1"/>
  <c r="J642" i="35"/>
  <c r="D642" i="35"/>
  <c r="C642" i="35"/>
  <c r="D641" i="35"/>
  <c r="E641" i="35" s="1"/>
  <c r="D640" i="35"/>
  <c r="E640" i="35" s="1"/>
  <c r="D639" i="35"/>
  <c r="J638" i="35"/>
  <c r="C638" i="35"/>
  <c r="D637" i="35"/>
  <c r="E637" i="35" s="1"/>
  <c r="D636" i="35"/>
  <c r="E636" i="35" s="1"/>
  <c r="E635" i="35"/>
  <c r="D635" i="35"/>
  <c r="D634" i="35"/>
  <c r="E634" i="35" s="1"/>
  <c r="D633" i="35"/>
  <c r="E633" i="35" s="1"/>
  <c r="D632" i="35"/>
  <c r="E632" i="35" s="1"/>
  <c r="E631" i="35"/>
  <c r="D631" i="35"/>
  <c r="D630" i="35"/>
  <c r="E630" i="35" s="1"/>
  <c r="D629" i="35"/>
  <c r="E629" i="35" s="1"/>
  <c r="E628" i="35" s="1"/>
  <c r="D628" i="35"/>
  <c r="C628" i="35"/>
  <c r="D627" i="35"/>
  <c r="E627" i="35" s="1"/>
  <c r="E626" i="35"/>
  <c r="D626" i="35"/>
  <c r="D625" i="35"/>
  <c r="E625" i="35" s="1"/>
  <c r="D624" i="35"/>
  <c r="D616" i="35" s="1"/>
  <c r="D623" i="35"/>
  <c r="E623" i="35" s="1"/>
  <c r="E622" i="35"/>
  <c r="D622" i="35"/>
  <c r="D621" i="35"/>
  <c r="E621" i="35" s="1"/>
  <c r="E620" i="35"/>
  <c r="D620" i="35"/>
  <c r="D619" i="35"/>
  <c r="E619" i="35" s="1"/>
  <c r="E618" i="35"/>
  <c r="D618" i="35"/>
  <c r="D617" i="35"/>
  <c r="E617" i="35" s="1"/>
  <c r="C616" i="35"/>
  <c r="D615" i="35"/>
  <c r="E615" i="35" s="1"/>
  <c r="D614" i="35"/>
  <c r="E614" i="35" s="1"/>
  <c r="D613" i="35"/>
  <c r="E613" i="35" s="1"/>
  <c r="E612" i="35"/>
  <c r="D612" i="35"/>
  <c r="D611" i="35"/>
  <c r="E611" i="35" s="1"/>
  <c r="C610" i="35"/>
  <c r="E609" i="35"/>
  <c r="D609" i="35"/>
  <c r="D608" i="35"/>
  <c r="E608" i="35" s="1"/>
  <c r="E607" i="35"/>
  <c r="D607" i="35"/>
  <c r="D606" i="35"/>
  <c r="E606" i="35" s="1"/>
  <c r="D605" i="35"/>
  <c r="D603" i="35" s="1"/>
  <c r="D604" i="35"/>
  <c r="E604" i="35" s="1"/>
  <c r="C603" i="35"/>
  <c r="D602" i="35"/>
  <c r="E602" i="35" s="1"/>
  <c r="E601" i="35"/>
  <c r="D601" i="35"/>
  <c r="D600" i="35"/>
  <c r="E600" i="35" s="1"/>
  <c r="C599" i="35"/>
  <c r="E598" i="35"/>
  <c r="D598" i="35"/>
  <c r="D597" i="35"/>
  <c r="E597" i="35" s="1"/>
  <c r="D596" i="35"/>
  <c r="E596" i="35" s="1"/>
  <c r="C595" i="35"/>
  <c r="E594" i="35"/>
  <c r="D594" i="35"/>
  <c r="D593" i="35"/>
  <c r="E593" i="35" s="1"/>
  <c r="D592" i="35"/>
  <c r="C592" i="35"/>
  <c r="D591" i="35"/>
  <c r="D587" i="35" s="1"/>
  <c r="D590" i="35"/>
  <c r="E590" i="35" s="1"/>
  <c r="D589" i="35"/>
  <c r="E589" i="35" s="1"/>
  <c r="E588" i="35"/>
  <c r="D588" i="35"/>
  <c r="C587" i="35"/>
  <c r="D586" i="35"/>
  <c r="E586" i="35" s="1"/>
  <c r="D585" i="35"/>
  <c r="E585" i="35" s="1"/>
  <c r="D584" i="35"/>
  <c r="E584" i="35" s="1"/>
  <c r="E583" i="35"/>
  <c r="D583" i="35"/>
  <c r="D582" i="35"/>
  <c r="E582" i="35" s="1"/>
  <c r="E581" i="35" s="1"/>
  <c r="C581" i="35"/>
  <c r="D580" i="35"/>
  <c r="E580" i="35" s="1"/>
  <c r="D579" i="35"/>
  <c r="E579" i="35" s="1"/>
  <c r="D578" i="35"/>
  <c r="E578" i="35" s="1"/>
  <c r="C577" i="35"/>
  <c r="E576" i="35"/>
  <c r="D576" i="35"/>
  <c r="D575" i="35"/>
  <c r="E575" i="35" s="1"/>
  <c r="D574" i="35"/>
  <c r="E574" i="35" s="1"/>
  <c r="D573" i="35"/>
  <c r="E573" i="35" s="1"/>
  <c r="E572" i="35"/>
  <c r="D572" i="35"/>
  <c r="D571" i="35"/>
  <c r="E571" i="35" s="1"/>
  <c r="D570" i="35"/>
  <c r="E570" i="35" s="1"/>
  <c r="D569" i="35"/>
  <c r="C569" i="35"/>
  <c r="D568" i="35"/>
  <c r="E568" i="35" s="1"/>
  <c r="D567" i="35"/>
  <c r="E567" i="35" s="1"/>
  <c r="D566" i="35"/>
  <c r="E566" i="35" s="1"/>
  <c r="E565" i="35"/>
  <c r="D565" i="35"/>
  <c r="D562" i="35" s="1"/>
  <c r="D564" i="35"/>
  <c r="E564" i="35" s="1"/>
  <c r="D563" i="35"/>
  <c r="E563" i="35" s="1"/>
  <c r="C562" i="35"/>
  <c r="J561" i="35"/>
  <c r="J560" i="35"/>
  <c r="J559" i="35"/>
  <c r="E558" i="35"/>
  <c r="D558" i="35"/>
  <c r="D557" i="35"/>
  <c r="C556" i="35"/>
  <c r="D555" i="35"/>
  <c r="E555" i="35" s="1"/>
  <c r="D554" i="35"/>
  <c r="E554" i="35" s="1"/>
  <c r="E553" i="35"/>
  <c r="E552" i="35" s="1"/>
  <c r="D553" i="35"/>
  <c r="D552" i="35" s="1"/>
  <c r="C552" i="35"/>
  <c r="J551" i="35"/>
  <c r="C551" i="35"/>
  <c r="C550" i="35" s="1"/>
  <c r="J550" i="35"/>
  <c r="E549" i="35"/>
  <c r="D549" i="35"/>
  <c r="D548" i="35"/>
  <c r="J547" i="35"/>
  <c r="C547" i="35"/>
  <c r="E546" i="35"/>
  <c r="D546" i="35"/>
  <c r="D545" i="35"/>
  <c r="C544" i="35"/>
  <c r="D543" i="35"/>
  <c r="E543" i="35" s="1"/>
  <c r="D542" i="35"/>
  <c r="E542" i="35" s="1"/>
  <c r="D541" i="35"/>
  <c r="E541" i="35" s="1"/>
  <c r="E540" i="35"/>
  <c r="D540" i="35"/>
  <c r="D539" i="35"/>
  <c r="E539" i="35" s="1"/>
  <c r="C538" i="35"/>
  <c r="E537" i="35"/>
  <c r="D537" i="35"/>
  <c r="D536" i="35"/>
  <c r="E536" i="35" s="1"/>
  <c r="D535" i="35"/>
  <c r="E535" i="35" s="1"/>
  <c r="D534" i="35"/>
  <c r="E533" i="35"/>
  <c r="D533" i="35"/>
  <c r="D532" i="35"/>
  <c r="E532" i="35" s="1"/>
  <c r="C531" i="35"/>
  <c r="E530" i="35"/>
  <c r="E529" i="35" s="1"/>
  <c r="D530" i="35"/>
  <c r="D529" i="35" s="1"/>
  <c r="C529" i="35"/>
  <c r="C528" i="35"/>
  <c r="D527" i="35"/>
  <c r="E527" i="35" s="1"/>
  <c r="D526" i="35"/>
  <c r="E526" i="35" s="1"/>
  <c r="D525" i="35"/>
  <c r="E525" i="35" s="1"/>
  <c r="D524" i="35"/>
  <c r="E524" i="35" s="1"/>
  <c r="D523" i="35"/>
  <c r="D522" i="35" s="1"/>
  <c r="C522" i="35"/>
  <c r="D521" i="35"/>
  <c r="E521" i="35" s="1"/>
  <c r="D520" i="35"/>
  <c r="E520" i="35" s="1"/>
  <c r="E519" i="35"/>
  <c r="D519" i="35"/>
  <c r="D518" i="35"/>
  <c r="E518" i="35" s="1"/>
  <c r="D517" i="35"/>
  <c r="E517" i="35" s="1"/>
  <c r="D516" i="35"/>
  <c r="E515" i="35"/>
  <c r="D515" i="35"/>
  <c r="D514" i="35"/>
  <c r="E514" i="35" s="1"/>
  <c r="C513" i="35"/>
  <c r="E512" i="35"/>
  <c r="D512" i="35"/>
  <c r="D511" i="35"/>
  <c r="E511" i="35" s="1"/>
  <c r="D510" i="35"/>
  <c r="E510" i="35" s="1"/>
  <c r="C509" i="35"/>
  <c r="E508" i="35"/>
  <c r="D508" i="35"/>
  <c r="D507" i="35"/>
  <c r="E507" i="35" s="1"/>
  <c r="D506" i="35"/>
  <c r="E506" i="35" s="1"/>
  <c r="D505" i="35"/>
  <c r="C504" i="35"/>
  <c r="D503" i="35"/>
  <c r="E503" i="35" s="1"/>
  <c r="D502" i="35"/>
  <c r="E502" i="35" s="1"/>
  <c r="D501" i="35"/>
  <c r="E501" i="35" s="1"/>
  <c r="D500" i="35"/>
  <c r="E500" i="35" s="1"/>
  <c r="E499" i="35"/>
  <c r="D499" i="35"/>
  <c r="D498" i="35"/>
  <c r="E498" i="35" s="1"/>
  <c r="E497" i="35" s="1"/>
  <c r="D497" i="35"/>
  <c r="C497" i="35"/>
  <c r="D496" i="35"/>
  <c r="E496" i="35" s="1"/>
  <c r="D495" i="35"/>
  <c r="E495" i="35" s="1"/>
  <c r="E494" i="35" s="1"/>
  <c r="D494" i="35"/>
  <c r="C494" i="35"/>
  <c r="D493" i="35"/>
  <c r="E493" i="35" s="1"/>
  <c r="D492" i="35"/>
  <c r="E492" i="35" s="1"/>
  <c r="D491" i="35"/>
  <c r="C491" i="35"/>
  <c r="E490" i="35"/>
  <c r="D490" i="35"/>
  <c r="D489" i="35"/>
  <c r="E489" i="35" s="1"/>
  <c r="D488" i="35"/>
  <c r="E488" i="35" s="1"/>
  <c r="D487" i="35"/>
  <c r="C486" i="35"/>
  <c r="E485" i="35"/>
  <c r="D485" i="35"/>
  <c r="C484" i="35"/>
  <c r="J483" i="35"/>
  <c r="D481" i="35"/>
  <c r="E481" i="35" s="1"/>
  <c r="D480" i="35"/>
  <c r="E480" i="35" s="1"/>
  <c r="E479" i="35"/>
  <c r="D479" i="35"/>
  <c r="D478" i="35"/>
  <c r="E478" i="35" s="1"/>
  <c r="E477" i="35" s="1"/>
  <c r="C477" i="35"/>
  <c r="E476" i="35"/>
  <c r="D476" i="35"/>
  <c r="D475" i="35"/>
  <c r="E475" i="35" s="1"/>
  <c r="C474" i="35"/>
  <c r="D473" i="35"/>
  <c r="E473" i="35" s="1"/>
  <c r="E472" i="35"/>
  <c r="D472" i="35"/>
  <c r="D471" i="35"/>
  <c r="E471" i="35" s="1"/>
  <c r="D470" i="35"/>
  <c r="E470" i="35" s="1"/>
  <c r="D469" i="35"/>
  <c r="C468" i="35"/>
  <c r="E467" i="35"/>
  <c r="D467" i="35"/>
  <c r="D466" i="35"/>
  <c r="E466" i="35" s="1"/>
  <c r="D465" i="35"/>
  <c r="E465" i="35" s="1"/>
  <c r="D464" i="35"/>
  <c r="E464" i="35" s="1"/>
  <c r="C463" i="35"/>
  <c r="D462" i="35"/>
  <c r="E462" i="35" s="1"/>
  <c r="E461" i="35"/>
  <c r="D461" i="35"/>
  <c r="D460" i="35"/>
  <c r="E460" i="35" s="1"/>
  <c r="E459" i="35" s="1"/>
  <c r="C459" i="35"/>
  <c r="E458" i="35"/>
  <c r="D458" i="35"/>
  <c r="D455" i="35" s="1"/>
  <c r="D457" i="35"/>
  <c r="E457" i="35" s="1"/>
  <c r="E456" i="35"/>
  <c r="D456" i="35"/>
  <c r="C455" i="35"/>
  <c r="E454" i="35"/>
  <c r="D454" i="35"/>
  <c r="D453" i="35"/>
  <c r="E453" i="35" s="1"/>
  <c r="D452" i="35"/>
  <c r="E452" i="35" s="1"/>
  <c r="D451" i="35"/>
  <c r="C450" i="35"/>
  <c r="E449" i="35"/>
  <c r="D449" i="35"/>
  <c r="D448" i="35"/>
  <c r="E448" i="35" s="1"/>
  <c r="E447" i="35"/>
  <c r="D447" i="35"/>
  <c r="D446" i="35"/>
  <c r="E446" i="35" s="1"/>
  <c r="C445" i="35"/>
  <c r="C444" i="35"/>
  <c r="D443" i="35"/>
  <c r="E443" i="35" s="1"/>
  <c r="E442" i="35"/>
  <c r="D442" i="35"/>
  <c r="E441" i="35"/>
  <c r="D441" i="35"/>
  <c r="E440" i="35"/>
  <c r="D440" i="35"/>
  <c r="D439" i="35"/>
  <c r="E439" i="35" s="1"/>
  <c r="E438" i="35"/>
  <c r="D438" i="35"/>
  <c r="E437" i="35"/>
  <c r="D437" i="35"/>
  <c r="D436" i="35"/>
  <c r="E436" i="35" s="1"/>
  <c r="D435" i="35"/>
  <c r="E435" i="35" s="1"/>
  <c r="E434" i="35"/>
  <c r="D434" i="35"/>
  <c r="E433" i="35"/>
  <c r="D433" i="35"/>
  <c r="E432" i="35"/>
  <c r="D432" i="35"/>
  <c r="D431" i="35"/>
  <c r="E431" i="35" s="1"/>
  <c r="E430" i="35"/>
  <c r="D430" i="35"/>
  <c r="C429" i="35"/>
  <c r="E428" i="35"/>
  <c r="D428" i="35"/>
  <c r="D427" i="35"/>
  <c r="E427" i="35" s="1"/>
  <c r="D426" i="35"/>
  <c r="E426" i="35" s="1"/>
  <c r="D425" i="35"/>
  <c r="E424" i="35"/>
  <c r="D424" i="35"/>
  <c r="D423" i="35"/>
  <c r="E423" i="35" s="1"/>
  <c r="C422" i="35"/>
  <c r="E421" i="35"/>
  <c r="D421" i="35"/>
  <c r="D420" i="35"/>
  <c r="E420" i="35" s="1"/>
  <c r="E419" i="35"/>
  <c r="D419" i="35"/>
  <c r="E418" i="35"/>
  <c r="D418" i="35"/>
  <c r="D417" i="35"/>
  <c r="D416" i="35" s="1"/>
  <c r="C416" i="35"/>
  <c r="D415" i="35"/>
  <c r="E415" i="35" s="1"/>
  <c r="D414" i="35"/>
  <c r="E413" i="35"/>
  <c r="D413" i="35"/>
  <c r="C412" i="35"/>
  <c r="E411" i="35"/>
  <c r="D411" i="35"/>
  <c r="E410" i="35"/>
  <c r="E409" i="35" s="1"/>
  <c r="D410" i="35"/>
  <c r="D409" i="35" s="1"/>
  <c r="C409" i="35"/>
  <c r="D408" i="35"/>
  <c r="E408" i="35" s="1"/>
  <c r="D407" i="35"/>
  <c r="E407" i="35" s="1"/>
  <c r="E406" i="35"/>
  <c r="D406" i="35"/>
  <c r="D405" i="35"/>
  <c r="E405" i="35" s="1"/>
  <c r="E404" i="35" s="1"/>
  <c r="D404" i="35"/>
  <c r="C404" i="35"/>
  <c r="E403" i="35"/>
  <c r="D403" i="35"/>
  <c r="D402" i="35"/>
  <c r="E402" i="35" s="1"/>
  <c r="E399" i="35" s="1"/>
  <c r="E401" i="35"/>
  <c r="D401" i="35"/>
  <c r="E400" i="35"/>
  <c r="D400" i="35"/>
  <c r="D399" i="35"/>
  <c r="C399" i="35"/>
  <c r="D398" i="35"/>
  <c r="E398" i="35" s="1"/>
  <c r="D397" i="35"/>
  <c r="E397" i="35" s="1"/>
  <c r="D396" i="35"/>
  <c r="C395" i="35"/>
  <c r="D394" i="35"/>
  <c r="E394" i="35" s="1"/>
  <c r="E393" i="35"/>
  <c r="D393" i="35"/>
  <c r="E392" i="35"/>
  <c r="D392" i="35"/>
  <c r="C392" i="35"/>
  <c r="D391" i="35"/>
  <c r="E391" i="35" s="1"/>
  <c r="D390" i="35"/>
  <c r="E390" i="35" s="1"/>
  <c r="D389" i="35"/>
  <c r="C388" i="35"/>
  <c r="E387" i="35"/>
  <c r="D387" i="35"/>
  <c r="E386" i="35"/>
  <c r="D386" i="35"/>
  <c r="E385" i="35"/>
  <c r="D385" i="35"/>
  <c r="D382" i="35" s="1"/>
  <c r="D384" i="35"/>
  <c r="E384" i="35" s="1"/>
  <c r="E382" i="35" s="1"/>
  <c r="E383" i="35"/>
  <c r="D383" i="35"/>
  <c r="C382" i="35"/>
  <c r="E381" i="35"/>
  <c r="D381" i="35"/>
  <c r="D380" i="35"/>
  <c r="E380" i="35" s="1"/>
  <c r="D379" i="35"/>
  <c r="E379" i="35" s="1"/>
  <c r="D378" i="35"/>
  <c r="C378" i="35"/>
  <c r="D377" i="35"/>
  <c r="E377" i="35" s="1"/>
  <c r="E376" i="35"/>
  <c r="D376" i="35"/>
  <c r="E375" i="35"/>
  <c r="D375" i="35"/>
  <c r="D374" i="35"/>
  <c r="D373" i="35" s="1"/>
  <c r="C373" i="35"/>
  <c r="D372" i="35"/>
  <c r="E372" i="35" s="1"/>
  <c r="D371" i="35"/>
  <c r="E371" i="35" s="1"/>
  <c r="E370" i="35"/>
  <c r="D370" i="35"/>
  <c r="D369" i="35"/>
  <c r="E369" i="35" s="1"/>
  <c r="D368" i="35"/>
  <c r="C368" i="35"/>
  <c r="E367" i="35"/>
  <c r="D367" i="35"/>
  <c r="D366" i="35"/>
  <c r="E366" i="35" s="1"/>
  <c r="E365" i="35"/>
  <c r="D365" i="35"/>
  <c r="E364" i="35"/>
  <c r="D364" i="35"/>
  <c r="E363" i="35"/>
  <c r="E362" i="35" s="1"/>
  <c r="D363" i="35"/>
  <c r="D362" i="35" s="1"/>
  <c r="C362" i="35"/>
  <c r="D361" i="35"/>
  <c r="E361" i="35" s="1"/>
  <c r="D360" i="35"/>
  <c r="E359" i="35"/>
  <c r="D359" i="35"/>
  <c r="D358" i="35"/>
  <c r="E358" i="35" s="1"/>
  <c r="C357" i="35"/>
  <c r="E356" i="35"/>
  <c r="D356" i="35"/>
  <c r="D355" i="35"/>
  <c r="E355" i="35" s="1"/>
  <c r="E353" i="35" s="1"/>
  <c r="E354" i="35"/>
  <c r="D354" i="35"/>
  <c r="D353" i="35" s="1"/>
  <c r="C353" i="35"/>
  <c r="E352" i="35"/>
  <c r="D352" i="35"/>
  <c r="D351" i="35"/>
  <c r="E351" i="35" s="1"/>
  <c r="D350" i="35"/>
  <c r="E350" i="35" s="1"/>
  <c r="D349" i="35"/>
  <c r="C348" i="35"/>
  <c r="E347" i="35"/>
  <c r="D347" i="35"/>
  <c r="E346" i="35"/>
  <c r="D346" i="35"/>
  <c r="D345" i="35"/>
  <c r="D344" i="35" s="1"/>
  <c r="C344" i="35"/>
  <c r="C340" i="35" s="1"/>
  <c r="D343" i="35"/>
  <c r="E343" i="35" s="1"/>
  <c r="D342" i="35"/>
  <c r="E341" i="35"/>
  <c r="D341" i="35"/>
  <c r="J339" i="35"/>
  <c r="D338" i="35"/>
  <c r="E338" i="35" s="1"/>
  <c r="E337" i="35"/>
  <c r="D337" i="35"/>
  <c r="E336" i="35"/>
  <c r="D336" i="35"/>
  <c r="E335" i="35"/>
  <c r="D335" i="35"/>
  <c r="D334" i="35"/>
  <c r="E334" i="35" s="1"/>
  <c r="E333" i="35"/>
  <c r="D333" i="35"/>
  <c r="E332" i="35"/>
  <c r="D332" i="35"/>
  <c r="E331" i="35"/>
  <c r="D331" i="35"/>
  <c r="C331" i="35"/>
  <c r="D330" i="35"/>
  <c r="E330" i="35" s="1"/>
  <c r="D329" i="35"/>
  <c r="E329" i="35" s="1"/>
  <c r="E328" i="35" s="1"/>
  <c r="D328" i="35"/>
  <c r="C328" i="35"/>
  <c r="D327" i="35"/>
  <c r="E327" i="35" s="1"/>
  <c r="E325" i="35" s="1"/>
  <c r="E326" i="35"/>
  <c r="D326" i="35"/>
  <c r="C325" i="35"/>
  <c r="E324" i="35"/>
  <c r="D324" i="35"/>
  <c r="D323" i="35"/>
  <c r="E323" i="35" s="1"/>
  <c r="D322" i="35"/>
  <c r="E322" i="35" s="1"/>
  <c r="D321" i="35"/>
  <c r="E321" i="35" s="1"/>
  <c r="E320" i="35"/>
  <c r="D320" i="35"/>
  <c r="D319" i="35"/>
  <c r="E319" i="35" s="1"/>
  <c r="D318" i="35"/>
  <c r="E318" i="35" s="1"/>
  <c r="D317" i="35"/>
  <c r="E316" i="35"/>
  <c r="D316" i="35"/>
  <c r="C315" i="35"/>
  <c r="C314" i="35"/>
  <c r="E313" i="35"/>
  <c r="D313" i="35"/>
  <c r="D312" i="35"/>
  <c r="E312" i="35" s="1"/>
  <c r="D311" i="35"/>
  <c r="E311" i="35" s="1"/>
  <c r="D310" i="35"/>
  <c r="E309" i="35"/>
  <c r="D309" i="35"/>
  <c r="C308" i="35"/>
  <c r="E307" i="35"/>
  <c r="D307" i="35"/>
  <c r="D306" i="35"/>
  <c r="D305" i="35" s="1"/>
  <c r="C305" i="35"/>
  <c r="D304" i="35"/>
  <c r="E304" i="35" s="1"/>
  <c r="D303" i="35"/>
  <c r="C302" i="35"/>
  <c r="E301" i="35"/>
  <c r="D301" i="35"/>
  <c r="E300" i="35"/>
  <c r="D300" i="35"/>
  <c r="E299" i="35"/>
  <c r="E298" i="35" s="1"/>
  <c r="D299" i="35"/>
  <c r="D298" i="35" s="1"/>
  <c r="C298" i="35"/>
  <c r="D297" i="35"/>
  <c r="E297" i="35" s="1"/>
  <c r="E296" i="35" s="1"/>
  <c r="D296" i="35"/>
  <c r="C296" i="35"/>
  <c r="D295" i="35"/>
  <c r="E295" i="35" s="1"/>
  <c r="E294" i="35"/>
  <c r="D294" i="35"/>
  <c r="E293" i="35"/>
  <c r="D293" i="35"/>
  <c r="E292" i="35"/>
  <c r="D292" i="35"/>
  <c r="D289" i="35" s="1"/>
  <c r="D291" i="35"/>
  <c r="E291" i="35" s="1"/>
  <c r="E290" i="35"/>
  <c r="D290" i="35"/>
  <c r="C289" i="35"/>
  <c r="E288" i="35"/>
  <c r="D288" i="35"/>
  <c r="D287" i="35"/>
  <c r="E287" i="35" s="1"/>
  <c r="D286" i="35"/>
  <c r="E286" i="35" s="1"/>
  <c r="D285" i="35"/>
  <c r="E285" i="35" s="1"/>
  <c r="E284" i="35"/>
  <c r="D284" i="35"/>
  <c r="D283" i="35"/>
  <c r="E283" i="35" s="1"/>
  <c r="D282" i="35"/>
  <c r="E282" i="35" s="1"/>
  <c r="D281" i="35"/>
  <c r="E281" i="35" s="1"/>
  <c r="E280" i="35"/>
  <c r="D280" i="35"/>
  <c r="D279" i="35"/>
  <c r="E279" i="35" s="1"/>
  <c r="D278" i="35"/>
  <c r="E278" i="35" s="1"/>
  <c r="D277" i="35"/>
  <c r="E277" i="35" s="1"/>
  <c r="E276" i="35"/>
  <c r="D276" i="35"/>
  <c r="D275" i="35"/>
  <c r="E275" i="35" s="1"/>
  <c r="D274" i="35"/>
  <c r="E274" i="35" s="1"/>
  <c r="D273" i="35"/>
  <c r="E273" i="35" s="1"/>
  <c r="E272" i="35"/>
  <c r="D272" i="35"/>
  <c r="D271" i="35"/>
  <c r="E271" i="35" s="1"/>
  <c r="D270" i="35"/>
  <c r="E270" i="35" s="1"/>
  <c r="D269" i="35"/>
  <c r="E269" i="35" s="1"/>
  <c r="E268" i="35"/>
  <c r="D268" i="35"/>
  <c r="D267" i="35"/>
  <c r="E267" i="35" s="1"/>
  <c r="D266" i="35"/>
  <c r="E266" i="35" s="1"/>
  <c r="C265" i="35"/>
  <c r="C263" i="35" s="1"/>
  <c r="D264" i="35"/>
  <c r="E264" i="35" s="1"/>
  <c r="D262" i="35"/>
  <c r="E262" i="35" s="1"/>
  <c r="E261" i="35"/>
  <c r="D261" i="35"/>
  <c r="C260" i="35"/>
  <c r="J259" i="35"/>
  <c r="J258" i="35"/>
  <c r="J257" i="35"/>
  <c r="J256" i="35"/>
  <c r="E252" i="35"/>
  <c r="D252" i="35"/>
  <c r="E251" i="35"/>
  <c r="D251" i="35"/>
  <c r="E250" i="35"/>
  <c r="D250" i="35"/>
  <c r="C250" i="35"/>
  <c r="D249" i="35"/>
  <c r="E249" i="35" s="1"/>
  <c r="D248" i="35"/>
  <c r="E248" i="35" s="1"/>
  <c r="D247" i="35"/>
  <c r="D244" i="35" s="1"/>
  <c r="D243" i="35" s="1"/>
  <c r="E246" i="35"/>
  <c r="D246" i="35"/>
  <c r="D245" i="35"/>
  <c r="E245" i="35" s="1"/>
  <c r="C244" i="35"/>
  <c r="C243" i="35"/>
  <c r="D242" i="35"/>
  <c r="E242" i="35" s="1"/>
  <c r="D241" i="35"/>
  <c r="D239" i="35" s="1"/>
  <c r="D238" i="35" s="1"/>
  <c r="D240" i="35"/>
  <c r="E240" i="35" s="1"/>
  <c r="C239" i="35"/>
  <c r="C238" i="35"/>
  <c r="D237" i="35"/>
  <c r="D236" i="35" s="1"/>
  <c r="D235" i="35" s="1"/>
  <c r="C236" i="35"/>
  <c r="C235" i="35"/>
  <c r="D234" i="35"/>
  <c r="D233" i="35" s="1"/>
  <c r="C233" i="35"/>
  <c r="E232" i="35"/>
  <c r="D232" i="35"/>
  <c r="E231" i="35"/>
  <c r="E229" i="35" s="1"/>
  <c r="D231" i="35"/>
  <c r="D229" i="35" s="1"/>
  <c r="D230" i="35"/>
  <c r="E230" i="35" s="1"/>
  <c r="C229" i="35"/>
  <c r="C228" i="35" s="1"/>
  <c r="D227" i="35"/>
  <c r="E227" i="35" s="1"/>
  <c r="E223" i="35" s="1"/>
  <c r="E222" i="35" s="1"/>
  <c r="E226" i="35"/>
  <c r="D226" i="35"/>
  <c r="E225" i="35"/>
  <c r="D225" i="35"/>
  <c r="E224" i="35"/>
  <c r="D224" i="35"/>
  <c r="D223" i="35"/>
  <c r="D222" i="35" s="1"/>
  <c r="C223" i="35"/>
  <c r="C222" i="35" s="1"/>
  <c r="E221" i="35"/>
  <c r="D221" i="35"/>
  <c r="E220" i="35"/>
  <c r="D220" i="35"/>
  <c r="D215" i="35" s="1"/>
  <c r="C220" i="35"/>
  <c r="D219" i="35"/>
  <c r="E219" i="35" s="1"/>
  <c r="D218" i="35"/>
  <c r="D216" i="35" s="1"/>
  <c r="D217" i="35"/>
  <c r="E217" i="35" s="1"/>
  <c r="C216" i="35"/>
  <c r="C215" i="35"/>
  <c r="D214" i="35"/>
  <c r="D213" i="35" s="1"/>
  <c r="D203" i="35" s="1"/>
  <c r="C213" i="35"/>
  <c r="E212" i="35"/>
  <c r="D212" i="35"/>
  <c r="E211" i="35"/>
  <c r="D211" i="35"/>
  <c r="C211" i="35"/>
  <c r="E210" i="35"/>
  <c r="D210" i="35"/>
  <c r="D209" i="35"/>
  <c r="E209" i="35" s="1"/>
  <c r="E207" i="35" s="1"/>
  <c r="D208" i="35"/>
  <c r="E208" i="35" s="1"/>
  <c r="D207" i="35"/>
  <c r="C207" i="35"/>
  <c r="E206" i="35"/>
  <c r="D206" i="35"/>
  <c r="E205" i="35"/>
  <c r="D205" i="35"/>
  <c r="E204" i="35"/>
  <c r="D204" i="35"/>
  <c r="C204" i="35"/>
  <c r="C203" i="35" s="1"/>
  <c r="E202" i="35"/>
  <c r="D202" i="35"/>
  <c r="E201" i="35"/>
  <c r="D201" i="35"/>
  <c r="C201" i="35"/>
  <c r="C200" i="35" s="1"/>
  <c r="E200" i="35"/>
  <c r="D200" i="35"/>
  <c r="E199" i="35"/>
  <c r="D199" i="35"/>
  <c r="E198" i="35"/>
  <c r="D198" i="35"/>
  <c r="C198" i="35"/>
  <c r="C197" i="35" s="1"/>
  <c r="E197" i="35"/>
  <c r="D197" i="35"/>
  <c r="E196" i="35"/>
  <c r="D196" i="35"/>
  <c r="E195" i="35"/>
  <c r="D195" i="35"/>
  <c r="C195" i="35"/>
  <c r="E194" i="35"/>
  <c r="E193" i="35" s="1"/>
  <c r="D194" i="35"/>
  <c r="D193" i="35" s="1"/>
  <c r="C193" i="35"/>
  <c r="E192" i="35"/>
  <c r="D192" i="35"/>
  <c r="D191" i="35"/>
  <c r="D189" i="35" s="1"/>
  <c r="E190" i="35"/>
  <c r="D190" i="35"/>
  <c r="C189" i="35"/>
  <c r="C188" i="35"/>
  <c r="E187" i="35"/>
  <c r="D187" i="35"/>
  <c r="E186" i="35"/>
  <c r="D186" i="35"/>
  <c r="E185" i="35"/>
  <c r="D185" i="35"/>
  <c r="C185" i="35"/>
  <c r="C184" i="35" s="1"/>
  <c r="E184" i="35"/>
  <c r="D184" i="35"/>
  <c r="E183" i="35"/>
  <c r="D183" i="35"/>
  <c r="E182" i="35"/>
  <c r="D182" i="35"/>
  <c r="D181" i="35"/>
  <c r="D180" i="35" s="1"/>
  <c r="D179" i="35" s="1"/>
  <c r="C179" i="35"/>
  <c r="C178" i="35" s="1"/>
  <c r="C177" i="35" s="1"/>
  <c r="J178" i="35"/>
  <c r="J177" i="35"/>
  <c r="D176" i="35"/>
  <c r="E176" i="35" s="1"/>
  <c r="E175" i="35"/>
  <c r="E174" i="35" s="1"/>
  <c r="D175" i="35"/>
  <c r="D174" i="35" s="1"/>
  <c r="C174" i="35"/>
  <c r="E173" i="35"/>
  <c r="D173" i="35"/>
  <c r="D172" i="35"/>
  <c r="D171" i="35" s="1"/>
  <c r="D170" i="35" s="1"/>
  <c r="C171" i="35"/>
  <c r="J170" i="35"/>
  <c r="C170" i="35"/>
  <c r="E169" i="35"/>
  <c r="D169" i="35"/>
  <c r="D168" i="35"/>
  <c r="E168" i="35" s="1"/>
  <c r="E167" i="35" s="1"/>
  <c r="D167" i="35"/>
  <c r="C167" i="35"/>
  <c r="D166" i="35"/>
  <c r="E166" i="35" s="1"/>
  <c r="E164" i="35" s="1"/>
  <c r="E163" i="35" s="1"/>
  <c r="E165" i="35"/>
  <c r="D165" i="35"/>
  <c r="C164" i="35"/>
  <c r="C163" i="35" s="1"/>
  <c r="J163" i="35"/>
  <c r="D162" i="35"/>
  <c r="E162" i="35" s="1"/>
  <c r="D161" i="35"/>
  <c r="E161" i="35" s="1"/>
  <c r="E160" i="35" s="1"/>
  <c r="D160" i="35"/>
  <c r="C160" i="35"/>
  <c r="E159" i="35"/>
  <c r="D159" i="35"/>
  <c r="E158" i="35"/>
  <c r="D158" i="35"/>
  <c r="E157" i="35"/>
  <c r="D157" i="35"/>
  <c r="C157" i="35"/>
  <c r="E156" i="35"/>
  <c r="D156" i="35"/>
  <c r="D155" i="35"/>
  <c r="E155" i="35" s="1"/>
  <c r="E154" i="35" s="1"/>
  <c r="D154" i="35"/>
  <c r="D153" i="35" s="1"/>
  <c r="C154" i="35"/>
  <c r="C153" i="35" s="1"/>
  <c r="C152" i="35" s="1"/>
  <c r="J153" i="35"/>
  <c r="J152" i="35"/>
  <c r="D151" i="35"/>
  <c r="E151" i="35" s="1"/>
  <c r="E149" i="35" s="1"/>
  <c r="E150" i="35"/>
  <c r="D150" i="35"/>
  <c r="C149" i="35"/>
  <c r="D148" i="35"/>
  <c r="D146" i="35" s="1"/>
  <c r="E147" i="35"/>
  <c r="D147" i="35"/>
  <c r="C146" i="35"/>
  <c r="E145" i="35"/>
  <c r="D145" i="35"/>
  <c r="D144" i="35"/>
  <c r="E144" i="35" s="1"/>
  <c r="E143" i="35" s="1"/>
  <c r="C143" i="35"/>
  <c r="D142" i="35"/>
  <c r="E142" i="35" s="1"/>
  <c r="D141" i="35"/>
  <c r="D140" i="35" s="1"/>
  <c r="C140" i="35"/>
  <c r="E139" i="35"/>
  <c r="D139" i="35"/>
  <c r="E138" i="35"/>
  <c r="D138" i="35"/>
  <c r="D137" i="35"/>
  <c r="D136" i="35" s="1"/>
  <c r="C136" i="35"/>
  <c r="J135" i="35"/>
  <c r="E134" i="35"/>
  <c r="D134" i="35"/>
  <c r="D133" i="35"/>
  <c r="E133" i="35" s="1"/>
  <c r="E132" i="35" s="1"/>
  <c r="D132" i="35"/>
  <c r="C132" i="35"/>
  <c r="D131" i="35"/>
  <c r="E131" i="35" s="1"/>
  <c r="E129" i="35" s="1"/>
  <c r="E130" i="35"/>
  <c r="D130" i="35"/>
  <c r="C129" i="35"/>
  <c r="D128" i="35"/>
  <c r="D126" i="35" s="1"/>
  <c r="E127" i="35"/>
  <c r="D127" i="35"/>
  <c r="C126" i="35"/>
  <c r="E125" i="35"/>
  <c r="D125" i="35"/>
  <c r="D124" i="35"/>
  <c r="D123" i="35" s="1"/>
  <c r="C123" i="35"/>
  <c r="D122" i="35"/>
  <c r="E122" i="35" s="1"/>
  <c r="D121" i="35"/>
  <c r="D120" i="35" s="1"/>
  <c r="C120" i="35"/>
  <c r="E119" i="35"/>
  <c r="D119" i="35"/>
  <c r="E118" i="35"/>
  <c r="D118" i="35"/>
  <c r="E117" i="35"/>
  <c r="D117" i="35"/>
  <c r="C117" i="35"/>
  <c r="J116" i="35"/>
  <c r="C116" i="35"/>
  <c r="C115" i="35" s="1"/>
  <c r="J115" i="35"/>
  <c r="J114" i="35"/>
  <c r="D113" i="35"/>
  <c r="E113" i="35" s="1"/>
  <c r="E112" i="35"/>
  <c r="D112" i="35"/>
  <c r="D111" i="35"/>
  <c r="E111" i="35" s="1"/>
  <c r="D110" i="35"/>
  <c r="E110" i="35" s="1"/>
  <c r="D109" i="35"/>
  <c r="E109" i="35" s="1"/>
  <c r="E108" i="35"/>
  <c r="D108" i="35"/>
  <c r="D107" i="35"/>
  <c r="E107" i="35" s="1"/>
  <c r="D106" i="35"/>
  <c r="E106" i="35" s="1"/>
  <c r="D105" i="35"/>
  <c r="E105" i="35" s="1"/>
  <c r="E104" i="35"/>
  <c r="D104" i="35"/>
  <c r="D103" i="35"/>
  <c r="E103" i="35" s="1"/>
  <c r="D102" i="35"/>
  <c r="E102" i="35" s="1"/>
  <c r="D101" i="35"/>
  <c r="E101" i="35" s="1"/>
  <c r="E100" i="35"/>
  <c r="D100" i="35"/>
  <c r="D99" i="35"/>
  <c r="E99" i="35" s="1"/>
  <c r="D98" i="35"/>
  <c r="E98" i="35" s="1"/>
  <c r="E97" i="35" s="1"/>
  <c r="J97" i="35"/>
  <c r="D97" i="35"/>
  <c r="D96" i="35"/>
  <c r="E96" i="35" s="1"/>
  <c r="D95" i="35"/>
  <c r="E95" i="35" s="1"/>
  <c r="D94" i="35"/>
  <c r="E94" i="35" s="1"/>
  <c r="E93" i="35"/>
  <c r="D93" i="35"/>
  <c r="D92" i="35"/>
  <c r="E92" i="35" s="1"/>
  <c r="D91" i="35"/>
  <c r="E91" i="35" s="1"/>
  <c r="D90" i="35"/>
  <c r="E90" i="35" s="1"/>
  <c r="E89" i="35"/>
  <c r="D89" i="35"/>
  <c r="D88" i="35"/>
  <c r="E88" i="35" s="1"/>
  <c r="D87" i="35"/>
  <c r="E87" i="35" s="1"/>
  <c r="D86" i="35"/>
  <c r="E86" i="35" s="1"/>
  <c r="E85" i="35"/>
  <c r="D85" i="35"/>
  <c r="D84" i="35"/>
  <c r="E84" i="35" s="1"/>
  <c r="D83" i="35"/>
  <c r="E83" i="35" s="1"/>
  <c r="D82" i="35"/>
  <c r="E82" i="35" s="1"/>
  <c r="E81" i="35"/>
  <c r="D81" i="35"/>
  <c r="D80" i="35"/>
  <c r="E80" i="35" s="1"/>
  <c r="D79" i="35"/>
  <c r="E79" i="35" s="1"/>
  <c r="D78" i="35"/>
  <c r="E78" i="35" s="1"/>
  <c r="E77" i="35"/>
  <c r="D77" i="35"/>
  <c r="D76" i="35"/>
  <c r="E76" i="35" s="1"/>
  <c r="D75" i="35"/>
  <c r="E75" i="35" s="1"/>
  <c r="D74" i="35"/>
  <c r="E74" i="35" s="1"/>
  <c r="E73" i="35"/>
  <c r="D73" i="35"/>
  <c r="D72" i="35"/>
  <c r="E72" i="35" s="1"/>
  <c r="D71" i="35"/>
  <c r="E71" i="35" s="1"/>
  <c r="D70" i="35"/>
  <c r="E70" i="35" s="1"/>
  <c r="E69" i="35"/>
  <c r="D69" i="35"/>
  <c r="D68" i="35" s="1"/>
  <c r="D67" i="35" s="1"/>
  <c r="J68" i="35"/>
  <c r="C67" i="35"/>
  <c r="J67" i="35"/>
  <c r="D66" i="35"/>
  <c r="E66" i="35" s="1"/>
  <c r="D65" i="35"/>
  <c r="E65" i="35" s="1"/>
  <c r="D64" i="35"/>
  <c r="E64" i="35" s="1"/>
  <c r="E63" i="35"/>
  <c r="D63" i="35"/>
  <c r="D62" i="35"/>
  <c r="E62" i="35" s="1"/>
  <c r="E61" i="35" s="1"/>
  <c r="J61" i="35"/>
  <c r="C61" i="35"/>
  <c r="E60" i="35"/>
  <c r="D60" i="35"/>
  <c r="D59" i="35"/>
  <c r="E59" i="35" s="1"/>
  <c r="D58" i="35"/>
  <c r="E58" i="35" s="1"/>
  <c r="D57" i="35"/>
  <c r="E57" i="35" s="1"/>
  <c r="E56" i="35"/>
  <c r="D56" i="35"/>
  <c r="D55" i="35"/>
  <c r="E55" i="35" s="1"/>
  <c r="D54" i="35"/>
  <c r="E54" i="35" s="1"/>
  <c r="D53" i="35"/>
  <c r="E53" i="35" s="1"/>
  <c r="E52" i="35"/>
  <c r="D52" i="35"/>
  <c r="D51" i="35"/>
  <c r="E51" i="35" s="1"/>
  <c r="D50" i="35"/>
  <c r="E50" i="35" s="1"/>
  <c r="D49" i="35"/>
  <c r="E49" i="35" s="1"/>
  <c r="E48" i="35"/>
  <c r="D48" i="35"/>
  <c r="D47" i="35"/>
  <c r="E47" i="35" s="1"/>
  <c r="D46" i="35"/>
  <c r="E46" i="35" s="1"/>
  <c r="D45" i="35"/>
  <c r="E45" i="35" s="1"/>
  <c r="E44" i="35"/>
  <c r="D44" i="35"/>
  <c r="D43" i="35"/>
  <c r="E43" i="35" s="1"/>
  <c r="D42" i="35"/>
  <c r="E42" i="35" s="1"/>
  <c r="D41" i="35"/>
  <c r="E41" i="35" s="1"/>
  <c r="E40" i="35"/>
  <c r="D40" i="35"/>
  <c r="D39" i="35"/>
  <c r="E39" i="35" s="1"/>
  <c r="J38" i="35"/>
  <c r="E37" i="35"/>
  <c r="D37" i="35"/>
  <c r="D36" i="35"/>
  <c r="E36" i="35" s="1"/>
  <c r="D35" i="35"/>
  <c r="E35" i="35" s="1"/>
  <c r="D34" i="35"/>
  <c r="E34" i="35" s="1"/>
  <c r="E33" i="35"/>
  <c r="D33" i="35"/>
  <c r="D32" i="35"/>
  <c r="E32" i="35" s="1"/>
  <c r="D31" i="35"/>
  <c r="E31" i="35" s="1"/>
  <c r="D30" i="35"/>
  <c r="E30" i="35" s="1"/>
  <c r="E29" i="35"/>
  <c r="D29" i="35"/>
  <c r="D28" i="35"/>
  <c r="E28" i="35" s="1"/>
  <c r="D27" i="35"/>
  <c r="E27" i="35" s="1"/>
  <c r="D26" i="35"/>
  <c r="E26" i="35" s="1"/>
  <c r="E25" i="35"/>
  <c r="D25" i="35"/>
  <c r="D24" i="35"/>
  <c r="E24" i="35" s="1"/>
  <c r="D23" i="35"/>
  <c r="E23" i="35" s="1"/>
  <c r="D22" i="35"/>
  <c r="E22" i="35" s="1"/>
  <c r="E21" i="35"/>
  <c r="D21" i="35"/>
  <c r="D20" i="35"/>
  <c r="E20" i="35" s="1"/>
  <c r="D19" i="35"/>
  <c r="E19" i="35" s="1"/>
  <c r="D18" i="35"/>
  <c r="E18" i="35" s="1"/>
  <c r="E17" i="35"/>
  <c r="D17" i="35"/>
  <c r="D16" i="35"/>
  <c r="E16" i="35" s="1"/>
  <c r="D15" i="35"/>
  <c r="E15" i="35" s="1"/>
  <c r="D14" i="35"/>
  <c r="E14" i="35" s="1"/>
  <c r="E13" i="35"/>
  <c r="D13" i="35"/>
  <c r="D12" i="35"/>
  <c r="E12" i="35" s="1"/>
  <c r="E11" i="35" s="1"/>
  <c r="J11" i="35"/>
  <c r="E10" i="35"/>
  <c r="D10" i="35"/>
  <c r="D9" i="35"/>
  <c r="E9" i="35" s="1"/>
  <c r="D8" i="35"/>
  <c r="E8" i="35" s="1"/>
  <c r="D7" i="35"/>
  <c r="E7" i="35" s="1"/>
  <c r="E6" i="35"/>
  <c r="D6" i="35"/>
  <c r="D5" i="35"/>
  <c r="E5" i="35" s="1"/>
  <c r="J4" i="35"/>
  <c r="C3" i="35"/>
  <c r="J3" i="35"/>
  <c r="J2" i="35"/>
  <c r="J1" i="35"/>
  <c r="D778" i="34"/>
  <c r="D777" i="34" s="1"/>
  <c r="C777" i="34"/>
  <c r="D776" i="34"/>
  <c r="E776" i="34" s="1"/>
  <c r="E775" i="34"/>
  <c r="D775" i="34"/>
  <c r="D774" i="34"/>
  <c r="E774" i="34" s="1"/>
  <c r="D773" i="34"/>
  <c r="E773" i="34" s="1"/>
  <c r="C772" i="34"/>
  <c r="C771" i="34" s="1"/>
  <c r="D770" i="34"/>
  <c r="E770" i="34" s="1"/>
  <c r="D769" i="34"/>
  <c r="E769" i="34" s="1"/>
  <c r="C768" i="34"/>
  <c r="C767" i="34" s="1"/>
  <c r="D766" i="34"/>
  <c r="D765" i="34" s="1"/>
  <c r="C765" i="34"/>
  <c r="D764" i="34"/>
  <c r="E764" i="34" s="1"/>
  <c r="D763" i="34"/>
  <c r="E763" i="34" s="1"/>
  <c r="D762" i="34"/>
  <c r="E762" i="34" s="1"/>
  <c r="D761" i="34"/>
  <c r="D760" i="34" s="1"/>
  <c r="C761" i="34"/>
  <c r="C760" i="34" s="1"/>
  <c r="D759" i="34"/>
  <c r="E759" i="34" s="1"/>
  <c r="D758" i="34"/>
  <c r="E758" i="34" s="1"/>
  <c r="D757" i="34"/>
  <c r="E757" i="34" s="1"/>
  <c r="C756" i="34"/>
  <c r="C755" i="34" s="1"/>
  <c r="D754" i="34"/>
  <c r="E754" i="34" s="1"/>
  <c r="D753" i="34"/>
  <c r="E753" i="34" s="1"/>
  <c r="D752" i="34"/>
  <c r="E752" i="34" s="1"/>
  <c r="C751" i="34"/>
  <c r="C750" i="34" s="1"/>
  <c r="D749" i="34"/>
  <c r="E749" i="34" s="1"/>
  <c r="D748" i="34"/>
  <c r="E748" i="34" s="1"/>
  <c r="D747" i="34"/>
  <c r="E747" i="34" s="1"/>
  <c r="E746" i="34" s="1"/>
  <c r="C746" i="34"/>
  <c r="D745" i="34"/>
  <c r="D744" i="34" s="1"/>
  <c r="C744" i="34"/>
  <c r="D742" i="34"/>
  <c r="E742" i="34" s="1"/>
  <c r="E741" i="34" s="1"/>
  <c r="C741" i="34"/>
  <c r="D740" i="34"/>
  <c r="D739" i="34" s="1"/>
  <c r="C739" i="34"/>
  <c r="D738" i="34"/>
  <c r="E738" i="34" s="1"/>
  <c r="D737" i="34"/>
  <c r="E737" i="34" s="1"/>
  <c r="D736" i="34"/>
  <c r="E736" i="34" s="1"/>
  <c r="D735" i="34"/>
  <c r="C734" i="34"/>
  <c r="C733" i="34" s="1"/>
  <c r="D732" i="34"/>
  <c r="D731" i="34" s="1"/>
  <c r="D730" i="34" s="1"/>
  <c r="C731" i="34"/>
  <c r="C730" i="34" s="1"/>
  <c r="D729" i="34"/>
  <c r="E729" i="34" s="1"/>
  <c r="D728" i="34"/>
  <c r="E728" i="34" s="1"/>
  <c r="E727" i="34" s="1"/>
  <c r="C727" i="34"/>
  <c r="H724" i="34"/>
  <c r="D724" i="34"/>
  <c r="E724" i="34" s="1"/>
  <c r="H723" i="34"/>
  <c r="D723" i="34"/>
  <c r="E723" i="34" s="1"/>
  <c r="C722" i="34"/>
  <c r="H721" i="34"/>
  <c r="D721" i="34"/>
  <c r="E721" i="34" s="1"/>
  <c r="H720" i="34"/>
  <c r="D720" i="34"/>
  <c r="E720" i="34" s="1"/>
  <c r="H719" i="34"/>
  <c r="D719" i="34"/>
  <c r="E719" i="34" s="1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E688" i="34" s="1"/>
  <c r="E687" i="34" s="1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H680" i="34"/>
  <c r="D680" i="34"/>
  <c r="E680" i="34" s="1"/>
  <c r="C679" i="34"/>
  <c r="H679" i="34" s="1"/>
  <c r="H678" i="34"/>
  <c r="D678" i="34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E657" i="34"/>
  <c r="D657" i="34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H628" i="34"/>
  <c r="C628" i="34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H605" i="34"/>
  <c r="D605" i="34"/>
  <c r="E605" i="34" s="1"/>
  <c r="H604" i="34"/>
  <c r="E604" i="34"/>
  <c r="D604" i="34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C595" i="34"/>
  <c r="H595" i="34" s="1"/>
  <c r="H594" i="34"/>
  <c r="D594" i="34"/>
  <c r="E594" i="34" s="1"/>
  <c r="H593" i="34"/>
  <c r="D593" i="34"/>
  <c r="C592" i="34"/>
  <c r="H592" i="34" s="1"/>
  <c r="H591" i="34"/>
  <c r="D591" i="34"/>
  <c r="E591" i="34" s="1"/>
  <c r="H590" i="34"/>
  <c r="D590" i="34"/>
  <c r="H589" i="34"/>
  <c r="D589" i="34"/>
  <c r="E589" i="34" s="1"/>
  <c r="H588" i="34"/>
  <c r="D588" i="34"/>
  <c r="E588" i="34" s="1"/>
  <c r="C587" i="34"/>
  <c r="H587" i="34" s="1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E582" i="34" s="1"/>
  <c r="C581" i="34"/>
  <c r="H581" i="34" s="1"/>
  <c r="H580" i="34"/>
  <c r="D580" i="34"/>
  <c r="H579" i="34"/>
  <c r="D579" i="34"/>
  <c r="E579" i="34" s="1"/>
  <c r="H578" i="34"/>
  <c r="E578" i="34"/>
  <c r="D578" i="34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E563" i="34" s="1"/>
  <c r="C562" i="34"/>
  <c r="H562" i="34" s="1"/>
  <c r="H558" i="34"/>
  <c r="D558" i="34"/>
  <c r="E558" i="34" s="1"/>
  <c r="H557" i="34"/>
  <c r="D557" i="34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C544" i="34"/>
  <c r="H544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D529" i="34" s="1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C509" i="34"/>
  <c r="H509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E505" i="34" s="1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E499" i="34" s="1"/>
  <c r="H498" i="34"/>
  <c r="D498" i="34"/>
  <c r="E498" i="34" s="1"/>
  <c r="C497" i="34"/>
  <c r="C484" i="34" s="1"/>
  <c r="H484" i="34" s="1"/>
  <c r="H496" i="34"/>
  <c r="D496" i="34"/>
  <c r="E496" i="34" s="1"/>
  <c r="H495" i="34"/>
  <c r="D495" i="34"/>
  <c r="E495" i="34" s="1"/>
  <c r="C494" i="34"/>
  <c r="H494" i="34" s="1"/>
  <c r="H493" i="34"/>
  <c r="D493" i="34"/>
  <c r="E493" i="34" s="1"/>
  <c r="H492" i="34"/>
  <c r="D492" i="34"/>
  <c r="E492" i="34" s="1"/>
  <c r="C491" i="34"/>
  <c r="H491" i="34" s="1"/>
  <c r="H490" i="34"/>
  <c r="D490" i="34"/>
  <c r="E490" i="34" s="1"/>
  <c r="H489" i="34"/>
  <c r="D489" i="34"/>
  <c r="E489" i="34" s="1"/>
  <c r="H488" i="34"/>
  <c r="D488" i="34"/>
  <c r="H487" i="34"/>
  <c r="D487" i="34"/>
  <c r="E487" i="34" s="1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E470" i="34" s="1"/>
  <c r="H469" i="34"/>
  <c r="D469" i="34"/>
  <c r="C468" i="34"/>
  <c r="H468" i="34" s="1"/>
  <c r="H467" i="34"/>
  <c r="D467" i="34"/>
  <c r="E467" i="34" s="1"/>
  <c r="H466" i="34"/>
  <c r="D466" i="34"/>
  <c r="E466" i="34" s="1"/>
  <c r="H465" i="34"/>
  <c r="D465" i="34"/>
  <c r="E465" i="34" s="1"/>
  <c r="H464" i="34"/>
  <c r="D464" i="34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E456" i="34" s="1"/>
  <c r="C455" i="34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E451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E446" i="34" s="1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E437" i="34"/>
  <c r="D437" i="34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E430" i="34" s="1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C416" i="34"/>
  <c r="H416" i="34" s="1"/>
  <c r="H415" i="34"/>
  <c r="D415" i="34"/>
  <c r="E415" i="34" s="1"/>
  <c r="H414" i="34"/>
  <c r="D414" i="34"/>
  <c r="E414" i="34" s="1"/>
  <c r="H413" i="34"/>
  <c r="D413" i="34"/>
  <c r="E413" i="34" s="1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E405" i="34" s="1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E400" i="34" s="1"/>
  <c r="C399" i="34"/>
  <c r="H399" i="34" s="1"/>
  <c r="H398" i="34"/>
  <c r="D398" i="34"/>
  <c r="E398" i="34" s="1"/>
  <c r="H397" i="34"/>
  <c r="D397" i="34"/>
  <c r="E397" i="34" s="1"/>
  <c r="H396" i="34"/>
  <c r="D396" i="34"/>
  <c r="E396" i="34" s="1"/>
  <c r="H395" i="34"/>
  <c r="C395" i="34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E389" i="34" s="1"/>
  <c r="C388" i="34"/>
  <c r="H388" i="34" s="1"/>
  <c r="H387" i="34"/>
  <c r="D387" i="34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E374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E368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E363" i="34" s="1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E358" i="34" s="1"/>
  <c r="C357" i="34"/>
  <c r="H357" i="34" s="1"/>
  <c r="H356" i="34"/>
  <c r="D356" i="34"/>
  <c r="E356" i="34" s="1"/>
  <c r="H355" i="34"/>
  <c r="D355" i="34"/>
  <c r="E355" i="34" s="1"/>
  <c r="H354" i="34"/>
  <c r="D354" i="34"/>
  <c r="C353" i="34"/>
  <c r="H353" i="34" s="1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D344" i="34" s="1"/>
  <c r="C344" i="34"/>
  <c r="H344" i="34" s="1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H333" i="34"/>
  <c r="E333" i="34"/>
  <c r="D333" i="34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D327" i="34"/>
  <c r="E327" i="34" s="1"/>
  <c r="H326" i="34"/>
  <c r="D326" i="34"/>
  <c r="C325" i="34"/>
  <c r="H325" i="34" s="1"/>
  <c r="H324" i="34"/>
  <c r="D324" i="34"/>
  <c r="E324" i="34" s="1"/>
  <c r="H323" i="34"/>
  <c r="D323" i="34"/>
  <c r="E323" i="34" s="1"/>
  <c r="H322" i="34"/>
  <c r="D322" i="34"/>
  <c r="E322" i="34" s="1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D316" i="34"/>
  <c r="E316" i="34" s="1"/>
  <c r="C315" i="34"/>
  <c r="H315" i="34" s="1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D304" i="34"/>
  <c r="E304" i="34" s="1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E278" i="34"/>
  <c r="D278" i="34"/>
  <c r="H277" i="34"/>
  <c r="D277" i="34"/>
  <c r="E277" i="34" s="1"/>
  <c r="H276" i="34"/>
  <c r="D276" i="34"/>
  <c r="E276" i="34" s="1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E268" i="34" s="1"/>
  <c r="H267" i="34"/>
  <c r="D267" i="34"/>
  <c r="H266" i="34"/>
  <c r="D266" i="34"/>
  <c r="E266" i="34" s="1"/>
  <c r="C265" i="34"/>
  <c r="H265" i="34" s="1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E247" i="34" s="1"/>
  <c r="D246" i="34"/>
  <c r="E246" i="34" s="1"/>
  <c r="D245" i="34"/>
  <c r="E245" i="34" s="1"/>
  <c r="C244" i="34"/>
  <c r="C243" i="34" s="1"/>
  <c r="D242" i="34"/>
  <c r="E242" i="34" s="1"/>
  <c r="D241" i="34"/>
  <c r="D240" i="34"/>
  <c r="E240" i="34" s="1"/>
  <c r="C239" i="34"/>
  <c r="C238" i="34" s="1"/>
  <c r="D237" i="34"/>
  <c r="E237" i="34" s="1"/>
  <c r="E236" i="34" s="1"/>
  <c r="E235" i="34" s="1"/>
  <c r="C236" i="34"/>
  <c r="C235" i="34" s="1"/>
  <c r="D234" i="34"/>
  <c r="E234" i="34" s="1"/>
  <c r="E233" i="34" s="1"/>
  <c r="D233" i="34"/>
  <c r="C233" i="34"/>
  <c r="D232" i="34"/>
  <c r="E232" i="34" s="1"/>
  <c r="D231" i="34"/>
  <c r="E231" i="34" s="1"/>
  <c r="E230" i="34"/>
  <c r="D230" i="34"/>
  <c r="C229" i="34"/>
  <c r="D227" i="34"/>
  <c r="E227" i="34" s="1"/>
  <c r="D226" i="34"/>
  <c r="E226" i="34" s="1"/>
  <c r="D225" i="34"/>
  <c r="E225" i="34" s="1"/>
  <c r="D224" i="34"/>
  <c r="E224" i="34" s="1"/>
  <c r="C223" i="34"/>
  <c r="C222" i="34" s="1"/>
  <c r="D221" i="34"/>
  <c r="E221" i="34" s="1"/>
  <c r="E220" i="34" s="1"/>
  <c r="C220" i="34"/>
  <c r="D219" i="34"/>
  <c r="E219" i="34" s="1"/>
  <c r="D218" i="34"/>
  <c r="E218" i="34" s="1"/>
  <c r="D217" i="34"/>
  <c r="E217" i="34" s="1"/>
  <c r="C216" i="34"/>
  <c r="C215" i="34"/>
  <c r="D214" i="34"/>
  <c r="E214" i="34" s="1"/>
  <c r="E213" i="34" s="1"/>
  <c r="C213" i="34"/>
  <c r="D212" i="34"/>
  <c r="D211" i="34" s="1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D196" i="34"/>
  <c r="D195" i="34" s="1"/>
  <c r="C195" i="34"/>
  <c r="D194" i="34"/>
  <c r="E194" i="34" s="1"/>
  <c r="E193" i="34" s="1"/>
  <c r="C193" i="34"/>
  <c r="D192" i="34"/>
  <c r="E192" i="34" s="1"/>
  <c r="D191" i="34"/>
  <c r="E191" i="34" s="1"/>
  <c r="D190" i="34"/>
  <c r="C189" i="34"/>
  <c r="D187" i="34"/>
  <c r="E187" i="34" s="1"/>
  <c r="D186" i="34"/>
  <c r="C185" i="34"/>
  <c r="C184" i="34" s="1"/>
  <c r="D183" i="34"/>
  <c r="D182" i="34" s="1"/>
  <c r="C182" i="34"/>
  <c r="D181" i="34"/>
  <c r="E181" i="34" s="1"/>
  <c r="E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E168" i="34" s="1"/>
  <c r="D167" i="34"/>
  <c r="C167" i="34"/>
  <c r="H167" i="34" s="1"/>
  <c r="H166" i="34"/>
  <c r="D166" i="34"/>
  <c r="E166" i="34" s="1"/>
  <c r="H165" i="34"/>
  <c r="D165" i="34"/>
  <c r="E165" i="34" s="1"/>
  <c r="C164" i="34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D136" i="34" s="1"/>
  <c r="C136" i="34"/>
  <c r="H136" i="34" s="1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D112" i="34"/>
  <c r="E112" i="34" s="1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E104" i="34"/>
  <c r="D104" i="34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E94" i="34"/>
  <c r="D94" i="34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D89" i="34"/>
  <c r="E89" i="34" s="1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E70" i="34"/>
  <c r="D70" i="34"/>
  <c r="H69" i="34"/>
  <c r="D69" i="34"/>
  <c r="E69" i="34" s="1"/>
  <c r="C68" i="34"/>
  <c r="H68" i="34" s="1"/>
  <c r="J68" i="34" s="1"/>
  <c r="C67" i="34"/>
  <c r="H67" i="34" s="1"/>
  <c r="J67" i="34" s="1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E50" i="34"/>
  <c r="D50" i="34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D33" i="34"/>
  <c r="E33" i="34" s="1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D17" i="34"/>
  <c r="E17" i="34" s="1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E67" i="35" l="1"/>
  <c r="E616" i="35"/>
  <c r="E38" i="35"/>
  <c r="E68" i="35"/>
  <c r="C2" i="35"/>
  <c r="E263" i="35"/>
  <c r="D152" i="35"/>
  <c r="D188" i="35"/>
  <c r="D178" i="35" s="1"/>
  <c r="D177" i="35" s="1"/>
  <c r="C258" i="35"/>
  <c r="C257" i="35" s="1"/>
  <c r="E4" i="35"/>
  <c r="E3" i="35" s="1"/>
  <c r="E2" i="35" s="1"/>
  <c r="C114" i="35"/>
  <c r="E153" i="35"/>
  <c r="E216" i="35"/>
  <c r="E215" i="35" s="1"/>
  <c r="D228" i="35"/>
  <c r="D395" i="35"/>
  <c r="E396" i="35"/>
  <c r="E395" i="35" s="1"/>
  <c r="D4" i="35"/>
  <c r="D11" i="35"/>
  <c r="D38" i="35"/>
  <c r="D61" i="35"/>
  <c r="E121" i="35"/>
  <c r="E120" i="35" s="1"/>
  <c r="E128" i="35"/>
  <c r="E126" i="35" s="1"/>
  <c r="E141" i="35"/>
  <c r="E140" i="35" s="1"/>
  <c r="E148" i="35"/>
  <c r="E146" i="35" s="1"/>
  <c r="E214" i="35"/>
  <c r="E213" i="35" s="1"/>
  <c r="E203" i="35" s="1"/>
  <c r="E234" i="35"/>
  <c r="E233" i="35" s="1"/>
  <c r="E228" i="35" s="1"/>
  <c r="E237" i="35"/>
  <c r="E236" i="35" s="1"/>
  <c r="E235" i="35" s="1"/>
  <c r="E247" i="35"/>
  <c r="E244" i="35" s="1"/>
  <c r="E243" i="35" s="1"/>
  <c r="D260" i="35"/>
  <c r="E265" i="35"/>
  <c r="E289" i="35"/>
  <c r="E306" i="35"/>
  <c r="E305" i="35" s="1"/>
  <c r="D348" i="35"/>
  <c r="D340" i="35" s="1"/>
  <c r="E349" i="35"/>
  <c r="E348" i="35" s="1"/>
  <c r="E595" i="35"/>
  <c r="E624" i="35"/>
  <c r="E688" i="35"/>
  <c r="E687" i="35" s="1"/>
  <c r="C726" i="35"/>
  <c r="C725" i="35" s="1"/>
  <c r="E762" i="35"/>
  <c r="E761" i="35" s="1"/>
  <c r="E760" i="35" s="1"/>
  <c r="D308" i="35"/>
  <c r="E310" i="35"/>
  <c r="E345" i="35"/>
  <c r="E344" i="35" s="1"/>
  <c r="D544" i="35"/>
  <c r="E545" i="35"/>
  <c r="E544" i="35" s="1"/>
  <c r="E538" i="35" s="1"/>
  <c r="E591" i="35"/>
  <c r="E587" i="35" s="1"/>
  <c r="E646" i="35"/>
  <c r="E172" i="35"/>
  <c r="E171" i="35" s="1"/>
  <c r="E170" i="35" s="1"/>
  <c r="E191" i="35"/>
  <c r="E189" i="35" s="1"/>
  <c r="E188" i="35" s="1"/>
  <c r="D734" i="35"/>
  <c r="D733" i="35" s="1"/>
  <c r="D726" i="35" s="1"/>
  <c r="D725" i="35" s="1"/>
  <c r="E736" i="35"/>
  <c r="E734" i="35" s="1"/>
  <c r="E733" i="35" s="1"/>
  <c r="E726" i="35" s="1"/>
  <c r="E725" i="35" s="1"/>
  <c r="D129" i="35"/>
  <c r="D116" i="35" s="1"/>
  <c r="D149" i="35"/>
  <c r="D164" i="35"/>
  <c r="D163" i="35" s="1"/>
  <c r="E218" i="35"/>
  <c r="E241" i="35"/>
  <c r="E239" i="35" s="1"/>
  <c r="E238" i="35" s="1"/>
  <c r="E260" i="35"/>
  <c r="E491" i="35"/>
  <c r="D531" i="35"/>
  <c r="E534" i="35"/>
  <c r="E531" i="35" s="1"/>
  <c r="E528" i="35" s="1"/>
  <c r="C560" i="35"/>
  <c r="E700" i="35"/>
  <c r="E722" i="35"/>
  <c r="E756" i="35"/>
  <c r="E755" i="35" s="1"/>
  <c r="D768" i="35"/>
  <c r="D767" i="35" s="1"/>
  <c r="E769" i="35"/>
  <c r="E768" i="35" s="1"/>
  <c r="E767" i="35" s="1"/>
  <c r="D265" i="35"/>
  <c r="D315" i="35"/>
  <c r="E317" i="35"/>
  <c r="E315" i="35" s="1"/>
  <c r="E314" i="35" s="1"/>
  <c r="D357" i="35"/>
  <c r="E360" i="35"/>
  <c r="D412" i="35"/>
  <c r="E414" i="35"/>
  <c r="E412" i="35" s="1"/>
  <c r="D422" i="35"/>
  <c r="E425" i="35"/>
  <c r="E422" i="35" s="1"/>
  <c r="E429" i="35"/>
  <c r="E455" i="35"/>
  <c r="D486" i="35"/>
  <c r="D484" i="35" s="1"/>
  <c r="E487" i="35"/>
  <c r="E486" i="35" s="1"/>
  <c r="E484" i="35" s="1"/>
  <c r="D513" i="35"/>
  <c r="D509" i="35" s="1"/>
  <c r="E516" i="35"/>
  <c r="E513" i="35" s="1"/>
  <c r="E509" i="35" s="1"/>
  <c r="D556" i="35"/>
  <c r="E557" i="35"/>
  <c r="E556" i="35" s="1"/>
  <c r="E551" i="35" s="1"/>
  <c r="E550" i="35" s="1"/>
  <c r="E562" i="35"/>
  <c r="E653" i="35"/>
  <c r="E671" i="35"/>
  <c r="D676" i="35"/>
  <c r="E678" i="35"/>
  <c r="E676" i="35" s="1"/>
  <c r="D694" i="35"/>
  <c r="E696" i="35"/>
  <c r="E694" i="35" s="1"/>
  <c r="D547" i="35"/>
  <c r="E548" i="35"/>
  <c r="E547" i="35" s="1"/>
  <c r="E124" i="35"/>
  <c r="E123" i="35" s="1"/>
  <c r="E137" i="35"/>
  <c r="E136" i="35" s="1"/>
  <c r="E181" i="35"/>
  <c r="E180" i="35" s="1"/>
  <c r="E179" i="35" s="1"/>
  <c r="D143" i="35"/>
  <c r="D135" i="35" s="1"/>
  <c r="D302" i="35"/>
  <c r="E303" i="35"/>
  <c r="E302" i="35" s="1"/>
  <c r="E357" i="35"/>
  <c r="E374" i="35"/>
  <c r="E373" i="35" s="1"/>
  <c r="E378" i="35"/>
  <c r="D388" i="35"/>
  <c r="E389" i="35"/>
  <c r="E388" i="35" s="1"/>
  <c r="E445" i="35"/>
  <c r="D450" i="35"/>
  <c r="E451" i="35"/>
  <c r="E450" i="35" s="1"/>
  <c r="E474" i="35"/>
  <c r="E523" i="35"/>
  <c r="E522" i="35" s="1"/>
  <c r="D528" i="35"/>
  <c r="E569" i="35"/>
  <c r="E592" i="35"/>
  <c r="E605" i="35"/>
  <c r="E603" i="35" s="1"/>
  <c r="E610" i="35"/>
  <c r="D638" i="35"/>
  <c r="E639" i="35"/>
  <c r="E638" i="35" s="1"/>
  <c r="D665" i="35"/>
  <c r="E667" i="35"/>
  <c r="E665" i="35" s="1"/>
  <c r="D683" i="35"/>
  <c r="E685" i="35"/>
  <c r="E683" i="35" s="1"/>
  <c r="D700" i="35"/>
  <c r="E759" i="35"/>
  <c r="E577" i="35"/>
  <c r="D765" i="35"/>
  <c r="E766" i="35"/>
  <c r="E765" i="35" s="1"/>
  <c r="E417" i="35"/>
  <c r="E416" i="35" s="1"/>
  <c r="E308" i="35"/>
  <c r="E342" i="35"/>
  <c r="E368" i="35"/>
  <c r="E463" i="35"/>
  <c r="D468" i="35"/>
  <c r="E469" i="35"/>
  <c r="E468" i="35" s="1"/>
  <c r="D504" i="35"/>
  <c r="E505" i="35"/>
  <c r="E504" i="35" s="1"/>
  <c r="D551" i="35"/>
  <c r="D550" i="35" s="1"/>
  <c r="E599" i="35"/>
  <c r="E661" i="35"/>
  <c r="E679" i="35"/>
  <c r="E718" i="35"/>
  <c r="E717" i="35" s="1"/>
  <c r="E716" i="35" s="1"/>
  <c r="D325" i="35"/>
  <c r="D429" i="35"/>
  <c r="D538" i="35"/>
  <c r="D577" i="35"/>
  <c r="D595" i="35"/>
  <c r="D561" i="35" s="1"/>
  <c r="D459" i="35"/>
  <c r="D477" i="35"/>
  <c r="D581" i="35"/>
  <c r="D599" i="35"/>
  <c r="D610" i="35"/>
  <c r="D653" i="35"/>
  <c r="D718" i="35"/>
  <c r="E753" i="35"/>
  <c r="E751" i="35" s="1"/>
  <c r="E750" i="35" s="1"/>
  <c r="D263" i="35"/>
  <c r="D445" i="35"/>
  <c r="D463" i="35"/>
  <c r="D474" i="35"/>
  <c r="D661" i="35"/>
  <c r="D679" i="35"/>
  <c r="D722" i="35"/>
  <c r="D777" i="35"/>
  <c r="D305" i="34"/>
  <c r="D628" i="34"/>
  <c r="D236" i="34"/>
  <c r="D235" i="34" s="1"/>
  <c r="E745" i="34"/>
  <c r="E744" i="34" s="1"/>
  <c r="E772" i="34"/>
  <c r="E771" i="34" s="1"/>
  <c r="D718" i="34"/>
  <c r="E345" i="34"/>
  <c r="H497" i="34"/>
  <c r="E455" i="34"/>
  <c r="D491" i="34"/>
  <c r="C179" i="34"/>
  <c r="D378" i="34"/>
  <c r="D395" i="34"/>
  <c r="D468" i="34"/>
  <c r="E491" i="34"/>
  <c r="D741" i="34"/>
  <c r="E768" i="34"/>
  <c r="E767" i="34" s="1"/>
  <c r="C163" i="34"/>
  <c r="H163" i="34" s="1"/>
  <c r="J163" i="34" s="1"/>
  <c r="E183" i="34"/>
  <c r="E182" i="34" s="1"/>
  <c r="C228" i="34"/>
  <c r="E229" i="34"/>
  <c r="E228" i="34" s="1"/>
  <c r="D373" i="34"/>
  <c r="D388" i="34"/>
  <c r="E530" i="34"/>
  <c r="E529" i="34" s="1"/>
  <c r="C538" i="34"/>
  <c r="H538" i="34" s="1"/>
  <c r="E732" i="34"/>
  <c r="E731" i="34" s="1"/>
  <c r="E730" i="34" s="1"/>
  <c r="C135" i="34"/>
  <c r="H135" i="34" s="1"/>
  <c r="J135" i="34" s="1"/>
  <c r="D164" i="34"/>
  <c r="D163" i="34" s="1"/>
  <c r="C203" i="34"/>
  <c r="D223" i="34"/>
  <c r="D222" i="34" s="1"/>
  <c r="D229" i="34"/>
  <c r="D228" i="34" s="1"/>
  <c r="C263" i="34"/>
  <c r="H263" i="34" s="1"/>
  <c r="C314" i="34"/>
  <c r="H314" i="34" s="1"/>
  <c r="E344" i="34"/>
  <c r="D353" i="34"/>
  <c r="D392" i="34"/>
  <c r="C743" i="34"/>
  <c r="C726" i="34" s="1"/>
  <c r="D751" i="34"/>
  <c r="D750" i="34" s="1"/>
  <c r="E766" i="34"/>
  <c r="E765" i="34" s="1"/>
  <c r="D11" i="34"/>
  <c r="H164" i="34"/>
  <c r="D185" i="34"/>
  <c r="D184" i="34" s="1"/>
  <c r="D189" i="34"/>
  <c r="D220" i="34"/>
  <c r="D298" i="34"/>
  <c r="D348" i="34"/>
  <c r="E354" i="34"/>
  <c r="E353" i="34" s="1"/>
  <c r="E357" i="34"/>
  <c r="D368" i="34"/>
  <c r="D459" i="34"/>
  <c r="D497" i="34"/>
  <c r="E581" i="34"/>
  <c r="E638" i="34"/>
  <c r="D687" i="34"/>
  <c r="E223" i="34"/>
  <c r="E222" i="34" s="1"/>
  <c r="E250" i="34"/>
  <c r="H455" i="34"/>
  <c r="C444" i="34"/>
  <c r="H444" i="34" s="1"/>
  <c r="E68" i="34"/>
  <c r="E117" i="34"/>
  <c r="E123" i="34"/>
  <c r="E129" i="34"/>
  <c r="E137" i="34"/>
  <c r="E136" i="34" s="1"/>
  <c r="E140" i="34"/>
  <c r="E146" i="34"/>
  <c r="E154" i="34"/>
  <c r="E160" i="34"/>
  <c r="E179" i="34"/>
  <c r="C188" i="34"/>
  <c r="C178" i="34" s="1"/>
  <c r="E190" i="34"/>
  <c r="E189" i="34" s="1"/>
  <c r="E212" i="34"/>
  <c r="E211" i="34" s="1"/>
  <c r="D250" i="34"/>
  <c r="D315" i="34"/>
  <c r="E580" i="34"/>
  <c r="E577" i="34" s="1"/>
  <c r="D577" i="34"/>
  <c r="D661" i="34"/>
  <c r="E662" i="34"/>
  <c r="E661" i="34" s="1"/>
  <c r="D671" i="34"/>
  <c r="E672" i="34"/>
  <c r="E671" i="34" s="1"/>
  <c r="E678" i="34"/>
  <c r="D676" i="34"/>
  <c r="D734" i="34"/>
  <c r="D733" i="34" s="1"/>
  <c r="E735" i="34"/>
  <c r="E734" i="34" s="1"/>
  <c r="E733" i="34" s="1"/>
  <c r="E4" i="34"/>
  <c r="D595" i="34"/>
  <c r="E596" i="34"/>
  <c r="E595" i="34" s="1"/>
  <c r="E606" i="34"/>
  <c r="E603" i="34" s="1"/>
  <c r="D603" i="34"/>
  <c r="D38" i="34"/>
  <c r="E174" i="34"/>
  <c r="E186" i="34"/>
  <c r="E185" i="34" s="1"/>
  <c r="E184" i="34" s="1"/>
  <c r="D204" i="34"/>
  <c r="D244" i="34"/>
  <c r="D243" i="34" s="1"/>
  <c r="E267" i="34"/>
  <c r="E265" i="34" s="1"/>
  <c r="D265" i="34"/>
  <c r="E488" i="34"/>
  <c r="D486" i="34"/>
  <c r="E590" i="34"/>
  <c r="E587" i="34" s="1"/>
  <c r="D587" i="34"/>
  <c r="D610" i="34"/>
  <c r="E171" i="34"/>
  <c r="E170" i="34" s="1"/>
  <c r="E12" i="34"/>
  <c r="E11" i="34" s="1"/>
  <c r="D4" i="34"/>
  <c r="D68" i="34"/>
  <c r="E120" i="34"/>
  <c r="E126" i="34"/>
  <c r="E132" i="34"/>
  <c r="E143" i="34"/>
  <c r="E149" i="34"/>
  <c r="E157" i="34"/>
  <c r="E196" i="34"/>
  <c r="E195" i="34" s="1"/>
  <c r="E199" i="34"/>
  <c r="E198" i="34" s="1"/>
  <c r="E197" i="34" s="1"/>
  <c r="E202" i="34"/>
  <c r="E201" i="34" s="1"/>
  <c r="E200" i="34" s="1"/>
  <c r="E205" i="34"/>
  <c r="E204" i="34" s="1"/>
  <c r="D213" i="34"/>
  <c r="D216" i="34"/>
  <c r="D215" i="34" s="1"/>
  <c r="E241" i="34"/>
  <c r="E239" i="34" s="1"/>
  <c r="E238" i="34" s="1"/>
  <c r="D239" i="34"/>
  <c r="D238" i="34" s="1"/>
  <c r="E326" i="34"/>
  <c r="E325" i="34" s="1"/>
  <c r="D325" i="34"/>
  <c r="E387" i="34"/>
  <c r="E382" i="34" s="1"/>
  <c r="D382" i="34"/>
  <c r="D416" i="34"/>
  <c r="D463" i="34"/>
  <c r="E468" i="34"/>
  <c r="D544" i="34"/>
  <c r="D538" i="34" s="1"/>
  <c r="D556" i="34"/>
  <c r="D592" i="34"/>
  <c r="E593" i="34"/>
  <c r="E592" i="34" s="1"/>
  <c r="D772" i="34"/>
  <c r="D771" i="34" s="1"/>
  <c r="E305" i="34"/>
  <c r="E373" i="34"/>
  <c r="E378" i="34"/>
  <c r="E388" i="34"/>
  <c r="E409" i="34"/>
  <c r="E477" i="34"/>
  <c r="E497" i="34"/>
  <c r="E547" i="34"/>
  <c r="E599" i="34"/>
  <c r="E642" i="34"/>
  <c r="E665" i="34"/>
  <c r="E683" i="34"/>
  <c r="E761" i="34"/>
  <c r="E760" i="34" s="1"/>
  <c r="E260" i="34"/>
  <c r="E299" i="34"/>
  <c r="E302" i="34"/>
  <c r="E328" i="34"/>
  <c r="D331" i="34"/>
  <c r="E404" i="34"/>
  <c r="E417" i="34"/>
  <c r="E450" i="34"/>
  <c r="E464" i="34"/>
  <c r="E463" i="34" s="1"/>
  <c r="E469" i="34"/>
  <c r="E494" i="34"/>
  <c r="E504" i="34"/>
  <c r="E513" i="34"/>
  <c r="E509" i="34" s="1"/>
  <c r="E545" i="34"/>
  <c r="E544" i="34" s="1"/>
  <c r="E538" i="34" s="1"/>
  <c r="E557" i="34"/>
  <c r="E556" i="34" s="1"/>
  <c r="E611" i="34"/>
  <c r="E629" i="34"/>
  <c r="E628" i="34" s="1"/>
  <c r="C717" i="34"/>
  <c r="D727" i="34"/>
  <c r="D746" i="34"/>
  <c r="D743" i="34" s="1"/>
  <c r="D756" i="34"/>
  <c r="D755" i="34" s="1"/>
  <c r="D768" i="34"/>
  <c r="D767" i="34" s="1"/>
  <c r="E308" i="34"/>
  <c r="C340" i="34"/>
  <c r="H340" i="34" s="1"/>
  <c r="E362" i="34"/>
  <c r="E412" i="34"/>
  <c r="E474" i="34"/>
  <c r="D547" i="34"/>
  <c r="D679" i="34"/>
  <c r="D694" i="34"/>
  <c r="E722" i="34"/>
  <c r="E38" i="34"/>
  <c r="E315" i="34"/>
  <c r="E61" i="34"/>
  <c r="E97" i="34"/>
  <c r="E67" i="34" s="1"/>
  <c r="E164" i="34"/>
  <c r="E167" i="34"/>
  <c r="E392" i="34"/>
  <c r="E395" i="34"/>
  <c r="E399" i="34"/>
  <c r="E422" i="34"/>
  <c r="E429" i="34"/>
  <c r="E445" i="34"/>
  <c r="E459" i="34"/>
  <c r="E522" i="34"/>
  <c r="E552" i="34"/>
  <c r="E562" i="34"/>
  <c r="E569" i="34"/>
  <c r="E616" i="34"/>
  <c r="E718" i="34"/>
  <c r="E756" i="34"/>
  <c r="E755" i="34" s="1"/>
  <c r="H717" i="34"/>
  <c r="J717" i="34" s="1"/>
  <c r="C716" i="34"/>
  <c r="H716" i="34" s="1"/>
  <c r="J716" i="34" s="1"/>
  <c r="E207" i="34"/>
  <c r="E203" i="34" s="1"/>
  <c r="E289" i="34"/>
  <c r="E216" i="34"/>
  <c r="E215" i="34"/>
  <c r="E244" i="34"/>
  <c r="E243" i="34" s="1"/>
  <c r="E298" i="34"/>
  <c r="E416" i="34"/>
  <c r="E486" i="34"/>
  <c r="E484" i="34" s="1"/>
  <c r="E531" i="34"/>
  <c r="E528" i="34" s="1"/>
  <c r="E610" i="34"/>
  <c r="E676" i="34"/>
  <c r="E700" i="34"/>
  <c r="E743" i="34"/>
  <c r="E751" i="34"/>
  <c r="E750" i="34" s="1"/>
  <c r="E348" i="34"/>
  <c r="E646" i="34"/>
  <c r="E653" i="34"/>
  <c r="D180" i="34"/>
  <c r="D179" i="34" s="1"/>
  <c r="D193" i="34"/>
  <c r="D188" i="34" s="1"/>
  <c r="D207" i="34"/>
  <c r="D203" i="34" s="1"/>
  <c r="D474" i="34"/>
  <c r="C528" i="34"/>
  <c r="H528" i="34" s="1"/>
  <c r="D531" i="34"/>
  <c r="D528" i="34" s="1"/>
  <c r="D552" i="34"/>
  <c r="D551" i="34" s="1"/>
  <c r="D550" i="34" s="1"/>
  <c r="C561" i="34"/>
  <c r="D569" i="34"/>
  <c r="D599" i="34"/>
  <c r="D642" i="34"/>
  <c r="D646" i="34"/>
  <c r="D665" i="34"/>
  <c r="E681" i="34"/>
  <c r="E679" i="34" s="1"/>
  <c r="E696" i="34"/>
  <c r="E694" i="34" s="1"/>
  <c r="D700" i="34"/>
  <c r="D722" i="34"/>
  <c r="E740" i="34"/>
  <c r="E739" i="34" s="1"/>
  <c r="E778" i="34"/>
  <c r="E777" i="34" s="1"/>
  <c r="D97" i="34"/>
  <c r="D67" i="34" s="1"/>
  <c r="D117" i="34"/>
  <c r="D123" i="34"/>
  <c r="D129" i="34"/>
  <c r="D143" i="34"/>
  <c r="D149" i="34"/>
  <c r="D154" i="34"/>
  <c r="D160" i="34"/>
  <c r="D171" i="34"/>
  <c r="D260" i="34"/>
  <c r="D296" i="34"/>
  <c r="D302" i="34"/>
  <c r="D308" i="34"/>
  <c r="D328" i="34"/>
  <c r="E334" i="34"/>
  <c r="E331" i="34" s="1"/>
  <c r="D412" i="34"/>
  <c r="D422" i="34"/>
  <c r="D445" i="34"/>
  <c r="D450" i="34"/>
  <c r="D455" i="34"/>
  <c r="C3" i="34"/>
  <c r="D357" i="34"/>
  <c r="D362" i="34"/>
  <c r="D477" i="34"/>
  <c r="D513" i="34"/>
  <c r="D509" i="34" s="1"/>
  <c r="D522" i="34"/>
  <c r="C551" i="34"/>
  <c r="D562" i="34"/>
  <c r="D581" i="34"/>
  <c r="D616" i="34"/>
  <c r="D638" i="34"/>
  <c r="C645" i="34"/>
  <c r="H645" i="34" s="1"/>
  <c r="J645" i="34" s="1"/>
  <c r="D653" i="34"/>
  <c r="D683" i="34"/>
  <c r="H722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D289" i="34"/>
  <c r="D399" i="34"/>
  <c r="D404" i="34"/>
  <c r="D409" i="34"/>
  <c r="D429" i="34"/>
  <c r="D494" i="34"/>
  <c r="D504" i="34"/>
  <c r="E483" i="35" l="1"/>
  <c r="D560" i="35"/>
  <c r="E116" i="35"/>
  <c r="E340" i="35"/>
  <c r="E339" i="35" s="1"/>
  <c r="D115" i="35"/>
  <c r="D114" i="35" s="1"/>
  <c r="D3" i="35"/>
  <c r="D2" i="35" s="1"/>
  <c r="D717" i="35"/>
  <c r="D716" i="35" s="1"/>
  <c r="E152" i="35"/>
  <c r="E135" i="35"/>
  <c r="D645" i="35"/>
  <c r="D483" i="35"/>
  <c r="E561" i="35"/>
  <c r="E259" i="35"/>
  <c r="E258" i="35" s="1"/>
  <c r="E257" i="35" s="1"/>
  <c r="E444" i="35"/>
  <c r="D314" i="35"/>
  <c r="D259" i="35" s="1"/>
  <c r="D444" i="35"/>
  <c r="D339" i="35" s="1"/>
  <c r="E178" i="35"/>
  <c r="E177" i="35" s="1"/>
  <c r="C559" i="35"/>
  <c r="E645" i="35"/>
  <c r="D717" i="34"/>
  <c r="D716" i="34" s="1"/>
  <c r="E717" i="34"/>
  <c r="E716" i="34" s="1"/>
  <c r="C725" i="34"/>
  <c r="H725" i="34" s="1"/>
  <c r="J725" i="34" s="1"/>
  <c r="H726" i="34"/>
  <c r="J726" i="34" s="1"/>
  <c r="D484" i="34"/>
  <c r="D483" i="34" s="1"/>
  <c r="D3" i="34"/>
  <c r="D2" i="34" s="1"/>
  <c r="D263" i="34"/>
  <c r="C259" i="34"/>
  <c r="C483" i="34"/>
  <c r="H483" i="34" s="1"/>
  <c r="J483" i="34" s="1"/>
  <c r="C339" i="34"/>
  <c r="E116" i="34"/>
  <c r="D135" i="34"/>
  <c r="D726" i="34"/>
  <c r="D725" i="34" s="1"/>
  <c r="E263" i="34"/>
  <c r="E444" i="34"/>
  <c r="E3" i="34"/>
  <c r="E2" i="34" s="1"/>
  <c r="E135" i="34"/>
  <c r="D561" i="34"/>
  <c r="D340" i="34"/>
  <c r="D444" i="34"/>
  <c r="D314" i="34"/>
  <c r="D259" i="34" s="1"/>
  <c r="E340" i="34"/>
  <c r="E339" i="34" s="1"/>
  <c r="E551" i="34"/>
  <c r="E550" i="34" s="1"/>
  <c r="E188" i="34"/>
  <c r="E178" i="34" s="1"/>
  <c r="E177" i="34" s="1"/>
  <c r="E153" i="34"/>
  <c r="E726" i="34"/>
  <c r="E725" i="34" s="1"/>
  <c r="H116" i="34"/>
  <c r="J116" i="34" s="1"/>
  <c r="C115" i="34"/>
  <c r="H561" i="34"/>
  <c r="J561" i="34" s="1"/>
  <c r="C560" i="34"/>
  <c r="H178" i="34"/>
  <c r="J178" i="34" s="1"/>
  <c r="C177" i="34"/>
  <c r="H177" i="34" s="1"/>
  <c r="J177" i="34" s="1"/>
  <c r="D645" i="34"/>
  <c r="E483" i="34"/>
  <c r="E561" i="34"/>
  <c r="D170" i="34"/>
  <c r="D178" i="34"/>
  <c r="D177" i="34" s="1"/>
  <c r="E314" i="34"/>
  <c r="H259" i="34"/>
  <c r="J259" i="34" s="1"/>
  <c r="H153" i="34"/>
  <c r="J153" i="34" s="1"/>
  <c r="C152" i="34"/>
  <c r="H152" i="34" s="1"/>
  <c r="J152" i="34" s="1"/>
  <c r="H551" i="34"/>
  <c r="J551" i="34" s="1"/>
  <c r="C550" i="34"/>
  <c r="H550" i="34" s="1"/>
  <c r="J550" i="34" s="1"/>
  <c r="H3" i="34"/>
  <c r="J3" i="34" s="1"/>
  <c r="C2" i="34"/>
  <c r="D116" i="34"/>
  <c r="D115" i="34" s="1"/>
  <c r="E645" i="34"/>
  <c r="E163" i="34"/>
  <c r="D153" i="34"/>
  <c r="D778" i="32"/>
  <c r="D777" i="32" s="1"/>
  <c r="C777" i="32"/>
  <c r="D776" i="32"/>
  <c r="E776" i="32" s="1"/>
  <c r="D775" i="32"/>
  <c r="E775" i="32" s="1"/>
  <c r="D774" i="32"/>
  <c r="E774" i="32" s="1"/>
  <c r="D773" i="32"/>
  <c r="E773" i="32" s="1"/>
  <c r="C772" i="32"/>
  <c r="C771" i="32" s="1"/>
  <c r="D770" i="32"/>
  <c r="E770" i="32" s="1"/>
  <c r="D769" i="32"/>
  <c r="E769" i="32" s="1"/>
  <c r="C768" i="32"/>
  <c r="C767" i="32" s="1"/>
  <c r="D766" i="32"/>
  <c r="C765" i="32"/>
  <c r="D764" i="32"/>
  <c r="E764" i="32" s="1"/>
  <c r="D763" i="32"/>
  <c r="E763" i="32" s="1"/>
  <c r="D762" i="32"/>
  <c r="E762" i="32" s="1"/>
  <c r="C761" i="32"/>
  <c r="C760" i="32" s="1"/>
  <c r="D759" i="32"/>
  <c r="E759" i="32" s="1"/>
  <c r="D758" i="32"/>
  <c r="E758" i="32" s="1"/>
  <c r="D757" i="32"/>
  <c r="E757" i="32" s="1"/>
  <c r="C756" i="32"/>
  <c r="C755" i="32" s="1"/>
  <c r="D754" i="32"/>
  <c r="E754" i="32" s="1"/>
  <c r="D753" i="32"/>
  <c r="E753" i="32" s="1"/>
  <c r="D752" i="32"/>
  <c r="E752" i="32" s="1"/>
  <c r="C751" i="32"/>
  <c r="C750" i="32" s="1"/>
  <c r="D749" i="32"/>
  <c r="E749" i="32" s="1"/>
  <c r="D748" i="32"/>
  <c r="E748" i="32" s="1"/>
  <c r="D747" i="32"/>
  <c r="E747" i="32" s="1"/>
  <c r="E746" i="32" s="1"/>
  <c r="C746" i="32"/>
  <c r="D745" i="32"/>
  <c r="D744" i="32" s="1"/>
  <c r="C744" i="32"/>
  <c r="D742" i="32"/>
  <c r="D741" i="32" s="1"/>
  <c r="C741" i="32"/>
  <c r="D740" i="32"/>
  <c r="E740" i="32" s="1"/>
  <c r="E739" i="32" s="1"/>
  <c r="C739" i="32"/>
  <c r="D738" i="32"/>
  <c r="E738" i="32" s="1"/>
  <c r="D737" i="32"/>
  <c r="E737" i="32" s="1"/>
  <c r="D736" i="32"/>
  <c r="E736" i="32" s="1"/>
  <c r="D735" i="32"/>
  <c r="C734" i="32"/>
  <c r="C733" i="32" s="1"/>
  <c r="D732" i="32"/>
  <c r="D731" i="32" s="1"/>
  <c r="D730" i="32" s="1"/>
  <c r="C731" i="32"/>
  <c r="C730" i="32" s="1"/>
  <c r="D729" i="32"/>
  <c r="E729" i="32" s="1"/>
  <c r="D728" i="32"/>
  <c r="E728" i="32" s="1"/>
  <c r="C727" i="32"/>
  <c r="J726" i="32"/>
  <c r="J725" i="32"/>
  <c r="D724" i="32"/>
  <c r="E724" i="32" s="1"/>
  <c r="D723" i="32"/>
  <c r="C722" i="32"/>
  <c r="D721" i="32"/>
  <c r="E721" i="32" s="1"/>
  <c r="D720" i="32"/>
  <c r="E720" i="32" s="1"/>
  <c r="D719" i="32"/>
  <c r="E719" i="32" s="1"/>
  <c r="C718" i="32"/>
  <c r="J717" i="32"/>
  <c r="J716" i="32"/>
  <c r="D715" i="32"/>
  <c r="E715" i="32" s="1"/>
  <c r="D714" i="32"/>
  <c r="E714" i="32" s="1"/>
  <c r="D713" i="32"/>
  <c r="E713" i="32" s="1"/>
  <c r="D712" i="32"/>
  <c r="E712" i="32" s="1"/>
  <c r="D711" i="32"/>
  <c r="E711" i="32" s="1"/>
  <c r="D710" i="32"/>
  <c r="E710" i="32" s="1"/>
  <c r="D709" i="32"/>
  <c r="E709" i="32" s="1"/>
  <c r="D708" i="32"/>
  <c r="E708" i="32" s="1"/>
  <c r="D707" i="32"/>
  <c r="E707" i="32" s="1"/>
  <c r="D706" i="32"/>
  <c r="E706" i="32" s="1"/>
  <c r="D705" i="32"/>
  <c r="E705" i="32" s="1"/>
  <c r="D704" i="32"/>
  <c r="E704" i="32" s="1"/>
  <c r="D703" i="32"/>
  <c r="E703" i="32" s="1"/>
  <c r="D702" i="32"/>
  <c r="E702" i="32" s="1"/>
  <c r="D701" i="32"/>
  <c r="E701" i="32" s="1"/>
  <c r="C700" i="32"/>
  <c r="D699" i="32"/>
  <c r="E699" i="32" s="1"/>
  <c r="D698" i="32"/>
  <c r="E698" i="32" s="1"/>
  <c r="D697" i="32"/>
  <c r="E697" i="32" s="1"/>
  <c r="D696" i="32"/>
  <c r="E696" i="32" s="1"/>
  <c r="D695" i="32"/>
  <c r="E695" i="32" s="1"/>
  <c r="C694" i="32"/>
  <c r="D693" i="32"/>
  <c r="E693" i="32" s="1"/>
  <c r="D692" i="32"/>
  <c r="E692" i="32" s="1"/>
  <c r="D691" i="32"/>
  <c r="E691" i="32" s="1"/>
  <c r="D690" i="32"/>
  <c r="E690" i="32" s="1"/>
  <c r="D689" i="32"/>
  <c r="E689" i="32" s="1"/>
  <c r="D688" i="32"/>
  <c r="E688" i="32" s="1"/>
  <c r="C687" i="32"/>
  <c r="D686" i="32"/>
  <c r="E686" i="32" s="1"/>
  <c r="D685" i="32"/>
  <c r="E685" i="32" s="1"/>
  <c r="D684" i="32"/>
  <c r="E684" i="32" s="1"/>
  <c r="C683" i="32"/>
  <c r="D682" i="32"/>
  <c r="E682" i="32" s="1"/>
  <c r="D681" i="32"/>
  <c r="E681" i="32" s="1"/>
  <c r="D680" i="32"/>
  <c r="C679" i="32"/>
  <c r="D678" i="32"/>
  <c r="E678" i="32" s="1"/>
  <c r="D677" i="32"/>
  <c r="E677" i="32" s="1"/>
  <c r="C676" i="32"/>
  <c r="D675" i="32"/>
  <c r="E675" i="32" s="1"/>
  <c r="D674" i="32"/>
  <c r="E674" i="32" s="1"/>
  <c r="D673" i="32"/>
  <c r="E673" i="32" s="1"/>
  <c r="D672" i="32"/>
  <c r="E672" i="32" s="1"/>
  <c r="C671" i="32"/>
  <c r="D670" i="32"/>
  <c r="E670" i="32" s="1"/>
  <c r="D669" i="32"/>
  <c r="E669" i="32" s="1"/>
  <c r="D668" i="32"/>
  <c r="E668" i="32" s="1"/>
  <c r="D667" i="32"/>
  <c r="E667" i="32" s="1"/>
  <c r="D666" i="32"/>
  <c r="E666" i="32" s="1"/>
  <c r="C665" i="32"/>
  <c r="D664" i="32"/>
  <c r="E664" i="32" s="1"/>
  <c r="D663" i="32"/>
  <c r="E663" i="32" s="1"/>
  <c r="D662" i="32"/>
  <c r="D661" i="32" s="1"/>
  <c r="C661" i="32"/>
  <c r="D660" i="32"/>
  <c r="E660" i="32" s="1"/>
  <c r="D659" i="32"/>
  <c r="E659" i="32" s="1"/>
  <c r="D658" i="32"/>
  <c r="E658" i="32" s="1"/>
  <c r="D657" i="32"/>
  <c r="E657" i="32" s="1"/>
  <c r="D656" i="32"/>
  <c r="E656" i="32" s="1"/>
  <c r="D655" i="32"/>
  <c r="E655" i="32" s="1"/>
  <c r="D654" i="32"/>
  <c r="E654" i="32" s="1"/>
  <c r="C653" i="32"/>
  <c r="D652" i="32"/>
  <c r="E652" i="32" s="1"/>
  <c r="D651" i="32"/>
  <c r="E651" i="32" s="1"/>
  <c r="D650" i="32"/>
  <c r="E650" i="32" s="1"/>
  <c r="D649" i="32"/>
  <c r="E649" i="32" s="1"/>
  <c r="D648" i="32"/>
  <c r="E648" i="32" s="1"/>
  <c r="D647" i="32"/>
  <c r="E647" i="32" s="1"/>
  <c r="C646" i="32"/>
  <c r="J645" i="32"/>
  <c r="D644" i="32"/>
  <c r="E644" i="32" s="1"/>
  <c r="D643" i="32"/>
  <c r="E643" i="32" s="1"/>
  <c r="J642" i="32"/>
  <c r="C642" i="32"/>
  <c r="D641" i="32"/>
  <c r="E641" i="32" s="1"/>
  <c r="D640" i="32"/>
  <c r="E640" i="32" s="1"/>
  <c r="D639" i="32"/>
  <c r="E639" i="32" s="1"/>
  <c r="J638" i="32"/>
  <c r="C638" i="32"/>
  <c r="D637" i="32"/>
  <c r="E637" i="32" s="1"/>
  <c r="D636" i="32"/>
  <c r="E636" i="32" s="1"/>
  <c r="D635" i="32"/>
  <c r="E635" i="32" s="1"/>
  <c r="D634" i="32"/>
  <c r="E634" i="32" s="1"/>
  <c r="D633" i="32"/>
  <c r="E633" i="32" s="1"/>
  <c r="D632" i="32"/>
  <c r="E632" i="32" s="1"/>
  <c r="D631" i="32"/>
  <c r="E631" i="32" s="1"/>
  <c r="D630" i="32"/>
  <c r="E630" i="32" s="1"/>
  <c r="D629" i="32"/>
  <c r="E629" i="32" s="1"/>
  <c r="C628" i="32"/>
  <c r="D627" i="32"/>
  <c r="E627" i="32" s="1"/>
  <c r="D626" i="32"/>
  <c r="E626" i="32" s="1"/>
  <c r="D625" i="32"/>
  <c r="E625" i="32" s="1"/>
  <c r="D624" i="32"/>
  <c r="E624" i="32" s="1"/>
  <c r="D623" i="32"/>
  <c r="E623" i="32" s="1"/>
  <c r="D622" i="32"/>
  <c r="E622" i="32" s="1"/>
  <c r="D621" i="32"/>
  <c r="E621" i="32" s="1"/>
  <c r="D620" i="32"/>
  <c r="E620" i="32" s="1"/>
  <c r="D619" i="32"/>
  <c r="E619" i="32" s="1"/>
  <c r="D618" i="32"/>
  <c r="E618" i="32" s="1"/>
  <c r="D617" i="32"/>
  <c r="E617" i="32" s="1"/>
  <c r="C616" i="32"/>
  <c r="D615" i="32"/>
  <c r="E615" i="32" s="1"/>
  <c r="D614" i="32"/>
  <c r="E614" i="32" s="1"/>
  <c r="D613" i="32"/>
  <c r="E613" i="32" s="1"/>
  <c r="D612" i="32"/>
  <c r="E612" i="32" s="1"/>
  <c r="D611" i="32"/>
  <c r="E611" i="32" s="1"/>
  <c r="C610" i="32"/>
  <c r="D609" i="32"/>
  <c r="E609" i="32" s="1"/>
  <c r="D608" i="32"/>
  <c r="E608" i="32" s="1"/>
  <c r="D607" i="32"/>
  <c r="E607" i="32" s="1"/>
  <c r="D606" i="32"/>
  <c r="E606" i="32" s="1"/>
  <c r="D605" i="32"/>
  <c r="E605" i="32" s="1"/>
  <c r="D604" i="32"/>
  <c r="E604" i="32" s="1"/>
  <c r="C603" i="32"/>
  <c r="D602" i="32"/>
  <c r="E602" i="32" s="1"/>
  <c r="D601" i="32"/>
  <c r="E601" i="32" s="1"/>
  <c r="D600" i="32"/>
  <c r="E600" i="32" s="1"/>
  <c r="C599" i="32"/>
  <c r="D598" i="32"/>
  <c r="E598" i="32" s="1"/>
  <c r="D597" i="32"/>
  <c r="E597" i="32" s="1"/>
  <c r="D596" i="32"/>
  <c r="E596" i="32" s="1"/>
  <c r="C595" i="32"/>
  <c r="D594" i="32"/>
  <c r="E594" i="32" s="1"/>
  <c r="D593" i="32"/>
  <c r="E593" i="32" s="1"/>
  <c r="C592" i="32"/>
  <c r="D591" i="32"/>
  <c r="E591" i="32" s="1"/>
  <c r="D590" i="32"/>
  <c r="E590" i="32" s="1"/>
  <c r="D589" i="32"/>
  <c r="E589" i="32" s="1"/>
  <c r="D588" i="32"/>
  <c r="C587" i="32"/>
  <c r="D586" i="32"/>
  <c r="E586" i="32" s="1"/>
  <c r="D585" i="32"/>
  <c r="E585" i="32" s="1"/>
  <c r="D584" i="32"/>
  <c r="E584" i="32" s="1"/>
  <c r="D583" i="32"/>
  <c r="E583" i="32" s="1"/>
  <c r="D582" i="32"/>
  <c r="E582" i="32" s="1"/>
  <c r="C581" i="32"/>
  <c r="D580" i="32"/>
  <c r="E580" i="32" s="1"/>
  <c r="D579" i="32"/>
  <c r="E579" i="32" s="1"/>
  <c r="D578" i="32"/>
  <c r="E578" i="32" s="1"/>
  <c r="C577" i="32"/>
  <c r="D576" i="32"/>
  <c r="E576" i="32" s="1"/>
  <c r="D575" i="32"/>
  <c r="E575" i="32" s="1"/>
  <c r="D574" i="32"/>
  <c r="E574" i="32" s="1"/>
  <c r="D573" i="32"/>
  <c r="E573" i="32" s="1"/>
  <c r="D572" i="32"/>
  <c r="E572" i="32" s="1"/>
  <c r="D571" i="32"/>
  <c r="E571" i="32" s="1"/>
  <c r="D570" i="32"/>
  <c r="E570" i="32" s="1"/>
  <c r="C569" i="32"/>
  <c r="D568" i="32"/>
  <c r="E568" i="32" s="1"/>
  <c r="D567" i="32"/>
  <c r="E567" i="32" s="1"/>
  <c r="D566" i="32"/>
  <c r="E566" i="32" s="1"/>
  <c r="D565" i="32"/>
  <c r="E565" i="32" s="1"/>
  <c r="D564" i="32"/>
  <c r="E564" i="32" s="1"/>
  <c r="D563" i="32"/>
  <c r="E563" i="32" s="1"/>
  <c r="C562" i="32"/>
  <c r="J561" i="32"/>
  <c r="J560" i="32"/>
  <c r="J559" i="32"/>
  <c r="D558" i="32"/>
  <c r="D556" i="32" s="1"/>
  <c r="D557" i="32"/>
  <c r="E557" i="32" s="1"/>
  <c r="C556" i="32"/>
  <c r="D555" i="32"/>
  <c r="E555" i="32" s="1"/>
  <c r="D554" i="32"/>
  <c r="E554" i="32" s="1"/>
  <c r="D553" i="32"/>
  <c r="E553" i="32" s="1"/>
  <c r="C552" i="32"/>
  <c r="C551" i="32" s="1"/>
  <c r="C550" i="32" s="1"/>
  <c r="J551" i="32"/>
  <c r="J550" i="32"/>
  <c r="D549" i="32"/>
  <c r="E549" i="32" s="1"/>
  <c r="D548" i="32"/>
  <c r="E548" i="32" s="1"/>
  <c r="J547" i="32"/>
  <c r="C547" i="32"/>
  <c r="D546" i="32"/>
  <c r="E546" i="32" s="1"/>
  <c r="D545" i="32"/>
  <c r="E545" i="32" s="1"/>
  <c r="C544" i="32"/>
  <c r="C538" i="32" s="1"/>
  <c r="D543" i="32"/>
  <c r="E543" i="32" s="1"/>
  <c r="D542" i="32"/>
  <c r="E542" i="32" s="1"/>
  <c r="D541" i="32"/>
  <c r="E541" i="32" s="1"/>
  <c r="D540" i="32"/>
  <c r="E540" i="32" s="1"/>
  <c r="D539" i="32"/>
  <c r="E539" i="32" s="1"/>
  <c r="D537" i="32"/>
  <c r="E537" i="32" s="1"/>
  <c r="D536" i="32"/>
  <c r="E536" i="32" s="1"/>
  <c r="D535" i="32"/>
  <c r="E535" i="32" s="1"/>
  <c r="D534" i="32"/>
  <c r="E534" i="32" s="1"/>
  <c r="D533" i="32"/>
  <c r="E533" i="32" s="1"/>
  <c r="D532" i="32"/>
  <c r="E532" i="32" s="1"/>
  <c r="C531" i="32"/>
  <c r="D530" i="32"/>
  <c r="E530" i="32" s="1"/>
  <c r="E529" i="32" s="1"/>
  <c r="C529" i="32"/>
  <c r="D527" i="32"/>
  <c r="E527" i="32" s="1"/>
  <c r="D526" i="32"/>
  <c r="E526" i="32" s="1"/>
  <c r="D525" i="32"/>
  <c r="E525" i="32" s="1"/>
  <c r="D524" i="32"/>
  <c r="E524" i="32" s="1"/>
  <c r="D523" i="32"/>
  <c r="E523" i="32" s="1"/>
  <c r="C522" i="32"/>
  <c r="D521" i="32"/>
  <c r="E521" i="32" s="1"/>
  <c r="D520" i="32"/>
  <c r="E520" i="32" s="1"/>
  <c r="D519" i="32"/>
  <c r="E519" i="32" s="1"/>
  <c r="D518" i="32"/>
  <c r="E518" i="32" s="1"/>
  <c r="D517" i="32"/>
  <c r="E517" i="32" s="1"/>
  <c r="D516" i="32"/>
  <c r="E516" i="32" s="1"/>
  <c r="D515" i="32"/>
  <c r="E515" i="32" s="1"/>
  <c r="D514" i="32"/>
  <c r="E514" i="32" s="1"/>
  <c r="C513" i="32"/>
  <c r="C509" i="32" s="1"/>
  <c r="D512" i="32"/>
  <c r="E512" i="32" s="1"/>
  <c r="D511" i="32"/>
  <c r="E511" i="32" s="1"/>
  <c r="D510" i="32"/>
  <c r="E510" i="32" s="1"/>
  <c r="D508" i="32"/>
  <c r="E508" i="32" s="1"/>
  <c r="D507" i="32"/>
  <c r="E507" i="32" s="1"/>
  <c r="D506" i="32"/>
  <c r="E506" i="32" s="1"/>
  <c r="D505" i="32"/>
  <c r="E505" i="32" s="1"/>
  <c r="C504" i="32"/>
  <c r="D503" i="32"/>
  <c r="E503" i="32" s="1"/>
  <c r="D502" i="32"/>
  <c r="E502" i="32" s="1"/>
  <c r="D501" i="32"/>
  <c r="E501" i="32" s="1"/>
  <c r="D500" i="32"/>
  <c r="E500" i="32" s="1"/>
  <c r="D499" i="32"/>
  <c r="E499" i="32" s="1"/>
  <c r="D498" i="32"/>
  <c r="E498" i="32" s="1"/>
  <c r="C497" i="32"/>
  <c r="D496" i="32"/>
  <c r="E496" i="32" s="1"/>
  <c r="D495" i="32"/>
  <c r="E495" i="32" s="1"/>
  <c r="C494" i="32"/>
  <c r="D493" i="32"/>
  <c r="E493" i="32" s="1"/>
  <c r="D492" i="32"/>
  <c r="E492" i="32" s="1"/>
  <c r="C491" i="32"/>
  <c r="D490" i="32"/>
  <c r="E490" i="32" s="1"/>
  <c r="D489" i="32"/>
  <c r="E489" i="32" s="1"/>
  <c r="D488" i="32"/>
  <c r="E488" i="32" s="1"/>
  <c r="D487" i="32"/>
  <c r="E487" i="32" s="1"/>
  <c r="C486" i="32"/>
  <c r="D485" i="32"/>
  <c r="E485" i="32" s="1"/>
  <c r="J483" i="32"/>
  <c r="D481" i="32"/>
  <c r="E481" i="32" s="1"/>
  <c r="D480" i="32"/>
  <c r="E480" i="32" s="1"/>
  <c r="D479" i="32"/>
  <c r="E479" i="32" s="1"/>
  <c r="D478" i="32"/>
  <c r="C477" i="32"/>
  <c r="D476" i="32"/>
  <c r="E476" i="32" s="1"/>
  <c r="D475" i="32"/>
  <c r="C474" i="32"/>
  <c r="D473" i="32"/>
  <c r="E473" i="32" s="1"/>
  <c r="D472" i="32"/>
  <c r="E472" i="32" s="1"/>
  <c r="D471" i="32"/>
  <c r="E471" i="32" s="1"/>
  <c r="D470" i="32"/>
  <c r="E470" i="32" s="1"/>
  <c r="D469" i="32"/>
  <c r="E469" i="32" s="1"/>
  <c r="D468" i="32"/>
  <c r="C468" i="32"/>
  <c r="D467" i="32"/>
  <c r="E467" i="32" s="1"/>
  <c r="D466" i="32"/>
  <c r="E466" i="32" s="1"/>
  <c r="D465" i="32"/>
  <c r="E465" i="32" s="1"/>
  <c r="D464" i="32"/>
  <c r="E464" i="32" s="1"/>
  <c r="C463" i="32"/>
  <c r="D462" i="32"/>
  <c r="E462" i="32" s="1"/>
  <c r="D461" i="32"/>
  <c r="E461" i="32" s="1"/>
  <c r="D460" i="32"/>
  <c r="E460" i="32" s="1"/>
  <c r="C459" i="32"/>
  <c r="D458" i="32"/>
  <c r="E458" i="32" s="1"/>
  <c r="D457" i="32"/>
  <c r="E457" i="32" s="1"/>
  <c r="D456" i="32"/>
  <c r="E456" i="32" s="1"/>
  <c r="C455" i="32"/>
  <c r="D454" i="32"/>
  <c r="E454" i="32" s="1"/>
  <c r="D453" i="32"/>
  <c r="E453" i="32" s="1"/>
  <c r="D452" i="32"/>
  <c r="E452" i="32" s="1"/>
  <c r="D451" i="32"/>
  <c r="E451" i="32" s="1"/>
  <c r="C450" i="32"/>
  <c r="D449" i="32"/>
  <c r="E449" i="32" s="1"/>
  <c r="D448" i="32"/>
  <c r="E448" i="32" s="1"/>
  <c r="D447" i="32"/>
  <c r="E447" i="32" s="1"/>
  <c r="D446" i="32"/>
  <c r="E446" i="32" s="1"/>
  <c r="C445" i="32"/>
  <c r="D443" i="32"/>
  <c r="E443" i="32" s="1"/>
  <c r="D442" i="32"/>
  <c r="E442" i="32" s="1"/>
  <c r="D441" i="32"/>
  <c r="E441" i="32" s="1"/>
  <c r="D440" i="32"/>
  <c r="E440" i="32" s="1"/>
  <c r="D439" i="32"/>
  <c r="E439" i="32" s="1"/>
  <c r="D438" i="32"/>
  <c r="E438" i="32" s="1"/>
  <c r="D437" i="32"/>
  <c r="E437" i="32" s="1"/>
  <c r="D436" i="32"/>
  <c r="E436" i="32" s="1"/>
  <c r="D435" i="32"/>
  <c r="E435" i="32" s="1"/>
  <c r="D434" i="32"/>
  <c r="E434" i="32" s="1"/>
  <c r="D433" i="32"/>
  <c r="E433" i="32" s="1"/>
  <c r="D432" i="32"/>
  <c r="E432" i="32" s="1"/>
  <c r="D431" i="32"/>
  <c r="E431" i="32" s="1"/>
  <c r="D430" i="32"/>
  <c r="E430" i="32" s="1"/>
  <c r="C429" i="32"/>
  <c r="D428" i="32"/>
  <c r="E428" i="32" s="1"/>
  <c r="D427" i="32"/>
  <c r="E427" i="32" s="1"/>
  <c r="D426" i="32"/>
  <c r="E426" i="32" s="1"/>
  <c r="D425" i="32"/>
  <c r="E425" i="32" s="1"/>
  <c r="D424" i="32"/>
  <c r="E424" i="32" s="1"/>
  <c r="D423" i="32"/>
  <c r="E423" i="32" s="1"/>
  <c r="C422" i="32"/>
  <c r="D421" i="32"/>
  <c r="E421" i="32" s="1"/>
  <c r="D420" i="32"/>
  <c r="E420" i="32" s="1"/>
  <c r="D419" i="32"/>
  <c r="E419" i="32" s="1"/>
  <c r="D418" i="32"/>
  <c r="E418" i="32" s="1"/>
  <c r="D417" i="32"/>
  <c r="E417" i="32" s="1"/>
  <c r="C416" i="32"/>
  <c r="D415" i="32"/>
  <c r="E415" i="32" s="1"/>
  <c r="D414" i="32"/>
  <c r="E414" i="32" s="1"/>
  <c r="D413" i="32"/>
  <c r="D412" i="32" s="1"/>
  <c r="C412" i="32"/>
  <c r="D411" i="32"/>
  <c r="E411" i="32" s="1"/>
  <c r="D410" i="32"/>
  <c r="E410" i="32" s="1"/>
  <c r="C409" i="32"/>
  <c r="D408" i="32"/>
  <c r="E408" i="32" s="1"/>
  <c r="D407" i="32"/>
  <c r="E407" i="32" s="1"/>
  <c r="D406" i="32"/>
  <c r="E406" i="32" s="1"/>
  <c r="D405" i="32"/>
  <c r="E405" i="32" s="1"/>
  <c r="C404" i="32"/>
  <c r="D403" i="32"/>
  <c r="E403" i="32" s="1"/>
  <c r="D402" i="32"/>
  <c r="E402" i="32" s="1"/>
  <c r="D401" i="32"/>
  <c r="E401" i="32" s="1"/>
  <c r="D400" i="32"/>
  <c r="E400" i="32" s="1"/>
  <c r="C399" i="32"/>
  <c r="D398" i="32"/>
  <c r="E398" i="32" s="1"/>
  <c r="D397" i="32"/>
  <c r="E397" i="32" s="1"/>
  <c r="D396" i="32"/>
  <c r="E396" i="32" s="1"/>
  <c r="C395" i="32"/>
  <c r="D394" i="32"/>
  <c r="E394" i="32" s="1"/>
  <c r="D393" i="32"/>
  <c r="E393" i="32" s="1"/>
  <c r="C392" i="32"/>
  <c r="D391" i="32"/>
  <c r="E391" i="32" s="1"/>
  <c r="D390" i="32"/>
  <c r="E390" i="32" s="1"/>
  <c r="D389" i="32"/>
  <c r="E389" i="32" s="1"/>
  <c r="C388" i="32"/>
  <c r="D387" i="32"/>
  <c r="E387" i="32" s="1"/>
  <c r="D386" i="32"/>
  <c r="E386" i="32" s="1"/>
  <c r="D385" i="32"/>
  <c r="E385" i="32" s="1"/>
  <c r="D384" i="32"/>
  <c r="E384" i="32" s="1"/>
  <c r="D383" i="32"/>
  <c r="E383" i="32" s="1"/>
  <c r="C382" i="32"/>
  <c r="D381" i="32"/>
  <c r="E381" i="32" s="1"/>
  <c r="D380" i="32"/>
  <c r="E380" i="32" s="1"/>
  <c r="D379" i="32"/>
  <c r="C378" i="32"/>
  <c r="D377" i="32"/>
  <c r="E377" i="32" s="1"/>
  <c r="D376" i="32"/>
  <c r="E376" i="32" s="1"/>
  <c r="E375" i="32"/>
  <c r="D375" i="32"/>
  <c r="D374" i="32"/>
  <c r="E374" i="32" s="1"/>
  <c r="C373" i="32"/>
  <c r="D372" i="32"/>
  <c r="E372" i="32" s="1"/>
  <c r="D371" i="32"/>
  <c r="E371" i="32" s="1"/>
  <c r="D370" i="32"/>
  <c r="E370" i="32" s="1"/>
  <c r="D369" i="32"/>
  <c r="E369" i="32" s="1"/>
  <c r="C368" i="32"/>
  <c r="D367" i="32"/>
  <c r="E367" i="32" s="1"/>
  <c r="D366" i="32"/>
  <c r="E366" i="32" s="1"/>
  <c r="D365" i="32"/>
  <c r="E365" i="32" s="1"/>
  <c r="D364" i="32"/>
  <c r="E364" i="32" s="1"/>
  <c r="D363" i="32"/>
  <c r="E363" i="32" s="1"/>
  <c r="C362" i="32"/>
  <c r="D361" i="32"/>
  <c r="E361" i="32" s="1"/>
  <c r="D360" i="32"/>
  <c r="E360" i="32" s="1"/>
  <c r="D359" i="32"/>
  <c r="E359" i="32" s="1"/>
  <c r="D358" i="32"/>
  <c r="E358" i="32" s="1"/>
  <c r="C357" i="32"/>
  <c r="D356" i="32"/>
  <c r="E356" i="32" s="1"/>
  <c r="D355" i="32"/>
  <c r="E355" i="32" s="1"/>
  <c r="D354" i="32"/>
  <c r="E354" i="32" s="1"/>
  <c r="C353" i="32"/>
  <c r="D352" i="32"/>
  <c r="E352" i="32" s="1"/>
  <c r="D351" i="32"/>
  <c r="D350" i="32"/>
  <c r="E350" i="32" s="1"/>
  <c r="D349" i="32"/>
  <c r="E349" i="32" s="1"/>
  <c r="C348" i="32"/>
  <c r="D347" i="32"/>
  <c r="E347" i="32" s="1"/>
  <c r="D346" i="32"/>
  <c r="E346" i="32" s="1"/>
  <c r="D345" i="32"/>
  <c r="E345" i="32" s="1"/>
  <c r="C344" i="32"/>
  <c r="D343" i="32"/>
  <c r="E343" i="32" s="1"/>
  <c r="D342" i="32"/>
  <c r="E342" i="32" s="1"/>
  <c r="D341" i="32"/>
  <c r="E341" i="32" s="1"/>
  <c r="J339" i="32"/>
  <c r="D338" i="32"/>
  <c r="E338" i="32" s="1"/>
  <c r="D337" i="32"/>
  <c r="E337" i="32" s="1"/>
  <c r="D336" i="32"/>
  <c r="E336" i="32" s="1"/>
  <c r="D335" i="32"/>
  <c r="E335" i="32" s="1"/>
  <c r="D334" i="32"/>
  <c r="E334" i="32" s="1"/>
  <c r="D333" i="32"/>
  <c r="E333" i="32" s="1"/>
  <c r="D332" i="32"/>
  <c r="C331" i="32"/>
  <c r="D330" i="32"/>
  <c r="E330" i="32" s="1"/>
  <c r="D329" i="32"/>
  <c r="C328" i="32"/>
  <c r="D327" i="32"/>
  <c r="E327" i="32" s="1"/>
  <c r="D326" i="32"/>
  <c r="E326" i="32" s="1"/>
  <c r="C325" i="32"/>
  <c r="D324" i="32"/>
  <c r="E324" i="32" s="1"/>
  <c r="D323" i="32"/>
  <c r="E323" i="32" s="1"/>
  <c r="D322" i="32"/>
  <c r="E322" i="32" s="1"/>
  <c r="D321" i="32"/>
  <c r="E321" i="32" s="1"/>
  <c r="D320" i="32"/>
  <c r="E320" i="32" s="1"/>
  <c r="D319" i="32"/>
  <c r="E319" i="32" s="1"/>
  <c r="D318" i="32"/>
  <c r="E318" i="32" s="1"/>
  <c r="D317" i="32"/>
  <c r="E317" i="32" s="1"/>
  <c r="D316" i="32"/>
  <c r="E316" i="32" s="1"/>
  <c r="C315" i="32"/>
  <c r="D313" i="32"/>
  <c r="E313" i="32" s="1"/>
  <c r="D312" i="32"/>
  <c r="E312" i="32" s="1"/>
  <c r="D311" i="32"/>
  <c r="E311" i="32" s="1"/>
  <c r="D310" i="32"/>
  <c r="E310" i="32" s="1"/>
  <c r="D309" i="32"/>
  <c r="D307" i="32"/>
  <c r="E307" i="32" s="1"/>
  <c r="D306" i="32"/>
  <c r="E306" i="32" s="1"/>
  <c r="D304" i="32"/>
  <c r="E304" i="32" s="1"/>
  <c r="D303" i="32"/>
  <c r="C302" i="32"/>
  <c r="C263" i="32" s="1"/>
  <c r="D301" i="32"/>
  <c r="E301" i="32" s="1"/>
  <c r="D300" i="32"/>
  <c r="E300" i="32" s="1"/>
  <c r="D299" i="32"/>
  <c r="E299" i="32" s="1"/>
  <c r="E298" i="32" s="1"/>
  <c r="D297" i="32"/>
  <c r="E297" i="32" s="1"/>
  <c r="E296" i="32" s="1"/>
  <c r="D295" i="32"/>
  <c r="E295" i="32" s="1"/>
  <c r="D294" i="32"/>
  <c r="E294" i="32" s="1"/>
  <c r="D293" i="32"/>
  <c r="E293" i="32" s="1"/>
  <c r="D292" i="32"/>
  <c r="E292" i="32" s="1"/>
  <c r="D291" i="32"/>
  <c r="E291" i="32" s="1"/>
  <c r="D290" i="32"/>
  <c r="E290" i="32" s="1"/>
  <c r="D288" i="32"/>
  <c r="E288" i="32" s="1"/>
  <c r="D287" i="32"/>
  <c r="E287" i="32" s="1"/>
  <c r="D286" i="32"/>
  <c r="E286" i="32" s="1"/>
  <c r="D285" i="32"/>
  <c r="E285" i="32" s="1"/>
  <c r="D284" i="32"/>
  <c r="E284" i="32" s="1"/>
  <c r="D283" i="32"/>
  <c r="E283" i="32" s="1"/>
  <c r="D282" i="32"/>
  <c r="E282" i="32" s="1"/>
  <c r="D281" i="32"/>
  <c r="E281" i="32" s="1"/>
  <c r="D280" i="32"/>
  <c r="E280" i="32" s="1"/>
  <c r="D279" i="32"/>
  <c r="E279" i="32" s="1"/>
  <c r="D278" i="32"/>
  <c r="E278" i="32" s="1"/>
  <c r="D277" i="32"/>
  <c r="E277" i="32" s="1"/>
  <c r="D276" i="32"/>
  <c r="E276" i="32" s="1"/>
  <c r="D275" i="32"/>
  <c r="E275" i="32" s="1"/>
  <c r="D274" i="32"/>
  <c r="E274" i="32" s="1"/>
  <c r="D273" i="32"/>
  <c r="E273" i="32" s="1"/>
  <c r="D272" i="32"/>
  <c r="E272" i="32" s="1"/>
  <c r="D271" i="32"/>
  <c r="E271" i="32" s="1"/>
  <c r="D270" i="32"/>
  <c r="E270" i="32" s="1"/>
  <c r="D269" i="32"/>
  <c r="E269" i="32" s="1"/>
  <c r="D268" i="32"/>
  <c r="E268" i="32" s="1"/>
  <c r="D267" i="32"/>
  <c r="E267" i="32" s="1"/>
  <c r="D266" i="32"/>
  <c r="E266" i="32" s="1"/>
  <c r="D264" i="32"/>
  <c r="E264" i="32" s="1"/>
  <c r="D262" i="32"/>
  <c r="E262" i="32" s="1"/>
  <c r="D261" i="32"/>
  <c r="E261" i="32" s="1"/>
  <c r="C260" i="32"/>
  <c r="J259" i="32"/>
  <c r="J258" i="32"/>
  <c r="J257" i="32"/>
  <c r="D252" i="32"/>
  <c r="E252" i="32" s="1"/>
  <c r="D251" i="32"/>
  <c r="E251" i="32" s="1"/>
  <c r="C250" i="32"/>
  <c r="D249" i="32"/>
  <c r="E249" i="32" s="1"/>
  <c r="D248" i="32"/>
  <c r="E248" i="32" s="1"/>
  <c r="D247" i="32"/>
  <c r="E247" i="32" s="1"/>
  <c r="D246" i="32"/>
  <c r="E246" i="32" s="1"/>
  <c r="D245" i="32"/>
  <c r="E245" i="32" s="1"/>
  <c r="C244" i="32"/>
  <c r="C243" i="32" s="1"/>
  <c r="D242" i="32"/>
  <c r="E242" i="32" s="1"/>
  <c r="D241" i="32"/>
  <c r="E241" i="32" s="1"/>
  <c r="D240" i="32"/>
  <c r="E240" i="32" s="1"/>
  <c r="C239" i="32"/>
  <c r="C238" i="32" s="1"/>
  <c r="D237" i="32"/>
  <c r="E237" i="32" s="1"/>
  <c r="E236" i="32" s="1"/>
  <c r="E235" i="32" s="1"/>
  <c r="C236" i="32"/>
  <c r="C235" i="32" s="1"/>
  <c r="D234" i="32"/>
  <c r="E234" i="32" s="1"/>
  <c r="E233" i="32" s="1"/>
  <c r="C233" i="32"/>
  <c r="D232" i="32"/>
  <c r="E232" i="32" s="1"/>
  <c r="D231" i="32"/>
  <c r="E231" i="32" s="1"/>
  <c r="D230" i="32"/>
  <c r="E230" i="32" s="1"/>
  <c r="C229" i="32"/>
  <c r="D227" i="32"/>
  <c r="E227" i="32" s="1"/>
  <c r="D226" i="32"/>
  <c r="E226" i="32" s="1"/>
  <c r="D225" i="32"/>
  <c r="E225" i="32" s="1"/>
  <c r="D224" i="32"/>
  <c r="E224" i="32" s="1"/>
  <c r="C223" i="32"/>
  <c r="C222" i="32" s="1"/>
  <c r="D221" i="32"/>
  <c r="E221" i="32" s="1"/>
  <c r="E220" i="32" s="1"/>
  <c r="C220" i="32"/>
  <c r="D219" i="32"/>
  <c r="E219" i="32" s="1"/>
  <c r="D218" i="32"/>
  <c r="E218" i="32" s="1"/>
  <c r="D217" i="32"/>
  <c r="E217" i="32" s="1"/>
  <c r="C216" i="32"/>
  <c r="D214" i="32"/>
  <c r="E214" i="32" s="1"/>
  <c r="E213" i="32" s="1"/>
  <c r="C213" i="32"/>
  <c r="D212" i="32"/>
  <c r="E212" i="32" s="1"/>
  <c r="E211" i="32" s="1"/>
  <c r="C211" i="32"/>
  <c r="D210" i="32"/>
  <c r="E210" i="32" s="1"/>
  <c r="D209" i="32"/>
  <c r="E209" i="32" s="1"/>
  <c r="D208" i="32"/>
  <c r="E208" i="32" s="1"/>
  <c r="C207" i="32"/>
  <c r="D206" i="32"/>
  <c r="E206" i="32" s="1"/>
  <c r="D205" i="32"/>
  <c r="E205" i="32" s="1"/>
  <c r="C204" i="32"/>
  <c r="D202" i="32"/>
  <c r="D201" i="32" s="1"/>
  <c r="D200" i="32" s="1"/>
  <c r="C201" i="32"/>
  <c r="C200" i="32" s="1"/>
  <c r="D199" i="32"/>
  <c r="E199" i="32" s="1"/>
  <c r="E198" i="32" s="1"/>
  <c r="E197" i="32" s="1"/>
  <c r="C198" i="32"/>
  <c r="C197" i="32" s="1"/>
  <c r="D196" i="32"/>
  <c r="E196" i="32" s="1"/>
  <c r="E195" i="32" s="1"/>
  <c r="C195" i="32"/>
  <c r="D194" i="32"/>
  <c r="E194" i="32" s="1"/>
  <c r="E193" i="32" s="1"/>
  <c r="C193" i="32"/>
  <c r="D192" i="32"/>
  <c r="E192" i="32" s="1"/>
  <c r="D191" i="32"/>
  <c r="E191" i="32" s="1"/>
  <c r="D190" i="32"/>
  <c r="E190" i="32" s="1"/>
  <c r="C189" i="32"/>
  <c r="C188" i="32" s="1"/>
  <c r="D187" i="32"/>
  <c r="E187" i="32" s="1"/>
  <c r="D186" i="32"/>
  <c r="E186" i="32" s="1"/>
  <c r="C185" i="32"/>
  <c r="C184" i="32" s="1"/>
  <c r="D183" i="32"/>
  <c r="E183" i="32" s="1"/>
  <c r="E182" i="32" s="1"/>
  <c r="D181" i="32"/>
  <c r="E181" i="32" s="1"/>
  <c r="E180" i="32" s="1"/>
  <c r="C179" i="32"/>
  <c r="J178" i="32"/>
  <c r="J177" i="32"/>
  <c r="D176" i="32"/>
  <c r="E176" i="32" s="1"/>
  <c r="D175" i="32"/>
  <c r="E175" i="32" s="1"/>
  <c r="C174" i="32"/>
  <c r="D173" i="32"/>
  <c r="E173" i="32" s="1"/>
  <c r="D172" i="32"/>
  <c r="E172" i="32" s="1"/>
  <c r="C171" i="32"/>
  <c r="J170" i="32"/>
  <c r="D169" i="32"/>
  <c r="E169" i="32" s="1"/>
  <c r="D168" i="32"/>
  <c r="E168" i="32" s="1"/>
  <c r="C167" i="32"/>
  <c r="D166" i="32"/>
  <c r="E166" i="32" s="1"/>
  <c r="D165" i="32"/>
  <c r="E165" i="32" s="1"/>
  <c r="C164" i="32"/>
  <c r="C163" i="32" s="1"/>
  <c r="J163" i="32"/>
  <c r="D162" i="32"/>
  <c r="E162" i="32" s="1"/>
  <c r="D161" i="32"/>
  <c r="E161" i="32" s="1"/>
  <c r="C160" i="32"/>
  <c r="D159" i="32"/>
  <c r="E159" i="32" s="1"/>
  <c r="D158" i="32"/>
  <c r="E158" i="32" s="1"/>
  <c r="C157" i="32"/>
  <c r="D156" i="32"/>
  <c r="E156" i="32" s="1"/>
  <c r="D155" i="32"/>
  <c r="E155" i="32" s="1"/>
  <c r="C154" i="32"/>
  <c r="J153" i="32"/>
  <c r="J152" i="32"/>
  <c r="D151" i="32"/>
  <c r="E151" i="32" s="1"/>
  <c r="D150" i="32"/>
  <c r="E150" i="32" s="1"/>
  <c r="C149" i="32"/>
  <c r="D148" i="32"/>
  <c r="E148" i="32" s="1"/>
  <c r="D147" i="32"/>
  <c r="D146" i="32" s="1"/>
  <c r="C146" i="32"/>
  <c r="D145" i="32"/>
  <c r="E145" i="32" s="1"/>
  <c r="D144" i="32"/>
  <c r="E144" i="32" s="1"/>
  <c r="C143" i="32"/>
  <c r="D142" i="32"/>
  <c r="E142" i="32" s="1"/>
  <c r="D141" i="32"/>
  <c r="E141" i="32" s="1"/>
  <c r="C140" i="32"/>
  <c r="D139" i="32"/>
  <c r="E139" i="32" s="1"/>
  <c r="D138" i="32"/>
  <c r="E138" i="32" s="1"/>
  <c r="D137" i="32"/>
  <c r="E137" i="32" s="1"/>
  <c r="C136" i="32"/>
  <c r="J135" i="32"/>
  <c r="D134" i="32"/>
  <c r="E134" i="32" s="1"/>
  <c r="D133" i="32"/>
  <c r="E133" i="32" s="1"/>
  <c r="C132" i="32"/>
  <c r="D131" i="32"/>
  <c r="E131" i="32" s="1"/>
  <c r="D130" i="32"/>
  <c r="E130" i="32" s="1"/>
  <c r="C129" i="32"/>
  <c r="E128" i="32"/>
  <c r="D127" i="32"/>
  <c r="E127" i="32" s="1"/>
  <c r="C126" i="32"/>
  <c r="D125" i="32"/>
  <c r="E125" i="32" s="1"/>
  <c r="D124" i="32"/>
  <c r="E124" i="32" s="1"/>
  <c r="C123" i="32"/>
  <c r="D122" i="32"/>
  <c r="E122" i="32" s="1"/>
  <c r="D121" i="32"/>
  <c r="E121" i="32" s="1"/>
  <c r="C120" i="32"/>
  <c r="D119" i="32"/>
  <c r="E119" i="32" s="1"/>
  <c r="D118" i="32"/>
  <c r="E118" i="32" s="1"/>
  <c r="C117" i="32"/>
  <c r="J116" i="32"/>
  <c r="J115" i="32"/>
  <c r="J114" i="32"/>
  <c r="D113" i="32"/>
  <c r="E113" i="32" s="1"/>
  <c r="D112" i="32"/>
  <c r="E112" i="32" s="1"/>
  <c r="D111" i="32"/>
  <c r="E111" i="32" s="1"/>
  <c r="D110" i="32"/>
  <c r="E110" i="32" s="1"/>
  <c r="D109" i="32"/>
  <c r="E109" i="32" s="1"/>
  <c r="D108" i="32"/>
  <c r="E108" i="32" s="1"/>
  <c r="D107" i="32"/>
  <c r="E107" i="32" s="1"/>
  <c r="D106" i="32"/>
  <c r="E106" i="32" s="1"/>
  <c r="D105" i="32"/>
  <c r="E105" i="32" s="1"/>
  <c r="D104" i="32"/>
  <c r="E104" i="32" s="1"/>
  <c r="D103" i="32"/>
  <c r="E103" i="32" s="1"/>
  <c r="D102" i="32"/>
  <c r="E102" i="32" s="1"/>
  <c r="D101" i="32"/>
  <c r="E101" i="32" s="1"/>
  <c r="D100" i="32"/>
  <c r="E100" i="32" s="1"/>
  <c r="D99" i="32"/>
  <c r="E99" i="32" s="1"/>
  <c r="D98" i="32"/>
  <c r="J97" i="32"/>
  <c r="C97" i="32"/>
  <c r="D96" i="32"/>
  <c r="E96" i="32" s="1"/>
  <c r="D95" i="32"/>
  <c r="E95" i="32" s="1"/>
  <c r="D94" i="32"/>
  <c r="E94" i="32" s="1"/>
  <c r="D93" i="32"/>
  <c r="E93" i="32" s="1"/>
  <c r="D92" i="32"/>
  <c r="E92" i="32" s="1"/>
  <c r="D91" i="32"/>
  <c r="E91" i="32" s="1"/>
  <c r="D90" i="32"/>
  <c r="E90" i="32" s="1"/>
  <c r="D89" i="32"/>
  <c r="E89" i="32" s="1"/>
  <c r="D88" i="32"/>
  <c r="E88" i="32" s="1"/>
  <c r="D87" i="32"/>
  <c r="E87" i="32" s="1"/>
  <c r="D86" i="32"/>
  <c r="E86" i="32" s="1"/>
  <c r="D85" i="32"/>
  <c r="E85" i="32" s="1"/>
  <c r="D84" i="32"/>
  <c r="E84" i="32" s="1"/>
  <c r="D83" i="32"/>
  <c r="E83" i="32" s="1"/>
  <c r="D82" i="32"/>
  <c r="E82" i="32" s="1"/>
  <c r="D81" i="32"/>
  <c r="E81" i="32" s="1"/>
  <c r="D80" i="32"/>
  <c r="E80" i="32" s="1"/>
  <c r="D79" i="32"/>
  <c r="E79" i="32" s="1"/>
  <c r="D78" i="32"/>
  <c r="E78" i="32" s="1"/>
  <c r="D77" i="32"/>
  <c r="E77" i="32" s="1"/>
  <c r="D76" i="32"/>
  <c r="E76" i="32" s="1"/>
  <c r="D75" i="32"/>
  <c r="E75" i="32" s="1"/>
  <c r="D74" i="32"/>
  <c r="E74" i="32" s="1"/>
  <c r="D73" i="32"/>
  <c r="E73" i="32" s="1"/>
  <c r="D72" i="32"/>
  <c r="E72" i="32" s="1"/>
  <c r="D71" i="32"/>
  <c r="E71" i="32" s="1"/>
  <c r="D70" i="32"/>
  <c r="E70" i="32" s="1"/>
  <c r="D69" i="32"/>
  <c r="E69" i="32" s="1"/>
  <c r="J68" i="32"/>
  <c r="C68" i="32"/>
  <c r="C67" i="32" s="1"/>
  <c r="J67" i="32"/>
  <c r="D66" i="32"/>
  <c r="E66" i="32" s="1"/>
  <c r="D65" i="32"/>
  <c r="E65" i="32" s="1"/>
  <c r="D64" i="32"/>
  <c r="E64" i="32" s="1"/>
  <c r="D63" i="32"/>
  <c r="E63" i="32" s="1"/>
  <c r="D62" i="32"/>
  <c r="J61" i="32"/>
  <c r="C61" i="32"/>
  <c r="D60" i="32"/>
  <c r="E60" i="32" s="1"/>
  <c r="D59" i="32"/>
  <c r="E59" i="32" s="1"/>
  <c r="D58" i="32"/>
  <c r="E58" i="32" s="1"/>
  <c r="D57" i="32"/>
  <c r="E57" i="32" s="1"/>
  <c r="D56" i="32"/>
  <c r="E56" i="32" s="1"/>
  <c r="D55" i="32"/>
  <c r="E55" i="32" s="1"/>
  <c r="D54" i="32"/>
  <c r="E54" i="32" s="1"/>
  <c r="D53" i="32"/>
  <c r="E53" i="32" s="1"/>
  <c r="D52" i="32"/>
  <c r="E52" i="32" s="1"/>
  <c r="D51" i="32"/>
  <c r="E51" i="32" s="1"/>
  <c r="D50" i="32"/>
  <c r="E50" i="32" s="1"/>
  <c r="D49" i="32"/>
  <c r="E49" i="32" s="1"/>
  <c r="D48" i="32"/>
  <c r="E48" i="32" s="1"/>
  <c r="D47" i="32"/>
  <c r="E47" i="32" s="1"/>
  <c r="D46" i="32"/>
  <c r="E46" i="32" s="1"/>
  <c r="D45" i="32"/>
  <c r="E45" i="32" s="1"/>
  <c r="D44" i="32"/>
  <c r="E44" i="32" s="1"/>
  <c r="D43" i="32"/>
  <c r="E43" i="32" s="1"/>
  <c r="D42" i="32"/>
  <c r="E42" i="32" s="1"/>
  <c r="D41" i="32"/>
  <c r="E41" i="32" s="1"/>
  <c r="D40" i="32"/>
  <c r="E40" i="32" s="1"/>
  <c r="D39" i="32"/>
  <c r="J38" i="32"/>
  <c r="C38" i="32"/>
  <c r="D37" i="32"/>
  <c r="E37" i="32" s="1"/>
  <c r="D36" i="32"/>
  <c r="E36" i="32" s="1"/>
  <c r="D35" i="32"/>
  <c r="E35" i="32" s="1"/>
  <c r="D34" i="32"/>
  <c r="E34" i="32" s="1"/>
  <c r="D33" i="32"/>
  <c r="E33" i="32" s="1"/>
  <c r="D32" i="32"/>
  <c r="E32" i="32" s="1"/>
  <c r="D31" i="32"/>
  <c r="E31" i="32" s="1"/>
  <c r="D30" i="32"/>
  <c r="E30" i="32" s="1"/>
  <c r="D29" i="32"/>
  <c r="E29" i="32" s="1"/>
  <c r="D28" i="32"/>
  <c r="E28" i="32" s="1"/>
  <c r="D27" i="32"/>
  <c r="E27" i="32" s="1"/>
  <c r="D26" i="32"/>
  <c r="E26" i="32" s="1"/>
  <c r="D25" i="32"/>
  <c r="E25" i="32" s="1"/>
  <c r="D24" i="32"/>
  <c r="E24" i="32" s="1"/>
  <c r="E23" i="32"/>
  <c r="D23" i="32"/>
  <c r="D22" i="32"/>
  <c r="E22" i="32" s="1"/>
  <c r="D21" i="32"/>
  <c r="E21" i="32" s="1"/>
  <c r="D20" i="32"/>
  <c r="E20" i="32" s="1"/>
  <c r="D19" i="32"/>
  <c r="E19" i="32" s="1"/>
  <c r="D18" i="32"/>
  <c r="E18" i="32" s="1"/>
  <c r="D17" i="32"/>
  <c r="E17" i="32" s="1"/>
  <c r="D16" i="32"/>
  <c r="E16" i="32" s="1"/>
  <c r="D15" i="32"/>
  <c r="E15" i="32" s="1"/>
  <c r="D14" i="32"/>
  <c r="E14" i="32" s="1"/>
  <c r="D13" i="32"/>
  <c r="E13" i="32" s="1"/>
  <c r="D12" i="32"/>
  <c r="E12" i="32" s="1"/>
  <c r="J11" i="32"/>
  <c r="C11" i="32"/>
  <c r="D10" i="32"/>
  <c r="E10" i="32" s="1"/>
  <c r="D9" i="32"/>
  <c r="E9" i="32" s="1"/>
  <c r="D8" i="32"/>
  <c r="E8" i="32" s="1"/>
  <c r="D7" i="32"/>
  <c r="E7" i="32" s="1"/>
  <c r="D6" i="32"/>
  <c r="E6" i="32" s="1"/>
  <c r="D5" i="32"/>
  <c r="J4" i="32"/>
  <c r="C4" i="32"/>
  <c r="J3" i="32"/>
  <c r="J2" i="32"/>
  <c r="D778" i="31"/>
  <c r="D777" i="31" s="1"/>
  <c r="C777" i="31"/>
  <c r="D776" i="31"/>
  <c r="E776" i="31" s="1"/>
  <c r="D775" i="31"/>
  <c r="E775" i="31" s="1"/>
  <c r="D774" i="31"/>
  <c r="E774" i="31" s="1"/>
  <c r="D773" i="31"/>
  <c r="C772" i="31"/>
  <c r="C771" i="31" s="1"/>
  <c r="D770" i="31"/>
  <c r="E770" i="31" s="1"/>
  <c r="D769" i="31"/>
  <c r="C768" i="31"/>
  <c r="C767" i="31" s="1"/>
  <c r="D766" i="31"/>
  <c r="D765" i="31" s="1"/>
  <c r="C765" i="31"/>
  <c r="D764" i="31"/>
  <c r="E764" i="31" s="1"/>
  <c r="D763" i="31"/>
  <c r="E763" i="31" s="1"/>
  <c r="D762" i="31"/>
  <c r="E762" i="31" s="1"/>
  <c r="C761" i="31"/>
  <c r="C760" i="31" s="1"/>
  <c r="D759" i="31"/>
  <c r="E759" i="31" s="1"/>
  <c r="D758" i="31"/>
  <c r="E758" i="31" s="1"/>
  <c r="D757" i="31"/>
  <c r="E757" i="31" s="1"/>
  <c r="C756" i="31"/>
  <c r="C755" i="31" s="1"/>
  <c r="D754" i="31"/>
  <c r="E754" i="31" s="1"/>
  <c r="D753" i="31"/>
  <c r="E753" i="31" s="1"/>
  <c r="D752" i="31"/>
  <c r="E752" i="31" s="1"/>
  <c r="C751" i="31"/>
  <c r="C750" i="31" s="1"/>
  <c r="D749" i="31"/>
  <c r="E749" i="31" s="1"/>
  <c r="D748" i="31"/>
  <c r="E748" i="31" s="1"/>
  <c r="D747" i="31"/>
  <c r="E747" i="31" s="1"/>
  <c r="E746" i="31" s="1"/>
  <c r="C746" i="31"/>
  <c r="D745" i="31"/>
  <c r="E745" i="31" s="1"/>
  <c r="E744" i="31" s="1"/>
  <c r="E743" i="31" s="1"/>
  <c r="C744" i="31"/>
  <c r="D742" i="31"/>
  <c r="E742" i="31" s="1"/>
  <c r="E741" i="31" s="1"/>
  <c r="C741" i="31"/>
  <c r="D740" i="31"/>
  <c r="C739" i="31"/>
  <c r="D738" i="31"/>
  <c r="E738" i="31" s="1"/>
  <c r="D737" i="31"/>
  <c r="E737" i="31" s="1"/>
  <c r="D736" i="31"/>
  <c r="E736" i="31" s="1"/>
  <c r="D735" i="31"/>
  <c r="C734" i="31"/>
  <c r="C733" i="31" s="1"/>
  <c r="D732" i="31"/>
  <c r="E732" i="31" s="1"/>
  <c r="E731" i="31" s="1"/>
  <c r="E730" i="31" s="1"/>
  <c r="C731" i="31"/>
  <c r="C730" i="31" s="1"/>
  <c r="D729" i="31"/>
  <c r="E729" i="31" s="1"/>
  <c r="D728" i="31"/>
  <c r="D727" i="31" s="1"/>
  <c r="C727" i="31"/>
  <c r="J726" i="31"/>
  <c r="J725" i="31"/>
  <c r="D724" i="31"/>
  <c r="E724" i="31" s="1"/>
  <c r="D723" i="31"/>
  <c r="E723" i="31" s="1"/>
  <c r="C722" i="31"/>
  <c r="D721" i="31"/>
  <c r="E721" i="31" s="1"/>
  <c r="D720" i="31"/>
  <c r="E720" i="31" s="1"/>
  <c r="D719" i="31"/>
  <c r="C718" i="31"/>
  <c r="C717" i="31" s="1"/>
  <c r="C716" i="31" s="1"/>
  <c r="J717" i="31"/>
  <c r="J716" i="31"/>
  <c r="D715" i="31"/>
  <c r="E715" i="31" s="1"/>
  <c r="D714" i="31"/>
  <c r="E714" i="31" s="1"/>
  <c r="D713" i="31"/>
  <c r="E713" i="31" s="1"/>
  <c r="D712" i="31"/>
  <c r="E712" i="31" s="1"/>
  <c r="D711" i="31"/>
  <c r="E711" i="31" s="1"/>
  <c r="D710" i="31"/>
  <c r="E710" i="31" s="1"/>
  <c r="D709" i="31"/>
  <c r="E709" i="31" s="1"/>
  <c r="D708" i="31"/>
  <c r="E708" i="31" s="1"/>
  <c r="D707" i="31"/>
  <c r="E707" i="31" s="1"/>
  <c r="D706" i="31"/>
  <c r="E706" i="31" s="1"/>
  <c r="D705" i="31"/>
  <c r="E705" i="31" s="1"/>
  <c r="D704" i="31"/>
  <c r="E704" i="31" s="1"/>
  <c r="D703" i="31"/>
  <c r="E703" i="31" s="1"/>
  <c r="D702" i="31"/>
  <c r="E702" i="31" s="1"/>
  <c r="D701" i="31"/>
  <c r="E701" i="31" s="1"/>
  <c r="C700" i="31"/>
  <c r="E699" i="31"/>
  <c r="D699" i="31"/>
  <c r="D698" i="31"/>
  <c r="E698" i="31" s="1"/>
  <c r="D697" i="31"/>
  <c r="E697" i="31" s="1"/>
  <c r="D696" i="31"/>
  <c r="E696" i="31" s="1"/>
  <c r="D695" i="31"/>
  <c r="C694" i="31"/>
  <c r="D693" i="31"/>
  <c r="E693" i="31" s="1"/>
  <c r="D692" i="31"/>
  <c r="E692" i="31" s="1"/>
  <c r="D691" i="31"/>
  <c r="E691" i="31" s="1"/>
  <c r="D690" i="31"/>
  <c r="E690" i="31" s="1"/>
  <c r="D689" i="31"/>
  <c r="E689" i="31" s="1"/>
  <c r="D688" i="31"/>
  <c r="E688" i="31" s="1"/>
  <c r="C687" i="31"/>
  <c r="D686" i="31"/>
  <c r="E686" i="31" s="1"/>
  <c r="D685" i="31"/>
  <c r="D684" i="31"/>
  <c r="E684" i="31" s="1"/>
  <c r="C683" i="31"/>
  <c r="D682" i="31"/>
  <c r="E682" i="31" s="1"/>
  <c r="D681" i="31"/>
  <c r="E681" i="31" s="1"/>
  <c r="D680" i="31"/>
  <c r="C679" i="31"/>
  <c r="D678" i="31"/>
  <c r="E678" i="31" s="1"/>
  <c r="D677" i="31"/>
  <c r="D676" i="31" s="1"/>
  <c r="C676" i="31"/>
  <c r="D675" i="31"/>
  <c r="E675" i="31" s="1"/>
  <c r="D674" i="31"/>
  <c r="E674" i="31" s="1"/>
  <c r="D673" i="31"/>
  <c r="E673" i="31" s="1"/>
  <c r="D672" i="31"/>
  <c r="E672" i="31" s="1"/>
  <c r="C671" i="31"/>
  <c r="D670" i="31"/>
  <c r="E670" i="31" s="1"/>
  <c r="D669" i="31"/>
  <c r="E669" i="31" s="1"/>
  <c r="D668" i="31"/>
  <c r="E668" i="31" s="1"/>
  <c r="D667" i="31"/>
  <c r="E667" i="31" s="1"/>
  <c r="D666" i="31"/>
  <c r="D665" i="31" s="1"/>
  <c r="C665" i="31"/>
  <c r="D664" i="31"/>
  <c r="E664" i="31" s="1"/>
  <c r="D663" i="31"/>
  <c r="E663" i="31" s="1"/>
  <c r="D662" i="31"/>
  <c r="C661" i="31"/>
  <c r="D660" i="31"/>
  <c r="E660" i="31" s="1"/>
  <c r="D659" i="31"/>
  <c r="E659" i="31" s="1"/>
  <c r="D658" i="31"/>
  <c r="E658" i="31" s="1"/>
  <c r="D657" i="31"/>
  <c r="E657" i="31" s="1"/>
  <c r="D656" i="31"/>
  <c r="E656" i="31" s="1"/>
  <c r="D655" i="31"/>
  <c r="E655" i="31" s="1"/>
  <c r="D654" i="31"/>
  <c r="C653" i="31"/>
  <c r="D652" i="31"/>
  <c r="E652" i="31" s="1"/>
  <c r="D651" i="31"/>
  <c r="E651" i="31" s="1"/>
  <c r="D650" i="31"/>
  <c r="E650" i="31" s="1"/>
  <c r="D649" i="31"/>
  <c r="E649" i="31" s="1"/>
  <c r="D648" i="31"/>
  <c r="E648" i="31" s="1"/>
  <c r="D647" i="31"/>
  <c r="E647" i="31" s="1"/>
  <c r="C646" i="31"/>
  <c r="J645" i="31"/>
  <c r="D644" i="31"/>
  <c r="E644" i="31" s="1"/>
  <c r="D643" i="31"/>
  <c r="D642" i="31" s="1"/>
  <c r="J642" i="31"/>
  <c r="C642" i="31"/>
  <c r="D641" i="31"/>
  <c r="E641" i="31" s="1"/>
  <c r="D640" i="31"/>
  <c r="E640" i="31" s="1"/>
  <c r="D639" i="31"/>
  <c r="D638" i="31" s="1"/>
  <c r="J638" i="31"/>
  <c r="C638" i="31"/>
  <c r="D637" i="31"/>
  <c r="E637" i="31" s="1"/>
  <c r="D636" i="31"/>
  <c r="E636" i="31" s="1"/>
  <c r="D635" i="31"/>
  <c r="E635" i="31" s="1"/>
  <c r="D634" i="31"/>
  <c r="E634" i="31" s="1"/>
  <c r="D633" i="31"/>
  <c r="E633" i="31" s="1"/>
  <c r="D632" i="31"/>
  <c r="E632" i="31" s="1"/>
  <c r="E631" i="31"/>
  <c r="D631" i="31"/>
  <c r="D630" i="31"/>
  <c r="E630" i="31" s="1"/>
  <c r="D629" i="31"/>
  <c r="C628" i="31"/>
  <c r="D627" i="31"/>
  <c r="E627" i="31" s="1"/>
  <c r="D626" i="31"/>
  <c r="E626" i="31" s="1"/>
  <c r="D625" i="31"/>
  <c r="E625" i="31" s="1"/>
  <c r="D624" i="31"/>
  <c r="E624" i="31" s="1"/>
  <c r="D623" i="31"/>
  <c r="E623" i="31" s="1"/>
  <c r="D622" i="31"/>
  <c r="E622" i="31" s="1"/>
  <c r="D621" i="31"/>
  <c r="E621" i="31" s="1"/>
  <c r="D620" i="31"/>
  <c r="E620" i="31" s="1"/>
  <c r="D619" i="31"/>
  <c r="E619" i="31" s="1"/>
  <c r="D618" i="31"/>
  <c r="D617" i="31"/>
  <c r="E617" i="31" s="1"/>
  <c r="C616" i="31"/>
  <c r="D615" i="31"/>
  <c r="E615" i="31" s="1"/>
  <c r="D614" i="31"/>
  <c r="E614" i="31" s="1"/>
  <c r="D613" i="31"/>
  <c r="E613" i="31" s="1"/>
  <c r="E612" i="31"/>
  <c r="D612" i="31"/>
  <c r="D611" i="31"/>
  <c r="C610" i="31"/>
  <c r="D609" i="31"/>
  <c r="E609" i="31" s="1"/>
  <c r="D608" i="31"/>
  <c r="E608" i="31" s="1"/>
  <c r="D607" i="31"/>
  <c r="E607" i="31" s="1"/>
  <c r="D606" i="31"/>
  <c r="E606" i="31" s="1"/>
  <c r="D605" i="31"/>
  <c r="E605" i="31" s="1"/>
  <c r="D604" i="31"/>
  <c r="E604" i="31" s="1"/>
  <c r="C603" i="31"/>
  <c r="D602" i="31"/>
  <c r="E602" i="31" s="1"/>
  <c r="D601" i="31"/>
  <c r="E601" i="31" s="1"/>
  <c r="D600" i="31"/>
  <c r="C599" i="31"/>
  <c r="D598" i="31"/>
  <c r="E598" i="31" s="1"/>
  <c r="D597" i="31"/>
  <c r="E597" i="31" s="1"/>
  <c r="D596" i="31"/>
  <c r="E596" i="31" s="1"/>
  <c r="C595" i="31"/>
  <c r="D594" i="31"/>
  <c r="E594" i="31" s="1"/>
  <c r="D593" i="31"/>
  <c r="C592" i="31"/>
  <c r="D591" i="31"/>
  <c r="E591" i="31" s="1"/>
  <c r="D590" i="31"/>
  <c r="E590" i="31" s="1"/>
  <c r="D589" i="31"/>
  <c r="E589" i="31" s="1"/>
  <c r="D588" i="31"/>
  <c r="E588" i="31" s="1"/>
  <c r="C587" i="31"/>
  <c r="D586" i="31"/>
  <c r="E586" i="31" s="1"/>
  <c r="D585" i="31"/>
  <c r="E585" i="31" s="1"/>
  <c r="D584" i="31"/>
  <c r="E584" i="31" s="1"/>
  <c r="D583" i="31"/>
  <c r="E583" i="31" s="1"/>
  <c r="D582" i="31"/>
  <c r="C581" i="31"/>
  <c r="D580" i="31"/>
  <c r="E580" i="31" s="1"/>
  <c r="D579" i="31"/>
  <c r="E579" i="31" s="1"/>
  <c r="D578" i="31"/>
  <c r="E578" i="31" s="1"/>
  <c r="C577" i="3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C569" i="3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E563" i="31" s="1"/>
  <c r="C562" i="31"/>
  <c r="J561" i="31"/>
  <c r="J560" i="31"/>
  <c r="J559" i="31"/>
  <c r="D558" i="31"/>
  <c r="E558" i="31" s="1"/>
  <c r="D557" i="31"/>
  <c r="C556" i="31"/>
  <c r="D555" i="31"/>
  <c r="E555" i="31" s="1"/>
  <c r="D554" i="31"/>
  <c r="E554" i="31" s="1"/>
  <c r="D553" i="31"/>
  <c r="C552" i="31"/>
  <c r="J551" i="31"/>
  <c r="J550" i="31"/>
  <c r="D549" i="31"/>
  <c r="E549" i="31" s="1"/>
  <c r="D548" i="31"/>
  <c r="D547" i="31" s="1"/>
  <c r="J547" i="31"/>
  <c r="C547" i="31"/>
  <c r="D546" i="31"/>
  <c r="E546" i="31" s="1"/>
  <c r="D545" i="31"/>
  <c r="C544" i="31"/>
  <c r="C538" i="31" s="1"/>
  <c r="D543" i="31"/>
  <c r="E543" i="31" s="1"/>
  <c r="D542" i="31"/>
  <c r="E542" i="31" s="1"/>
  <c r="D541" i="31"/>
  <c r="E541" i="31" s="1"/>
  <c r="D540" i="31"/>
  <c r="E540" i="31" s="1"/>
  <c r="D539" i="31"/>
  <c r="E539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C531" i="31"/>
  <c r="D530" i="31"/>
  <c r="E530" i="31" s="1"/>
  <c r="E529" i="31" s="1"/>
  <c r="C529" i="31"/>
  <c r="D527" i="31"/>
  <c r="E527" i="31" s="1"/>
  <c r="D526" i="31"/>
  <c r="E526" i="31" s="1"/>
  <c r="D525" i="31"/>
  <c r="E525" i="31" s="1"/>
  <c r="D524" i="31"/>
  <c r="E524" i="31" s="1"/>
  <c r="D523" i="31"/>
  <c r="E523" i="31" s="1"/>
  <c r="C522" i="3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E515" i="31"/>
  <c r="D515" i="31"/>
  <c r="D514" i="31"/>
  <c r="C513" i="31"/>
  <c r="C509" i="31" s="1"/>
  <c r="D512" i="31"/>
  <c r="E512" i="31" s="1"/>
  <c r="D511" i="31"/>
  <c r="E511" i="31" s="1"/>
  <c r="D510" i="31"/>
  <c r="E510" i="31" s="1"/>
  <c r="D508" i="31"/>
  <c r="E508" i="31" s="1"/>
  <c r="D507" i="31"/>
  <c r="E507" i="31" s="1"/>
  <c r="D506" i="31"/>
  <c r="E506" i="31" s="1"/>
  <c r="D505" i="31"/>
  <c r="D504" i="31" s="1"/>
  <c r="C504" i="31"/>
  <c r="D503" i="31"/>
  <c r="E503" i="31" s="1"/>
  <c r="D502" i="31"/>
  <c r="E502" i="31" s="1"/>
  <c r="D501" i="31"/>
  <c r="E501" i="31" s="1"/>
  <c r="D500" i="31"/>
  <c r="E500" i="31" s="1"/>
  <c r="D499" i="31"/>
  <c r="E499" i="31" s="1"/>
  <c r="D498" i="31"/>
  <c r="E498" i="31" s="1"/>
  <c r="C497" i="31"/>
  <c r="D496" i="31"/>
  <c r="E496" i="31" s="1"/>
  <c r="D495" i="31"/>
  <c r="E495" i="31" s="1"/>
  <c r="D494" i="31"/>
  <c r="C494" i="31"/>
  <c r="D493" i="31"/>
  <c r="E493" i="31" s="1"/>
  <c r="D492" i="31"/>
  <c r="E492" i="31" s="1"/>
  <c r="E491" i="31" s="1"/>
  <c r="C491" i="31"/>
  <c r="D490" i="31"/>
  <c r="E490" i="31" s="1"/>
  <c r="D489" i="31"/>
  <c r="E489" i="31" s="1"/>
  <c r="D488" i="31"/>
  <c r="E488" i="31" s="1"/>
  <c r="D487" i="31"/>
  <c r="C486" i="31"/>
  <c r="D485" i="31"/>
  <c r="E485" i="31" s="1"/>
  <c r="J483" i="31"/>
  <c r="D481" i="31"/>
  <c r="E481" i="31" s="1"/>
  <c r="D480" i="31"/>
  <c r="E480" i="31" s="1"/>
  <c r="D479" i="31"/>
  <c r="E479" i="31" s="1"/>
  <c r="D478" i="31"/>
  <c r="E478" i="31" s="1"/>
  <c r="D477" i="31"/>
  <c r="C477" i="31"/>
  <c r="D476" i="31"/>
  <c r="E476" i="31" s="1"/>
  <c r="D475" i="31"/>
  <c r="D474" i="31" s="1"/>
  <c r="C474" i="31"/>
  <c r="D473" i="31"/>
  <c r="E473" i="31" s="1"/>
  <c r="D472" i="31"/>
  <c r="E472" i="31" s="1"/>
  <c r="D471" i="31"/>
  <c r="E471" i="31" s="1"/>
  <c r="D470" i="31"/>
  <c r="E470" i="31" s="1"/>
  <c r="D469" i="31"/>
  <c r="E469" i="31" s="1"/>
  <c r="C468" i="31"/>
  <c r="D467" i="31"/>
  <c r="E467" i="31" s="1"/>
  <c r="D466" i="31"/>
  <c r="E466" i="31" s="1"/>
  <c r="D465" i="31"/>
  <c r="E465" i="31" s="1"/>
  <c r="D464" i="31"/>
  <c r="C463" i="31"/>
  <c r="D462" i="31"/>
  <c r="E462" i="31" s="1"/>
  <c r="D461" i="31"/>
  <c r="E461" i="31" s="1"/>
  <c r="D460" i="31"/>
  <c r="E460" i="31" s="1"/>
  <c r="D459" i="31"/>
  <c r="C459" i="31"/>
  <c r="D458" i="31"/>
  <c r="E458" i="31" s="1"/>
  <c r="D457" i="31"/>
  <c r="E457" i="31" s="1"/>
  <c r="D456" i="31"/>
  <c r="E456" i="31" s="1"/>
  <c r="C455" i="31"/>
  <c r="D454" i="31"/>
  <c r="E454" i="31" s="1"/>
  <c r="D453" i="31"/>
  <c r="E453" i="31" s="1"/>
  <c r="E452" i="31"/>
  <c r="D452" i="31"/>
  <c r="D451" i="31"/>
  <c r="E451" i="31" s="1"/>
  <c r="D450" i="31"/>
  <c r="C450" i="31"/>
  <c r="D449" i="31"/>
  <c r="E449" i="31" s="1"/>
  <c r="D448" i="31"/>
  <c r="E448" i="31" s="1"/>
  <c r="D447" i="31"/>
  <c r="E447" i="31" s="1"/>
  <c r="D446" i="31"/>
  <c r="E446" i="31" s="1"/>
  <c r="C445" i="3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E436" i="31" s="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E430" i="31" s="1"/>
  <c r="C429" i="3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C422" i="31"/>
  <c r="D421" i="31"/>
  <c r="E421" i="31" s="1"/>
  <c r="D420" i="31"/>
  <c r="E420" i="31" s="1"/>
  <c r="D419" i="31"/>
  <c r="E419" i="31" s="1"/>
  <c r="D418" i="31"/>
  <c r="E418" i="31" s="1"/>
  <c r="D417" i="31"/>
  <c r="E417" i="31" s="1"/>
  <c r="C416" i="31"/>
  <c r="D415" i="31"/>
  <c r="E415" i="31" s="1"/>
  <c r="D414" i="31"/>
  <c r="E414" i="31" s="1"/>
  <c r="D413" i="31"/>
  <c r="E413" i="31" s="1"/>
  <c r="C412" i="31"/>
  <c r="D411" i="31"/>
  <c r="E411" i="31" s="1"/>
  <c r="D410" i="31"/>
  <c r="E410" i="31" s="1"/>
  <c r="C409" i="31"/>
  <c r="D408" i="31"/>
  <c r="E408" i="31" s="1"/>
  <c r="D407" i="31"/>
  <c r="E407" i="31" s="1"/>
  <c r="D406" i="31"/>
  <c r="E406" i="31" s="1"/>
  <c r="D405" i="31"/>
  <c r="C404" i="31"/>
  <c r="D403" i="31"/>
  <c r="E403" i="31" s="1"/>
  <c r="D402" i="31"/>
  <c r="E402" i="31" s="1"/>
  <c r="D401" i="31"/>
  <c r="E401" i="31" s="1"/>
  <c r="D400" i="31"/>
  <c r="E400" i="31" s="1"/>
  <c r="C399" i="31"/>
  <c r="D398" i="31"/>
  <c r="E398" i="31" s="1"/>
  <c r="D397" i="31"/>
  <c r="E397" i="31" s="1"/>
  <c r="D396" i="31"/>
  <c r="D395" i="31" s="1"/>
  <c r="C395" i="31"/>
  <c r="D394" i="31"/>
  <c r="E394" i="31" s="1"/>
  <c r="D393" i="31"/>
  <c r="E393" i="31" s="1"/>
  <c r="C392" i="31"/>
  <c r="D391" i="31"/>
  <c r="E391" i="31" s="1"/>
  <c r="D390" i="31"/>
  <c r="E390" i="31" s="1"/>
  <c r="D389" i="31"/>
  <c r="C388" i="31"/>
  <c r="D387" i="31"/>
  <c r="E387" i="31" s="1"/>
  <c r="D386" i="31"/>
  <c r="D385" i="31"/>
  <c r="E385" i="31" s="1"/>
  <c r="D384" i="31"/>
  <c r="E384" i="31" s="1"/>
  <c r="D383" i="31"/>
  <c r="E383" i="31" s="1"/>
  <c r="C382" i="31"/>
  <c r="D381" i="31"/>
  <c r="E381" i="31" s="1"/>
  <c r="D380" i="31"/>
  <c r="E380" i="31" s="1"/>
  <c r="D379" i="31"/>
  <c r="C378" i="31"/>
  <c r="D377" i="31"/>
  <c r="E377" i="31" s="1"/>
  <c r="D376" i="31"/>
  <c r="E376" i="31" s="1"/>
  <c r="D375" i="31"/>
  <c r="E375" i="31" s="1"/>
  <c r="D374" i="31"/>
  <c r="E374" i="31" s="1"/>
  <c r="C373" i="31"/>
  <c r="D372" i="31"/>
  <c r="E372" i="31" s="1"/>
  <c r="D371" i="31"/>
  <c r="E371" i="31" s="1"/>
  <c r="D370" i="31"/>
  <c r="E370" i="31" s="1"/>
  <c r="D369" i="31"/>
  <c r="D368" i="31" s="1"/>
  <c r="C368" i="31"/>
  <c r="D367" i="31"/>
  <c r="E367" i="31" s="1"/>
  <c r="D366" i="31"/>
  <c r="E366" i="31" s="1"/>
  <c r="D365" i="31"/>
  <c r="E365" i="31" s="1"/>
  <c r="D364" i="31"/>
  <c r="D363" i="31"/>
  <c r="E363" i="31" s="1"/>
  <c r="C362" i="31"/>
  <c r="D361" i="31"/>
  <c r="E361" i="31" s="1"/>
  <c r="D360" i="31"/>
  <c r="E360" i="31" s="1"/>
  <c r="D359" i="31"/>
  <c r="E359" i="31" s="1"/>
  <c r="D358" i="31"/>
  <c r="C357" i="31"/>
  <c r="D356" i="31"/>
  <c r="E356" i="31" s="1"/>
  <c r="D355" i="31"/>
  <c r="E355" i="31" s="1"/>
  <c r="D354" i="31"/>
  <c r="E354" i="31" s="1"/>
  <c r="C353" i="31"/>
  <c r="D352" i="31"/>
  <c r="E352" i="31" s="1"/>
  <c r="D351" i="31"/>
  <c r="E351" i="31" s="1"/>
  <c r="D350" i="31"/>
  <c r="D348" i="31" s="1"/>
  <c r="D349" i="31"/>
  <c r="E349" i="31" s="1"/>
  <c r="C348" i="31"/>
  <c r="D347" i="31"/>
  <c r="E347" i="31" s="1"/>
  <c r="D346" i="31"/>
  <c r="E346" i="31" s="1"/>
  <c r="D345" i="31"/>
  <c r="E345" i="31" s="1"/>
  <c r="E344" i="31" s="1"/>
  <c r="C344" i="31"/>
  <c r="D342" i="31"/>
  <c r="E342" i="31" s="1"/>
  <c r="D341" i="31"/>
  <c r="E341" i="31" s="1"/>
  <c r="J339" i="31"/>
  <c r="D338" i="31"/>
  <c r="E338" i="31" s="1"/>
  <c r="D337" i="31"/>
  <c r="E337" i="31" s="1"/>
  <c r="D336" i="31"/>
  <c r="E336" i="31" s="1"/>
  <c r="D335" i="31"/>
  <c r="E335" i="31" s="1"/>
  <c r="D334" i="31"/>
  <c r="E334" i="31" s="1"/>
  <c r="D333" i="31"/>
  <c r="E333" i="31" s="1"/>
  <c r="D332" i="31"/>
  <c r="E332" i="31" s="1"/>
  <c r="C331" i="31"/>
  <c r="D330" i="31"/>
  <c r="E330" i="31" s="1"/>
  <c r="D329" i="31"/>
  <c r="D328" i="31" s="1"/>
  <c r="C328" i="31"/>
  <c r="D327" i="31"/>
  <c r="E327" i="31" s="1"/>
  <c r="D326" i="31"/>
  <c r="E326" i="31" s="1"/>
  <c r="C325" i="31"/>
  <c r="E324" i="31"/>
  <c r="D324" i="31"/>
  <c r="D323" i="31"/>
  <c r="E323" i="31" s="1"/>
  <c r="E322" i="31"/>
  <c r="D322" i="3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E316" i="31" s="1"/>
  <c r="D313" i="31"/>
  <c r="E313" i="31" s="1"/>
  <c r="D312" i="31"/>
  <c r="E312" i="31" s="1"/>
  <c r="D311" i="31"/>
  <c r="E311" i="31" s="1"/>
  <c r="D310" i="31"/>
  <c r="E310" i="31" s="1"/>
  <c r="D309" i="31"/>
  <c r="E309" i="31" s="1"/>
  <c r="D307" i="31"/>
  <c r="E307" i="31" s="1"/>
  <c r="D306" i="31"/>
  <c r="E306" i="31" s="1"/>
  <c r="D304" i="31"/>
  <c r="E304" i="31" s="1"/>
  <c r="D303" i="31"/>
  <c r="E303" i="31" s="1"/>
  <c r="C302" i="31"/>
  <c r="C263" i="31" s="1"/>
  <c r="D301" i="31"/>
  <c r="E301" i="31" s="1"/>
  <c r="D300" i="31"/>
  <c r="E300" i="31" s="1"/>
  <c r="D299" i="31"/>
  <c r="E299" i="31" s="1"/>
  <c r="D297" i="31"/>
  <c r="D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D288" i="31"/>
  <c r="E288" i="31" s="1"/>
  <c r="D287" i="31"/>
  <c r="E287" i="31" s="1"/>
  <c r="E286" i="31"/>
  <c r="D286" i="3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E272" i="31" s="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D264" i="31"/>
  <c r="E264" i="31" s="1"/>
  <c r="D262" i="31"/>
  <c r="E262" i="31" s="1"/>
  <c r="D261" i="31"/>
  <c r="E261" i="31" s="1"/>
  <c r="E260" i="31" s="1"/>
  <c r="D260" i="31"/>
  <c r="C260" i="31"/>
  <c r="J259" i="31"/>
  <c r="J258" i="31"/>
  <c r="J257" i="31"/>
  <c r="D252" i="31"/>
  <c r="E252" i="31" s="1"/>
  <c r="D251" i="31"/>
  <c r="C250" i="31"/>
  <c r="D249" i="31"/>
  <c r="D244" i="31" s="1"/>
  <c r="D243" i="31" s="1"/>
  <c r="D248" i="31"/>
  <c r="E248" i="31" s="1"/>
  <c r="D247" i="31"/>
  <c r="E247" i="31" s="1"/>
  <c r="D246" i="31"/>
  <c r="E246" i="31" s="1"/>
  <c r="D245" i="31"/>
  <c r="E245" i="31" s="1"/>
  <c r="C244" i="31"/>
  <c r="C243" i="31" s="1"/>
  <c r="D242" i="31"/>
  <c r="E242" i="31" s="1"/>
  <c r="D241" i="31"/>
  <c r="D240" i="31"/>
  <c r="E240" i="31" s="1"/>
  <c r="C239" i="31"/>
  <c r="C238" i="31" s="1"/>
  <c r="D237" i="31"/>
  <c r="E237" i="31" s="1"/>
  <c r="E236" i="31" s="1"/>
  <c r="E235" i="31" s="1"/>
  <c r="C236" i="31"/>
  <c r="C235" i="31" s="1"/>
  <c r="D234" i="31"/>
  <c r="D233" i="31" s="1"/>
  <c r="C233" i="31"/>
  <c r="D232" i="31"/>
  <c r="E232" i="31" s="1"/>
  <c r="D231" i="31"/>
  <c r="E231" i="31" s="1"/>
  <c r="D230" i="31"/>
  <c r="E230" i="31" s="1"/>
  <c r="C229" i="31"/>
  <c r="D227" i="31"/>
  <c r="E227" i="31" s="1"/>
  <c r="D226" i="31"/>
  <c r="D225" i="31"/>
  <c r="E225" i="31" s="1"/>
  <c r="D224" i="31"/>
  <c r="E224" i="31" s="1"/>
  <c r="C223" i="31"/>
  <c r="C222" i="31" s="1"/>
  <c r="D221" i="31"/>
  <c r="D220" i="31" s="1"/>
  <c r="C220" i="31"/>
  <c r="D219" i="31"/>
  <c r="D218" i="31"/>
  <c r="E218" i="31" s="1"/>
  <c r="D217" i="31"/>
  <c r="E217" i="31" s="1"/>
  <c r="C216" i="31"/>
  <c r="D214" i="31"/>
  <c r="E214" i="31" s="1"/>
  <c r="E213" i="31" s="1"/>
  <c r="C213" i="31"/>
  <c r="D212" i="31"/>
  <c r="C211" i="31"/>
  <c r="D210" i="31"/>
  <c r="E210" i="31" s="1"/>
  <c r="D209" i="31"/>
  <c r="E209" i="31" s="1"/>
  <c r="D208" i="31"/>
  <c r="C207" i="31"/>
  <c r="D206" i="31"/>
  <c r="E206" i="31" s="1"/>
  <c r="D205" i="31"/>
  <c r="E205" i="31" s="1"/>
  <c r="C204" i="31"/>
  <c r="D202" i="31"/>
  <c r="E202" i="31" s="1"/>
  <c r="E201" i="31" s="1"/>
  <c r="E200" i="31" s="1"/>
  <c r="C201" i="31"/>
  <c r="C200" i="31" s="1"/>
  <c r="D199" i="31"/>
  <c r="E199" i="31" s="1"/>
  <c r="E198" i="31" s="1"/>
  <c r="E197" i="31" s="1"/>
  <c r="C198" i="31"/>
  <c r="C197" i="31" s="1"/>
  <c r="D196" i="31"/>
  <c r="E196" i="31" s="1"/>
  <c r="E195" i="31" s="1"/>
  <c r="C195" i="31"/>
  <c r="C188" i="31" s="1"/>
  <c r="D194" i="31"/>
  <c r="D193" i="31" s="1"/>
  <c r="C193" i="31"/>
  <c r="D192" i="31"/>
  <c r="E192" i="31" s="1"/>
  <c r="D191" i="31"/>
  <c r="E191" i="31" s="1"/>
  <c r="D190" i="31"/>
  <c r="C189" i="31"/>
  <c r="D187" i="31"/>
  <c r="E187" i="31" s="1"/>
  <c r="D186" i="31"/>
  <c r="E186" i="31" s="1"/>
  <c r="C185" i="31"/>
  <c r="C184" i="31"/>
  <c r="D183" i="31"/>
  <c r="E183" i="31" s="1"/>
  <c r="E182" i="31" s="1"/>
  <c r="D181" i="31"/>
  <c r="E181" i="31" s="1"/>
  <c r="E180" i="31" s="1"/>
  <c r="C179" i="31"/>
  <c r="J178" i="31"/>
  <c r="J177" i="31"/>
  <c r="E176" i="31"/>
  <c r="D176" i="31"/>
  <c r="D175" i="31"/>
  <c r="E175" i="31" s="1"/>
  <c r="C174" i="31"/>
  <c r="D173" i="31"/>
  <c r="E173" i="31" s="1"/>
  <c r="D172" i="31"/>
  <c r="E172" i="31" s="1"/>
  <c r="C171" i="31"/>
  <c r="J170" i="31"/>
  <c r="D169" i="31"/>
  <c r="E169" i="31" s="1"/>
  <c r="D168" i="31"/>
  <c r="E168" i="31" s="1"/>
  <c r="C167" i="31"/>
  <c r="D166" i="31"/>
  <c r="E166" i="31" s="1"/>
  <c r="D165" i="31"/>
  <c r="C164" i="31"/>
  <c r="J163" i="31"/>
  <c r="D162" i="31"/>
  <c r="E162" i="31" s="1"/>
  <c r="D161" i="31"/>
  <c r="E161" i="31" s="1"/>
  <c r="C160" i="31"/>
  <c r="D159" i="31"/>
  <c r="E159" i="31" s="1"/>
  <c r="D158" i="31"/>
  <c r="E158" i="31" s="1"/>
  <c r="C157" i="31"/>
  <c r="D156" i="31"/>
  <c r="E156" i="31" s="1"/>
  <c r="D155" i="31"/>
  <c r="E155" i="31" s="1"/>
  <c r="C154" i="31"/>
  <c r="J153" i="31"/>
  <c r="J152" i="31"/>
  <c r="D151" i="31"/>
  <c r="E151" i="31" s="1"/>
  <c r="D150" i="31"/>
  <c r="D149" i="31" s="1"/>
  <c r="C149" i="31"/>
  <c r="D148" i="31"/>
  <c r="E148" i="31" s="1"/>
  <c r="D147" i="31"/>
  <c r="E147" i="31" s="1"/>
  <c r="C146" i="31"/>
  <c r="D145" i="31"/>
  <c r="E145" i="31" s="1"/>
  <c r="D144" i="31"/>
  <c r="E144" i="31" s="1"/>
  <c r="C143" i="31"/>
  <c r="E142" i="31"/>
  <c r="D142" i="31"/>
  <c r="D141" i="31"/>
  <c r="D140" i="31" s="1"/>
  <c r="C140" i="31"/>
  <c r="D139" i="31"/>
  <c r="E139" i="31" s="1"/>
  <c r="D138" i="31"/>
  <c r="E138" i="31" s="1"/>
  <c r="D137" i="31"/>
  <c r="E137" i="31" s="1"/>
  <c r="C136" i="31"/>
  <c r="J135" i="31"/>
  <c r="D134" i="31"/>
  <c r="E134" i="31" s="1"/>
  <c r="D133" i="31"/>
  <c r="C132" i="31"/>
  <c r="D131" i="31"/>
  <c r="E131" i="31" s="1"/>
  <c r="D130" i="31"/>
  <c r="C129" i="31"/>
  <c r="D128" i="31"/>
  <c r="E128" i="31" s="1"/>
  <c r="D127" i="31"/>
  <c r="E127" i="31" s="1"/>
  <c r="C126" i="31"/>
  <c r="D125" i="31"/>
  <c r="E125" i="31" s="1"/>
  <c r="D124" i="31"/>
  <c r="E124" i="31" s="1"/>
  <c r="C123" i="31"/>
  <c r="D122" i="31"/>
  <c r="E122" i="31" s="1"/>
  <c r="D121" i="31"/>
  <c r="C120" i="31"/>
  <c r="D119" i="31"/>
  <c r="E119" i="31" s="1"/>
  <c r="D118" i="31"/>
  <c r="C117" i="31"/>
  <c r="J116" i="31"/>
  <c r="J115" i="31"/>
  <c r="J114" i="3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E100" i="31"/>
  <c r="D99" i="31"/>
  <c r="E99" i="31" s="1"/>
  <c r="D98" i="31"/>
  <c r="E98" i="31" s="1"/>
  <c r="J97" i="31"/>
  <c r="C97" i="3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J68" i="31"/>
  <c r="C68" i="31"/>
  <c r="J67" i="31"/>
  <c r="C67" i="31"/>
  <c r="D66" i="31"/>
  <c r="E66" i="31" s="1"/>
  <c r="D65" i="31"/>
  <c r="E65" i="31" s="1"/>
  <c r="D64" i="31"/>
  <c r="E64" i="31" s="1"/>
  <c r="E63" i="31"/>
  <c r="D63" i="31"/>
  <c r="D62" i="31"/>
  <c r="J61" i="31"/>
  <c r="C61" i="31"/>
  <c r="D60" i="31"/>
  <c r="E60" i="31" s="1"/>
  <c r="D59" i="31"/>
  <c r="E59" i="31" s="1"/>
  <c r="D58" i="31"/>
  <c r="E58" i="31" s="1"/>
  <c r="E57" i="31"/>
  <c r="D57" i="3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J38" i="31"/>
  <c r="C38" i="31"/>
  <c r="D37" i="31"/>
  <c r="E37" i="31" s="1"/>
  <c r="E36" i="31"/>
  <c r="D36" i="3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E20" i="31"/>
  <c r="D20" i="3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E12" i="31" s="1"/>
  <c r="J11" i="31"/>
  <c r="C11" i="31"/>
  <c r="D10" i="31"/>
  <c r="E10" i="31" s="1"/>
  <c r="D9" i="31"/>
  <c r="E9" i="31" s="1"/>
  <c r="E8" i="31"/>
  <c r="D7" i="31"/>
  <c r="E7" i="31" s="1"/>
  <c r="D6" i="31"/>
  <c r="E6" i="31" s="1"/>
  <c r="D5" i="31"/>
  <c r="E5" i="31" s="1"/>
  <c r="J4" i="31"/>
  <c r="C4" i="31"/>
  <c r="J3" i="31"/>
  <c r="J2" i="31"/>
  <c r="D778" i="28"/>
  <c r="D777" i="28" s="1"/>
  <c r="C777" i="28"/>
  <c r="D776" i="28"/>
  <c r="E776" i="28" s="1"/>
  <c r="D775" i="28"/>
  <c r="E775" i="28" s="1"/>
  <c r="D774" i="28"/>
  <c r="E774" i="28" s="1"/>
  <c r="D773" i="28"/>
  <c r="E773" i="28" s="1"/>
  <c r="C772" i="28"/>
  <c r="C771" i="28" s="1"/>
  <c r="D770" i="28"/>
  <c r="E770" i="28" s="1"/>
  <c r="D769" i="28"/>
  <c r="C768" i="28"/>
  <c r="C767" i="28" s="1"/>
  <c r="D766" i="28"/>
  <c r="D765" i="28" s="1"/>
  <c r="C765" i="28"/>
  <c r="D764" i="28"/>
  <c r="E764" i="28" s="1"/>
  <c r="D763" i="28"/>
  <c r="E763" i="28" s="1"/>
  <c r="D762" i="28"/>
  <c r="E762" i="28" s="1"/>
  <c r="E761" i="28" s="1"/>
  <c r="D761" i="28"/>
  <c r="D760" i="28" s="1"/>
  <c r="C761" i="28"/>
  <c r="C760" i="28" s="1"/>
  <c r="D759" i="28"/>
  <c r="E759" i="28" s="1"/>
  <c r="D758" i="28"/>
  <c r="E758" i="28" s="1"/>
  <c r="D757" i="28"/>
  <c r="E757" i="28" s="1"/>
  <c r="C756" i="28"/>
  <c r="C755" i="28" s="1"/>
  <c r="D754" i="28"/>
  <c r="E754" i="28" s="1"/>
  <c r="D753" i="28"/>
  <c r="E753" i="28" s="1"/>
  <c r="D752" i="28"/>
  <c r="E752" i="28" s="1"/>
  <c r="C751" i="28"/>
  <c r="C750" i="28" s="1"/>
  <c r="D749" i="28"/>
  <c r="E749" i="28" s="1"/>
  <c r="D748" i="28"/>
  <c r="E748" i="28" s="1"/>
  <c r="D747" i="28"/>
  <c r="C746" i="28"/>
  <c r="D745" i="28"/>
  <c r="D744" i="28" s="1"/>
  <c r="C744" i="28"/>
  <c r="C743" i="28" s="1"/>
  <c r="D742" i="28"/>
  <c r="D741" i="28" s="1"/>
  <c r="C741" i="28"/>
  <c r="D740" i="28"/>
  <c r="D739" i="28" s="1"/>
  <c r="C739" i="28"/>
  <c r="D738" i="28"/>
  <c r="E738" i="28" s="1"/>
  <c r="D737" i="28"/>
  <c r="E737" i="28" s="1"/>
  <c r="D736" i="28"/>
  <c r="E736" i="28" s="1"/>
  <c r="D735" i="28"/>
  <c r="D734" i="28" s="1"/>
  <c r="C734" i="28"/>
  <c r="C733" i="28" s="1"/>
  <c r="D732" i="28"/>
  <c r="C731" i="28"/>
  <c r="C730" i="28" s="1"/>
  <c r="D729" i="28"/>
  <c r="E729" i="28" s="1"/>
  <c r="D728" i="28"/>
  <c r="E728" i="28" s="1"/>
  <c r="C727" i="28"/>
  <c r="J726" i="28"/>
  <c r="J725" i="28"/>
  <c r="D724" i="28"/>
  <c r="E724" i="28" s="1"/>
  <c r="D723" i="28"/>
  <c r="C722" i="28"/>
  <c r="D721" i="28"/>
  <c r="E721" i="28" s="1"/>
  <c r="D720" i="28"/>
  <c r="E720" i="28" s="1"/>
  <c r="D719" i="28"/>
  <c r="C718" i="28"/>
  <c r="J717" i="28"/>
  <c r="J716" i="28"/>
  <c r="D715" i="28"/>
  <c r="E715" i="28" s="1"/>
  <c r="D714" i="28"/>
  <c r="E714" i="28" s="1"/>
  <c r="D713" i="28"/>
  <c r="E713" i="28" s="1"/>
  <c r="D712" i="28"/>
  <c r="E712" i="28" s="1"/>
  <c r="D711" i="28"/>
  <c r="E711" i="28" s="1"/>
  <c r="D710" i="28"/>
  <c r="E710" i="28" s="1"/>
  <c r="D709" i="28"/>
  <c r="E709" i="28" s="1"/>
  <c r="D708" i="28"/>
  <c r="E708" i="28" s="1"/>
  <c r="D707" i="28"/>
  <c r="E707" i="28" s="1"/>
  <c r="D706" i="28"/>
  <c r="E706" i="28" s="1"/>
  <c r="D705" i="28"/>
  <c r="E705" i="28" s="1"/>
  <c r="D704" i="28"/>
  <c r="E704" i="28" s="1"/>
  <c r="D703" i="28"/>
  <c r="E703" i="28" s="1"/>
  <c r="D702" i="28"/>
  <c r="E702" i="28" s="1"/>
  <c r="D701" i="28"/>
  <c r="E701" i="28" s="1"/>
  <c r="C700" i="28"/>
  <c r="D699" i="28"/>
  <c r="E699" i="28" s="1"/>
  <c r="D698" i="28"/>
  <c r="E698" i="28" s="1"/>
  <c r="D697" i="28"/>
  <c r="E697" i="28" s="1"/>
  <c r="E696" i="28"/>
  <c r="D696" i="28"/>
  <c r="D695" i="28"/>
  <c r="C694" i="28"/>
  <c r="D693" i="28"/>
  <c r="E693" i="28" s="1"/>
  <c r="D692" i="28"/>
  <c r="E692" i="28" s="1"/>
  <c r="D691" i="28"/>
  <c r="E691" i="28" s="1"/>
  <c r="D690" i="28"/>
  <c r="E690" i="28" s="1"/>
  <c r="D689" i="28"/>
  <c r="E689" i="28" s="1"/>
  <c r="D688" i="28"/>
  <c r="E688" i="28" s="1"/>
  <c r="C687" i="28"/>
  <c r="D686" i="28"/>
  <c r="E686" i="28" s="1"/>
  <c r="D685" i="28"/>
  <c r="E685" i="28" s="1"/>
  <c r="D684" i="28"/>
  <c r="E684" i="28" s="1"/>
  <c r="C683" i="28"/>
  <c r="D682" i="28"/>
  <c r="E682" i="28" s="1"/>
  <c r="D681" i="28"/>
  <c r="E681" i="28" s="1"/>
  <c r="D680" i="28"/>
  <c r="C679" i="28"/>
  <c r="D678" i="28"/>
  <c r="E678" i="28" s="1"/>
  <c r="D677" i="28"/>
  <c r="C676" i="28"/>
  <c r="D675" i="28"/>
  <c r="E675" i="28" s="1"/>
  <c r="D674" i="28"/>
  <c r="E674" i="28" s="1"/>
  <c r="D673" i="28"/>
  <c r="E673" i="28" s="1"/>
  <c r="D672" i="28"/>
  <c r="E672" i="28" s="1"/>
  <c r="C671" i="28"/>
  <c r="D670" i="28"/>
  <c r="E670" i="28" s="1"/>
  <c r="D669" i="28"/>
  <c r="E669" i="28" s="1"/>
  <c r="D668" i="28"/>
  <c r="E668" i="28" s="1"/>
  <c r="D667" i="28"/>
  <c r="E667" i="28" s="1"/>
  <c r="D666" i="28"/>
  <c r="D665" i="28" s="1"/>
  <c r="C665" i="28"/>
  <c r="D664" i="28"/>
  <c r="E664" i="28" s="1"/>
  <c r="D663" i="28"/>
  <c r="E663" i="28" s="1"/>
  <c r="D662" i="28"/>
  <c r="E662" i="28" s="1"/>
  <c r="C661" i="28"/>
  <c r="D660" i="28"/>
  <c r="E660" i="28" s="1"/>
  <c r="D659" i="28"/>
  <c r="E659" i="28" s="1"/>
  <c r="E658" i="28"/>
  <c r="D658" i="28"/>
  <c r="D657" i="28"/>
  <c r="E657" i="28" s="1"/>
  <c r="D656" i="28"/>
  <c r="E656" i="28" s="1"/>
  <c r="D655" i="28"/>
  <c r="E655" i="28" s="1"/>
  <c r="D654" i="28"/>
  <c r="C653" i="28"/>
  <c r="D652" i="28"/>
  <c r="E652" i="28" s="1"/>
  <c r="D651" i="28"/>
  <c r="E651" i="28" s="1"/>
  <c r="D650" i="28"/>
  <c r="E650" i="28" s="1"/>
  <c r="D649" i="28"/>
  <c r="E649" i="28" s="1"/>
  <c r="D648" i="28"/>
  <c r="E648" i="28" s="1"/>
  <c r="D647" i="28"/>
  <c r="E647" i="28" s="1"/>
  <c r="C646" i="28"/>
  <c r="J645" i="28"/>
  <c r="D644" i="28"/>
  <c r="E644" i="28" s="1"/>
  <c r="D643" i="28"/>
  <c r="J642" i="28"/>
  <c r="C642" i="28"/>
  <c r="D641" i="28"/>
  <c r="E641" i="28" s="1"/>
  <c r="D640" i="28"/>
  <c r="E640" i="28" s="1"/>
  <c r="D639" i="28"/>
  <c r="J638" i="28"/>
  <c r="C638" i="28"/>
  <c r="D637" i="28"/>
  <c r="E637" i="28" s="1"/>
  <c r="D636" i="28"/>
  <c r="E636" i="28" s="1"/>
  <c r="D635" i="28"/>
  <c r="E635" i="28" s="1"/>
  <c r="D634" i="28"/>
  <c r="E634" i="28" s="1"/>
  <c r="D633" i="28"/>
  <c r="E633" i="28" s="1"/>
  <c r="D632" i="28"/>
  <c r="E632" i="28" s="1"/>
  <c r="D631" i="28"/>
  <c r="E631" i="28" s="1"/>
  <c r="D630" i="28"/>
  <c r="E630" i="28" s="1"/>
  <c r="D629" i="28"/>
  <c r="E629" i="28" s="1"/>
  <c r="D628" i="28"/>
  <c r="C628" i="28"/>
  <c r="D627" i="28"/>
  <c r="E627" i="28" s="1"/>
  <c r="D626" i="28"/>
  <c r="E626" i="28" s="1"/>
  <c r="D625" i="28"/>
  <c r="E625" i="28" s="1"/>
  <c r="D624" i="28"/>
  <c r="E624" i="28" s="1"/>
  <c r="D623" i="28"/>
  <c r="E623" i="28" s="1"/>
  <c r="D622" i="28"/>
  <c r="E622" i="28" s="1"/>
  <c r="D621" i="28"/>
  <c r="E621" i="28" s="1"/>
  <c r="D620" i="28"/>
  <c r="E620" i="28" s="1"/>
  <c r="D619" i="28"/>
  <c r="E619" i="28" s="1"/>
  <c r="D618" i="28"/>
  <c r="E618" i="28" s="1"/>
  <c r="D617" i="28"/>
  <c r="E617" i="28" s="1"/>
  <c r="C616" i="28"/>
  <c r="D615" i="28"/>
  <c r="E615" i="28" s="1"/>
  <c r="D614" i="28"/>
  <c r="E614" i="28" s="1"/>
  <c r="D613" i="28"/>
  <c r="E613" i="28" s="1"/>
  <c r="D612" i="28"/>
  <c r="E612" i="28" s="1"/>
  <c r="D611" i="28"/>
  <c r="C610" i="28"/>
  <c r="D609" i="28"/>
  <c r="E609" i="28" s="1"/>
  <c r="D608" i="28"/>
  <c r="E608" i="28" s="1"/>
  <c r="D607" i="28"/>
  <c r="E607" i="28" s="1"/>
  <c r="D606" i="28"/>
  <c r="E606" i="28" s="1"/>
  <c r="D605" i="28"/>
  <c r="E605" i="28" s="1"/>
  <c r="D604" i="28"/>
  <c r="E604" i="28" s="1"/>
  <c r="C603" i="28"/>
  <c r="D602" i="28"/>
  <c r="E602" i="28" s="1"/>
  <c r="D601" i="28"/>
  <c r="E601" i="28" s="1"/>
  <c r="D600" i="28"/>
  <c r="D599" i="28" s="1"/>
  <c r="C599" i="28"/>
  <c r="D598" i="28"/>
  <c r="E598" i="28" s="1"/>
  <c r="D597" i="28"/>
  <c r="E597" i="28" s="1"/>
  <c r="D596" i="28"/>
  <c r="E596" i="28" s="1"/>
  <c r="C595" i="28"/>
  <c r="D594" i="28"/>
  <c r="E594" i="28" s="1"/>
  <c r="D593" i="28"/>
  <c r="C592" i="28"/>
  <c r="D591" i="28"/>
  <c r="E591" i="28" s="1"/>
  <c r="D590" i="28"/>
  <c r="E590" i="28" s="1"/>
  <c r="D589" i="28"/>
  <c r="E589" i="28" s="1"/>
  <c r="D588" i="28"/>
  <c r="E588" i="28" s="1"/>
  <c r="C587" i="28"/>
  <c r="D586" i="28"/>
  <c r="E586" i="28" s="1"/>
  <c r="D585" i="28"/>
  <c r="E585" i="28" s="1"/>
  <c r="D584" i="28"/>
  <c r="E584" i="28" s="1"/>
  <c r="D583" i="28"/>
  <c r="E583" i="28" s="1"/>
  <c r="D582" i="28"/>
  <c r="D581" i="28" s="1"/>
  <c r="C581" i="28"/>
  <c r="D580" i="28"/>
  <c r="E580" i="28" s="1"/>
  <c r="D579" i="28"/>
  <c r="E579" i="28" s="1"/>
  <c r="D578" i="28"/>
  <c r="E578" i="28" s="1"/>
  <c r="C577" i="28"/>
  <c r="D576" i="28"/>
  <c r="E576" i="28" s="1"/>
  <c r="D575" i="28"/>
  <c r="E575" i="28" s="1"/>
  <c r="D574" i="28"/>
  <c r="E574" i="28" s="1"/>
  <c r="D573" i="28"/>
  <c r="E573" i="28" s="1"/>
  <c r="D572" i="28"/>
  <c r="E572" i="28" s="1"/>
  <c r="D571" i="28"/>
  <c r="E571" i="28" s="1"/>
  <c r="D570" i="28"/>
  <c r="C569" i="28"/>
  <c r="D568" i="28"/>
  <c r="E568" i="28" s="1"/>
  <c r="D567" i="28"/>
  <c r="E567" i="28" s="1"/>
  <c r="D566" i="28"/>
  <c r="E566" i="28" s="1"/>
  <c r="D565" i="28"/>
  <c r="E565" i="28" s="1"/>
  <c r="D564" i="28"/>
  <c r="E564" i="28" s="1"/>
  <c r="D563" i="28"/>
  <c r="E563" i="28" s="1"/>
  <c r="C562" i="28"/>
  <c r="J561" i="28"/>
  <c r="J560" i="28"/>
  <c r="J559" i="28"/>
  <c r="D558" i="28"/>
  <c r="E558" i="28" s="1"/>
  <c r="D557" i="28"/>
  <c r="E557" i="28" s="1"/>
  <c r="C556" i="28"/>
  <c r="D555" i="28"/>
  <c r="E555" i="28" s="1"/>
  <c r="D554" i="28"/>
  <c r="E554" i="28" s="1"/>
  <c r="D553" i="28"/>
  <c r="C552" i="28"/>
  <c r="J551" i="28"/>
  <c r="J550" i="28"/>
  <c r="D549" i="28"/>
  <c r="E549" i="28" s="1"/>
  <c r="D548" i="28"/>
  <c r="D547" i="28" s="1"/>
  <c r="J547" i="28"/>
  <c r="C547" i="28"/>
  <c r="D546" i="28"/>
  <c r="E546" i="28" s="1"/>
  <c r="D545" i="28"/>
  <c r="C544" i="28"/>
  <c r="C538" i="28" s="1"/>
  <c r="D543" i="28"/>
  <c r="E543" i="28" s="1"/>
  <c r="D542" i="28"/>
  <c r="E542" i="28" s="1"/>
  <c r="D541" i="28"/>
  <c r="E541" i="28" s="1"/>
  <c r="D540" i="28"/>
  <c r="E540" i="28" s="1"/>
  <c r="D539" i="28"/>
  <c r="E539" i="28" s="1"/>
  <c r="D537" i="28"/>
  <c r="E537" i="28" s="1"/>
  <c r="D536" i="28"/>
  <c r="E536" i="28" s="1"/>
  <c r="D535" i="28"/>
  <c r="E535" i="28" s="1"/>
  <c r="D534" i="28"/>
  <c r="E534" i="28" s="1"/>
  <c r="E533" i="28"/>
  <c r="D533" i="28"/>
  <c r="D532" i="28"/>
  <c r="C531" i="28"/>
  <c r="D530" i="28"/>
  <c r="E530" i="28" s="1"/>
  <c r="E529" i="28" s="1"/>
  <c r="C529" i="28"/>
  <c r="D527" i="28"/>
  <c r="E527" i="28" s="1"/>
  <c r="D526" i="28"/>
  <c r="E526" i="28" s="1"/>
  <c r="D525" i="28"/>
  <c r="E525" i="28" s="1"/>
  <c r="D524" i="28"/>
  <c r="E524" i="28" s="1"/>
  <c r="D523" i="28"/>
  <c r="E523" i="28" s="1"/>
  <c r="C522" i="28"/>
  <c r="D521" i="28"/>
  <c r="E521" i="28" s="1"/>
  <c r="D520" i="28"/>
  <c r="E520" i="28" s="1"/>
  <c r="D519" i="28"/>
  <c r="E519" i="28" s="1"/>
  <c r="D518" i="28"/>
  <c r="E518" i="28" s="1"/>
  <c r="D517" i="28"/>
  <c r="E517" i="28" s="1"/>
  <c r="D516" i="28"/>
  <c r="E516" i="28" s="1"/>
  <c r="D515" i="28"/>
  <c r="E515" i="28" s="1"/>
  <c r="D514" i="28"/>
  <c r="E514" i="28" s="1"/>
  <c r="C513" i="28"/>
  <c r="C509" i="28" s="1"/>
  <c r="D512" i="28"/>
  <c r="E512" i="28" s="1"/>
  <c r="D511" i="28"/>
  <c r="E511" i="28" s="1"/>
  <c r="D510" i="28"/>
  <c r="E510" i="28" s="1"/>
  <c r="D508" i="28"/>
  <c r="E508" i="28" s="1"/>
  <c r="D507" i="28"/>
  <c r="E507" i="28" s="1"/>
  <c r="D506" i="28"/>
  <c r="E506" i="28" s="1"/>
  <c r="D505" i="28"/>
  <c r="D504" i="28" s="1"/>
  <c r="C504" i="28"/>
  <c r="D503" i="28"/>
  <c r="E503" i="28" s="1"/>
  <c r="D502" i="28"/>
  <c r="E502" i="28" s="1"/>
  <c r="D501" i="28"/>
  <c r="E501" i="28" s="1"/>
  <c r="D500" i="28"/>
  <c r="E500" i="28" s="1"/>
  <c r="D499" i="28"/>
  <c r="E499" i="28" s="1"/>
  <c r="D498" i="28"/>
  <c r="C497" i="28"/>
  <c r="D496" i="28"/>
  <c r="E496" i="28" s="1"/>
  <c r="D495" i="28"/>
  <c r="C494" i="28"/>
  <c r="D493" i="28"/>
  <c r="E493" i="28" s="1"/>
  <c r="D492" i="28"/>
  <c r="E492" i="28" s="1"/>
  <c r="C491" i="28"/>
  <c r="D490" i="28"/>
  <c r="E490" i="28" s="1"/>
  <c r="D489" i="28"/>
  <c r="E489" i="28" s="1"/>
  <c r="D488" i="28"/>
  <c r="D487" i="28"/>
  <c r="E487" i="28" s="1"/>
  <c r="C486" i="28"/>
  <c r="D485" i="28"/>
  <c r="E485" i="28" s="1"/>
  <c r="J483" i="28"/>
  <c r="D481" i="28"/>
  <c r="E481" i="28" s="1"/>
  <c r="E480" i="28"/>
  <c r="D480" i="28"/>
  <c r="D479" i="28"/>
  <c r="E479" i="28" s="1"/>
  <c r="D478" i="28"/>
  <c r="E478" i="28" s="1"/>
  <c r="C477" i="28"/>
  <c r="D476" i="28"/>
  <c r="E476" i="28" s="1"/>
  <c r="D475" i="28"/>
  <c r="C474" i="28"/>
  <c r="D473" i="28"/>
  <c r="E473" i="28" s="1"/>
  <c r="D472" i="28"/>
  <c r="E472" i="28" s="1"/>
  <c r="D471" i="28"/>
  <c r="E471" i="28" s="1"/>
  <c r="D470" i="28"/>
  <c r="E470" i="28" s="1"/>
  <c r="D469" i="28"/>
  <c r="C468" i="28"/>
  <c r="D467" i="28"/>
  <c r="E467" i="28" s="1"/>
  <c r="D466" i="28"/>
  <c r="E466" i="28" s="1"/>
  <c r="D465" i="28"/>
  <c r="E465" i="28" s="1"/>
  <c r="D464" i="28"/>
  <c r="C463" i="28"/>
  <c r="D462" i="28"/>
  <c r="E462" i="28" s="1"/>
  <c r="D461" i="28"/>
  <c r="E461" i="28" s="1"/>
  <c r="D460" i="28"/>
  <c r="D459" i="28" s="1"/>
  <c r="C459" i="28"/>
  <c r="D458" i="28"/>
  <c r="E458" i="28" s="1"/>
  <c r="D457" i="28"/>
  <c r="E457" i="28" s="1"/>
  <c r="D456" i="28"/>
  <c r="E456" i="28" s="1"/>
  <c r="C455" i="28"/>
  <c r="D454" i="28"/>
  <c r="D453" i="28"/>
  <c r="E453" i="28" s="1"/>
  <c r="E452" i="28"/>
  <c r="D452" i="28"/>
  <c r="D451" i="28"/>
  <c r="E451" i="28" s="1"/>
  <c r="C450" i="28"/>
  <c r="D449" i="28"/>
  <c r="E449" i="28" s="1"/>
  <c r="D448" i="28"/>
  <c r="E448" i="28" s="1"/>
  <c r="D447" i="28"/>
  <c r="E447" i="28" s="1"/>
  <c r="D446" i="28"/>
  <c r="C445" i="28"/>
  <c r="D443" i="28"/>
  <c r="E443" i="28" s="1"/>
  <c r="D442" i="28"/>
  <c r="E442" i="28" s="1"/>
  <c r="D441" i="28"/>
  <c r="E441" i="28" s="1"/>
  <c r="D440" i="28"/>
  <c r="E440" i="28" s="1"/>
  <c r="D439" i="28"/>
  <c r="E439" i="28" s="1"/>
  <c r="D438" i="28"/>
  <c r="E438" i="28" s="1"/>
  <c r="D437" i="28"/>
  <c r="E437" i="28" s="1"/>
  <c r="D436" i="28"/>
  <c r="E436" i="28" s="1"/>
  <c r="D435" i="28"/>
  <c r="E435" i="28" s="1"/>
  <c r="D434" i="28"/>
  <c r="E434" i="28" s="1"/>
  <c r="D433" i="28"/>
  <c r="E433" i="28" s="1"/>
  <c r="D432" i="28"/>
  <c r="E432" i="28" s="1"/>
  <c r="D431" i="28"/>
  <c r="E431" i="28" s="1"/>
  <c r="D430" i="28"/>
  <c r="E430" i="28" s="1"/>
  <c r="C429" i="28"/>
  <c r="D428" i="28"/>
  <c r="E428" i="28" s="1"/>
  <c r="D427" i="28"/>
  <c r="E427" i="28" s="1"/>
  <c r="D426" i="28"/>
  <c r="E426" i="28" s="1"/>
  <c r="D425" i="28"/>
  <c r="E425" i="28" s="1"/>
  <c r="D424" i="28"/>
  <c r="E424" i="28" s="1"/>
  <c r="D423" i="28"/>
  <c r="C422" i="28"/>
  <c r="D421" i="28"/>
  <c r="E421" i="28" s="1"/>
  <c r="D420" i="28"/>
  <c r="E420" i="28" s="1"/>
  <c r="D419" i="28"/>
  <c r="E419" i="28" s="1"/>
  <c r="D418" i="28"/>
  <c r="E418" i="28" s="1"/>
  <c r="D417" i="28"/>
  <c r="E417" i="28" s="1"/>
  <c r="C416" i="28"/>
  <c r="D415" i="28"/>
  <c r="E415" i="28" s="1"/>
  <c r="D414" i="28"/>
  <c r="E414" i="28" s="1"/>
  <c r="D413" i="28"/>
  <c r="E413" i="28" s="1"/>
  <c r="C412" i="28"/>
  <c r="D411" i="28"/>
  <c r="E411" i="28" s="1"/>
  <c r="D410" i="28"/>
  <c r="E410" i="28" s="1"/>
  <c r="E409" i="28" s="1"/>
  <c r="C409" i="28"/>
  <c r="D408" i="28"/>
  <c r="E408" i="28" s="1"/>
  <c r="D407" i="28"/>
  <c r="E407" i="28" s="1"/>
  <c r="D406" i="28"/>
  <c r="E406" i="28" s="1"/>
  <c r="D405" i="28"/>
  <c r="C404" i="28"/>
  <c r="D403" i="28"/>
  <c r="E403" i="28" s="1"/>
  <c r="D402" i="28"/>
  <c r="E402" i="28" s="1"/>
  <c r="D401" i="28"/>
  <c r="E401" i="28" s="1"/>
  <c r="D400" i="28"/>
  <c r="E400" i="28" s="1"/>
  <c r="C399" i="28"/>
  <c r="D398" i="28"/>
  <c r="E398" i="28" s="1"/>
  <c r="D397" i="28"/>
  <c r="E397" i="28" s="1"/>
  <c r="D396" i="28"/>
  <c r="E396" i="28" s="1"/>
  <c r="C395" i="28"/>
  <c r="D394" i="28"/>
  <c r="E394" i="28" s="1"/>
  <c r="D393" i="28"/>
  <c r="E393" i="28" s="1"/>
  <c r="C392" i="28"/>
  <c r="D391" i="28"/>
  <c r="E391" i="28" s="1"/>
  <c r="D390" i="28"/>
  <c r="E390" i="28" s="1"/>
  <c r="D389" i="28"/>
  <c r="D388" i="28" s="1"/>
  <c r="C388" i="28"/>
  <c r="D387" i="28"/>
  <c r="E387" i="28" s="1"/>
  <c r="D386" i="28"/>
  <c r="D385" i="28"/>
  <c r="E385" i="28" s="1"/>
  <c r="D384" i="28"/>
  <c r="E384" i="28" s="1"/>
  <c r="D383" i="28"/>
  <c r="E383" i="28" s="1"/>
  <c r="C382" i="28"/>
  <c r="D381" i="28"/>
  <c r="E381" i="28" s="1"/>
  <c r="D380" i="28"/>
  <c r="E380" i="28" s="1"/>
  <c r="D379" i="28"/>
  <c r="D378" i="28" s="1"/>
  <c r="C378" i="28"/>
  <c r="D377" i="28"/>
  <c r="E377" i="28" s="1"/>
  <c r="D376" i="28"/>
  <c r="E376" i="28" s="1"/>
  <c r="D375" i="28"/>
  <c r="E375" i="28" s="1"/>
  <c r="D374" i="28"/>
  <c r="E374" i="28" s="1"/>
  <c r="C373" i="28"/>
  <c r="D372" i="28"/>
  <c r="E372" i="28" s="1"/>
  <c r="D371" i="28"/>
  <c r="E371" i="28" s="1"/>
  <c r="D370" i="28"/>
  <c r="E370" i="28" s="1"/>
  <c r="D369" i="28"/>
  <c r="C368" i="28"/>
  <c r="D367" i="28"/>
  <c r="E367" i="28" s="1"/>
  <c r="D366" i="28"/>
  <c r="E366" i="28" s="1"/>
  <c r="D365" i="28"/>
  <c r="E365" i="28" s="1"/>
  <c r="D364" i="28"/>
  <c r="D363" i="28"/>
  <c r="C362" i="28"/>
  <c r="E361" i="28"/>
  <c r="D361" i="28"/>
  <c r="D360" i="28"/>
  <c r="E360" i="28" s="1"/>
  <c r="D359" i="28"/>
  <c r="E359" i="28" s="1"/>
  <c r="D358" i="28"/>
  <c r="E358" i="28" s="1"/>
  <c r="D357" i="28"/>
  <c r="C357" i="28"/>
  <c r="D356" i="28"/>
  <c r="D355" i="28"/>
  <c r="E355" i="28" s="1"/>
  <c r="D354" i="28"/>
  <c r="E354" i="28" s="1"/>
  <c r="C353" i="28"/>
  <c r="D352" i="28"/>
  <c r="E352" i="28" s="1"/>
  <c r="D351" i="28"/>
  <c r="E351" i="28" s="1"/>
  <c r="D350" i="28"/>
  <c r="E350" i="28" s="1"/>
  <c r="D349" i="28"/>
  <c r="C348" i="28"/>
  <c r="D347" i="28"/>
  <c r="E347" i="28" s="1"/>
  <c r="D346" i="28"/>
  <c r="D345" i="28"/>
  <c r="C344" i="28"/>
  <c r="D343" i="28"/>
  <c r="D342" i="28"/>
  <c r="E342" i="28" s="1"/>
  <c r="E341" i="28"/>
  <c r="D341" i="28"/>
  <c r="J339" i="28"/>
  <c r="D338" i="28"/>
  <c r="E338" i="28" s="1"/>
  <c r="D337" i="28"/>
  <c r="E337" i="28" s="1"/>
  <c r="D336" i="28"/>
  <c r="E336" i="28" s="1"/>
  <c r="D335" i="28"/>
  <c r="E335" i="28" s="1"/>
  <c r="D334" i="28"/>
  <c r="E334" i="28" s="1"/>
  <c r="D333" i="28"/>
  <c r="E333" i="28" s="1"/>
  <c r="D332" i="28"/>
  <c r="E332" i="28" s="1"/>
  <c r="C331" i="28"/>
  <c r="D330" i="28"/>
  <c r="E330" i="28" s="1"/>
  <c r="D329" i="28"/>
  <c r="C328" i="28"/>
  <c r="C314" i="28" s="1"/>
  <c r="D327" i="28"/>
  <c r="E327" i="28" s="1"/>
  <c r="D326" i="28"/>
  <c r="E326" i="28" s="1"/>
  <c r="C325" i="28"/>
  <c r="D324" i="28"/>
  <c r="E324" i="28" s="1"/>
  <c r="D323" i="28"/>
  <c r="E323" i="28" s="1"/>
  <c r="D322" i="28"/>
  <c r="E322" i="28" s="1"/>
  <c r="D321" i="28"/>
  <c r="E321" i="28" s="1"/>
  <c r="E320" i="28"/>
  <c r="D320" i="28"/>
  <c r="D319" i="28"/>
  <c r="E319" i="28" s="1"/>
  <c r="D318" i="28"/>
  <c r="E318" i="28" s="1"/>
  <c r="D317" i="28"/>
  <c r="E317" i="28" s="1"/>
  <c r="D316" i="28"/>
  <c r="E316" i="28" s="1"/>
  <c r="D313" i="28"/>
  <c r="E313" i="28" s="1"/>
  <c r="D312" i="28"/>
  <c r="E312" i="28" s="1"/>
  <c r="D311" i="28"/>
  <c r="E311" i="28" s="1"/>
  <c r="D310" i="28"/>
  <c r="E310" i="28" s="1"/>
  <c r="D309" i="28"/>
  <c r="E309" i="28" s="1"/>
  <c r="D307" i="28"/>
  <c r="E307" i="28" s="1"/>
  <c r="D306" i="28"/>
  <c r="E306" i="28" s="1"/>
  <c r="E305" i="28" s="1"/>
  <c r="D304" i="28"/>
  <c r="E304" i="28" s="1"/>
  <c r="D303" i="28"/>
  <c r="E303" i="28" s="1"/>
  <c r="C302" i="28"/>
  <c r="C263" i="28" s="1"/>
  <c r="D301" i="28"/>
  <c r="E301" i="28" s="1"/>
  <c r="D300" i="28"/>
  <c r="E300" i="28" s="1"/>
  <c r="D299" i="28"/>
  <c r="D297" i="28"/>
  <c r="D296" i="28" s="1"/>
  <c r="D295" i="28"/>
  <c r="E295" i="28" s="1"/>
  <c r="D294" i="28"/>
  <c r="E294" i="28" s="1"/>
  <c r="D293" i="28"/>
  <c r="E293" i="28" s="1"/>
  <c r="D292" i="28"/>
  <c r="E292" i="28" s="1"/>
  <c r="D291" i="28"/>
  <c r="E291" i="28" s="1"/>
  <c r="D290" i="28"/>
  <c r="E290" i="28" s="1"/>
  <c r="D288" i="28"/>
  <c r="E288" i="28" s="1"/>
  <c r="D287" i="28"/>
  <c r="E287" i="28" s="1"/>
  <c r="D286" i="28"/>
  <c r="E286" i="28" s="1"/>
  <c r="D285" i="28"/>
  <c r="E285" i="28" s="1"/>
  <c r="D284" i="28"/>
  <c r="E284" i="28" s="1"/>
  <c r="D283" i="28"/>
  <c r="E283" i="28" s="1"/>
  <c r="D282" i="28"/>
  <c r="E282" i="28" s="1"/>
  <c r="D281" i="28"/>
  <c r="E281" i="28" s="1"/>
  <c r="D280" i="28"/>
  <c r="E280" i="28" s="1"/>
  <c r="D279" i="28"/>
  <c r="E279" i="28" s="1"/>
  <c r="D278" i="28"/>
  <c r="E278" i="28" s="1"/>
  <c r="D277" i="28"/>
  <c r="E277" i="28" s="1"/>
  <c r="D276" i="28"/>
  <c r="E276" i="28" s="1"/>
  <c r="D275" i="28"/>
  <c r="E275" i="28" s="1"/>
  <c r="D274" i="28"/>
  <c r="E274" i="28" s="1"/>
  <c r="D273" i="28"/>
  <c r="E273" i="28" s="1"/>
  <c r="D272" i="28"/>
  <c r="E272" i="28" s="1"/>
  <c r="D271" i="28"/>
  <c r="E271" i="28" s="1"/>
  <c r="D270" i="28"/>
  <c r="E270" i="28" s="1"/>
  <c r="D269" i="28"/>
  <c r="E269" i="28" s="1"/>
  <c r="D268" i="28"/>
  <c r="E268" i="28" s="1"/>
  <c r="D267" i="28"/>
  <c r="E267" i="28" s="1"/>
  <c r="D266" i="28"/>
  <c r="E266" i="28" s="1"/>
  <c r="D264" i="28"/>
  <c r="E264" i="28" s="1"/>
  <c r="D262" i="28"/>
  <c r="E262" i="28" s="1"/>
  <c r="D261" i="28"/>
  <c r="E261" i="28" s="1"/>
  <c r="D260" i="28"/>
  <c r="C260" i="28"/>
  <c r="J259" i="28"/>
  <c r="J258" i="28"/>
  <c r="J257" i="28"/>
  <c r="D252" i="28"/>
  <c r="E252" i="28" s="1"/>
  <c r="D251" i="28"/>
  <c r="C250" i="28"/>
  <c r="D249" i="28"/>
  <c r="E249" i="28" s="1"/>
  <c r="D248" i="28"/>
  <c r="E248" i="28" s="1"/>
  <c r="D247" i="28"/>
  <c r="E247" i="28" s="1"/>
  <c r="D246" i="28"/>
  <c r="E246" i="28" s="1"/>
  <c r="D245" i="28"/>
  <c r="E245" i="28" s="1"/>
  <c r="C244" i="28"/>
  <c r="C243" i="28" s="1"/>
  <c r="D242" i="28"/>
  <c r="E242" i="28" s="1"/>
  <c r="D241" i="28"/>
  <c r="E241" i="28" s="1"/>
  <c r="D240" i="28"/>
  <c r="E240" i="28" s="1"/>
  <c r="C239" i="28"/>
  <c r="C238" i="28" s="1"/>
  <c r="D237" i="28"/>
  <c r="D236" i="28" s="1"/>
  <c r="D235" i="28" s="1"/>
  <c r="C236" i="28"/>
  <c r="C235" i="28" s="1"/>
  <c r="D234" i="28"/>
  <c r="D233" i="28" s="1"/>
  <c r="C233" i="28"/>
  <c r="D232" i="28"/>
  <c r="E232" i="28" s="1"/>
  <c r="D231" i="28"/>
  <c r="E231" i="28" s="1"/>
  <c r="D230" i="28"/>
  <c r="E230" i="28" s="1"/>
  <c r="C229" i="28"/>
  <c r="D227" i="28"/>
  <c r="E227" i="28" s="1"/>
  <c r="D226" i="28"/>
  <c r="E226" i="28" s="1"/>
  <c r="D225" i="28"/>
  <c r="E225" i="28" s="1"/>
  <c r="D224" i="28"/>
  <c r="C223" i="28"/>
  <c r="C222" i="28" s="1"/>
  <c r="D221" i="28"/>
  <c r="D220" i="28" s="1"/>
  <c r="C220" i="28"/>
  <c r="D219" i="28"/>
  <c r="E219" i="28" s="1"/>
  <c r="D218" i="28"/>
  <c r="E218" i="28" s="1"/>
  <c r="D217" i="28"/>
  <c r="E217" i="28" s="1"/>
  <c r="C216" i="28"/>
  <c r="D214" i="28"/>
  <c r="D213" i="28" s="1"/>
  <c r="C213" i="28"/>
  <c r="D212" i="28"/>
  <c r="E212" i="28" s="1"/>
  <c r="E211" i="28" s="1"/>
  <c r="C211" i="28"/>
  <c r="C203" i="28" s="1"/>
  <c r="D210" i="28"/>
  <c r="E210" i="28" s="1"/>
  <c r="D209" i="28"/>
  <c r="E209" i="28" s="1"/>
  <c r="D208" i="28"/>
  <c r="C207" i="28"/>
  <c r="D206" i="28"/>
  <c r="E206" i="28" s="1"/>
  <c r="D205" i="28"/>
  <c r="E205" i="28" s="1"/>
  <c r="C204" i="28"/>
  <c r="D202" i="28"/>
  <c r="E202" i="28" s="1"/>
  <c r="E201" i="28" s="1"/>
  <c r="E200" i="28" s="1"/>
  <c r="C201" i="28"/>
  <c r="C200" i="28" s="1"/>
  <c r="D199" i="28"/>
  <c r="E199" i="28" s="1"/>
  <c r="E198" i="28" s="1"/>
  <c r="E197" i="28" s="1"/>
  <c r="C198" i="28"/>
  <c r="C197" i="28"/>
  <c r="D196" i="28"/>
  <c r="E196" i="28" s="1"/>
  <c r="E195" i="28" s="1"/>
  <c r="C195" i="28"/>
  <c r="D194" i="28"/>
  <c r="D193" i="28" s="1"/>
  <c r="C193" i="28"/>
  <c r="D192" i="28"/>
  <c r="E192" i="28" s="1"/>
  <c r="D191" i="28"/>
  <c r="E191" i="28" s="1"/>
  <c r="D190" i="28"/>
  <c r="E190" i="28" s="1"/>
  <c r="C189" i="28"/>
  <c r="D187" i="28"/>
  <c r="E187" i="28" s="1"/>
  <c r="D186" i="28"/>
  <c r="E186" i="28" s="1"/>
  <c r="C185" i="28"/>
  <c r="C184" i="28" s="1"/>
  <c r="D183" i="28"/>
  <c r="E183" i="28" s="1"/>
  <c r="E182" i="28" s="1"/>
  <c r="D181" i="28"/>
  <c r="E181" i="28" s="1"/>
  <c r="E180" i="28" s="1"/>
  <c r="C179" i="28"/>
  <c r="J178" i="28"/>
  <c r="J177" i="28"/>
  <c r="D176" i="28"/>
  <c r="E176" i="28" s="1"/>
  <c r="D175" i="28"/>
  <c r="E175" i="28" s="1"/>
  <c r="C174" i="28"/>
  <c r="D173" i="28"/>
  <c r="E173" i="28" s="1"/>
  <c r="D172" i="28"/>
  <c r="E172" i="28" s="1"/>
  <c r="C171" i="28"/>
  <c r="J170" i="28"/>
  <c r="D169" i="28"/>
  <c r="E169" i="28" s="1"/>
  <c r="D168" i="28"/>
  <c r="C167" i="28"/>
  <c r="D166" i="28"/>
  <c r="E166" i="28" s="1"/>
  <c r="D165" i="28"/>
  <c r="E165" i="28" s="1"/>
  <c r="C164" i="28"/>
  <c r="J163" i="28"/>
  <c r="D162" i="28"/>
  <c r="E162" i="28" s="1"/>
  <c r="D161" i="28"/>
  <c r="E161" i="28" s="1"/>
  <c r="C160" i="28"/>
  <c r="D159" i="28"/>
  <c r="E159" i="28" s="1"/>
  <c r="D158" i="28"/>
  <c r="E158" i="28" s="1"/>
  <c r="C157" i="28"/>
  <c r="D156" i="28"/>
  <c r="E156" i="28" s="1"/>
  <c r="D155" i="28"/>
  <c r="D154" i="28" s="1"/>
  <c r="C154" i="28"/>
  <c r="C153" i="28" s="1"/>
  <c r="J153" i="28"/>
  <c r="J152" i="28"/>
  <c r="D151" i="28"/>
  <c r="E151" i="28" s="1"/>
  <c r="D150" i="28"/>
  <c r="C149" i="28"/>
  <c r="D148" i="28"/>
  <c r="E148" i="28" s="1"/>
  <c r="D147" i="28"/>
  <c r="E147" i="28" s="1"/>
  <c r="C146" i="28"/>
  <c r="D145" i="28"/>
  <c r="E145" i="28" s="1"/>
  <c r="D144" i="28"/>
  <c r="E144" i="28" s="1"/>
  <c r="C143" i="28"/>
  <c r="D142" i="28"/>
  <c r="E142" i="28" s="1"/>
  <c r="D141" i="28"/>
  <c r="C140" i="28"/>
  <c r="D139" i="28"/>
  <c r="E139" i="28" s="1"/>
  <c r="D138" i="28"/>
  <c r="E138" i="28" s="1"/>
  <c r="D137" i="28"/>
  <c r="E137" i="28" s="1"/>
  <c r="C136" i="28"/>
  <c r="J135" i="28"/>
  <c r="E134" i="28"/>
  <c r="D134" i="28"/>
  <c r="D133" i="28"/>
  <c r="D132" i="28" s="1"/>
  <c r="C132" i="28"/>
  <c r="D131" i="28"/>
  <c r="E131" i="28" s="1"/>
  <c r="D130" i="28"/>
  <c r="E130" i="28" s="1"/>
  <c r="C129" i="28"/>
  <c r="D128" i="28"/>
  <c r="E128" i="28" s="1"/>
  <c r="D127" i="28"/>
  <c r="D126" i="28" s="1"/>
  <c r="C126" i="28"/>
  <c r="D125" i="28"/>
  <c r="E125" i="28" s="1"/>
  <c r="D124" i="28"/>
  <c r="E124" i="28" s="1"/>
  <c r="C123" i="28"/>
  <c r="D122" i="28"/>
  <c r="E122" i="28" s="1"/>
  <c r="D121" i="28"/>
  <c r="C120" i="28"/>
  <c r="D119" i="28"/>
  <c r="E119" i="28" s="1"/>
  <c r="D118" i="28"/>
  <c r="C117" i="28"/>
  <c r="J116" i="28"/>
  <c r="J115" i="28"/>
  <c r="J114" i="28"/>
  <c r="D113" i="28"/>
  <c r="E113" i="28" s="1"/>
  <c r="D112" i="28"/>
  <c r="E112" i="28" s="1"/>
  <c r="E111" i="28"/>
  <c r="D111" i="28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E103" i="28"/>
  <c r="D103" i="28"/>
  <c r="D102" i="28"/>
  <c r="E102" i="28" s="1"/>
  <c r="D101" i="28"/>
  <c r="E101" i="28" s="1"/>
  <c r="D100" i="28"/>
  <c r="D99" i="28"/>
  <c r="E99" i="28" s="1"/>
  <c r="D98" i="28"/>
  <c r="E98" i="28" s="1"/>
  <c r="J97" i="28"/>
  <c r="C97" i="28"/>
  <c r="D96" i="28"/>
  <c r="E96" i="28" s="1"/>
  <c r="D95" i="28"/>
  <c r="E95" i="28" s="1"/>
  <c r="D94" i="28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E75" i="28" s="1"/>
  <c r="D74" i="28"/>
  <c r="E74" i="28" s="1"/>
  <c r="D73" i="28"/>
  <c r="E73" i="28" s="1"/>
  <c r="D72" i="28"/>
  <c r="E72" i="28" s="1"/>
  <c r="D71" i="28"/>
  <c r="E71" i="28" s="1"/>
  <c r="D70" i="28"/>
  <c r="E70" i="28" s="1"/>
  <c r="D69" i="28"/>
  <c r="J68" i="28"/>
  <c r="C68" i="28"/>
  <c r="C67" i="28" s="1"/>
  <c r="J67" i="28"/>
  <c r="D66" i="28"/>
  <c r="E66" i="28" s="1"/>
  <c r="D65" i="28"/>
  <c r="E65" i="28" s="1"/>
  <c r="D64" i="28"/>
  <c r="E64" i="28" s="1"/>
  <c r="D63" i="28"/>
  <c r="E63" i="28" s="1"/>
  <c r="D62" i="28"/>
  <c r="J61" i="28"/>
  <c r="C61" i="28"/>
  <c r="D60" i="28"/>
  <c r="E60" i="28" s="1"/>
  <c r="D59" i="28"/>
  <c r="E59" i="28" s="1"/>
  <c r="D58" i="28"/>
  <c r="E58" i="28" s="1"/>
  <c r="D57" i="28"/>
  <c r="E57" i="28" s="1"/>
  <c r="D56" i="28"/>
  <c r="E56" i="28" s="1"/>
  <c r="E55" i="28"/>
  <c r="D55" i="28"/>
  <c r="D54" i="28"/>
  <c r="E54" i="28" s="1"/>
  <c r="E53" i="28"/>
  <c r="D53" i="28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E45" i="28"/>
  <c r="D45" i="28"/>
  <c r="D44" i="28"/>
  <c r="E44" i="28" s="1"/>
  <c r="D43" i="28"/>
  <c r="E43" i="28" s="1"/>
  <c r="D42" i="28"/>
  <c r="E42" i="28" s="1"/>
  <c r="D41" i="28"/>
  <c r="E41" i="28" s="1"/>
  <c r="D40" i="28"/>
  <c r="E40" i="28" s="1"/>
  <c r="E39" i="28"/>
  <c r="D39" i="28"/>
  <c r="J38" i="28"/>
  <c r="C38" i="28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D27" i="28"/>
  <c r="E27" i="28" s="1"/>
  <c r="D26" i="28"/>
  <c r="E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J11" i="28"/>
  <c r="C11" i="28"/>
  <c r="D10" i="28"/>
  <c r="E10" i="28" s="1"/>
  <c r="D9" i="28"/>
  <c r="E9" i="28" s="1"/>
  <c r="E8" i="28"/>
  <c r="D8" i="28"/>
  <c r="D7" i="28"/>
  <c r="E7" i="28" s="1"/>
  <c r="D6" i="28"/>
  <c r="E6" i="28" s="1"/>
  <c r="D5" i="28"/>
  <c r="J4" i="28"/>
  <c r="C4" i="28"/>
  <c r="J3" i="28"/>
  <c r="J2" i="28"/>
  <c r="D258" i="35" l="1"/>
  <c r="D257" i="35" s="1"/>
  <c r="E560" i="35"/>
  <c r="E559" i="35" s="1"/>
  <c r="E115" i="35"/>
  <c r="E114" i="35" s="1"/>
  <c r="D559" i="35"/>
  <c r="E350" i="31"/>
  <c r="E558" i="32"/>
  <c r="D38" i="28"/>
  <c r="D97" i="28"/>
  <c r="E127" i="28"/>
  <c r="E126" i="28" s="1"/>
  <c r="D531" i="28"/>
  <c r="D610" i="28"/>
  <c r="D653" i="28"/>
  <c r="C228" i="31"/>
  <c r="E297" i="31"/>
  <c r="E296" i="31" s="1"/>
  <c r="D378" i="31"/>
  <c r="E249" i="31"/>
  <c r="D4" i="28"/>
  <c r="D120" i="28"/>
  <c r="D368" i="28"/>
  <c r="D404" i="28"/>
  <c r="D494" i="28"/>
  <c r="D569" i="28"/>
  <c r="E298" i="31"/>
  <c r="E531" i="31"/>
  <c r="D679" i="31"/>
  <c r="D768" i="31"/>
  <c r="D767" i="31" s="1"/>
  <c r="D167" i="28"/>
  <c r="E600" i="28"/>
  <c r="E168" i="28"/>
  <c r="E167" i="28" s="1"/>
  <c r="D587" i="28"/>
  <c r="D642" i="28"/>
  <c r="D718" i="28"/>
  <c r="D250" i="31"/>
  <c r="E302" i="31"/>
  <c r="C528" i="31"/>
  <c r="C645" i="32"/>
  <c r="D152" i="34"/>
  <c r="C188" i="28"/>
  <c r="C340" i="28"/>
  <c r="E616" i="28"/>
  <c r="D569" i="31"/>
  <c r="E742" i="32"/>
  <c r="E741" i="32" s="1"/>
  <c r="D560" i="34"/>
  <c r="D559" i="34" s="1"/>
  <c r="D315" i="28"/>
  <c r="C340" i="31"/>
  <c r="E133" i="28"/>
  <c r="E132" i="28" s="1"/>
  <c r="C228" i="28"/>
  <c r="E353" i="28"/>
  <c r="E389" i="28"/>
  <c r="E388" i="28" s="1"/>
  <c r="D450" i="28"/>
  <c r="D727" i="28"/>
  <c r="D201" i="31"/>
  <c r="D200" i="31" s="1"/>
  <c r="D491" i="31"/>
  <c r="D731" i="31"/>
  <c r="D730" i="31" s="1"/>
  <c r="D450" i="32"/>
  <c r="C743" i="32"/>
  <c r="E357" i="28"/>
  <c r="E97" i="28"/>
  <c r="E450" i="28"/>
  <c r="E38" i="28"/>
  <c r="E404" i="28"/>
  <c r="D562" i="31"/>
  <c r="H339" i="34"/>
  <c r="J339" i="34" s="1"/>
  <c r="C258" i="34"/>
  <c r="C3" i="28"/>
  <c r="C2" i="28" s="1"/>
  <c r="E5" i="28"/>
  <c r="E4" i="28" s="1"/>
  <c r="D61" i="28"/>
  <c r="E155" i="28"/>
  <c r="E154" i="28" s="1"/>
  <c r="D157" i="28"/>
  <c r="D160" i="28"/>
  <c r="D171" i="28"/>
  <c r="D170" i="28" s="1"/>
  <c r="D174" i="28"/>
  <c r="D207" i="28"/>
  <c r="E214" i="28"/>
  <c r="E213" i="28" s="1"/>
  <c r="E216" i="28"/>
  <c r="E229" i="28"/>
  <c r="E237" i="28"/>
  <c r="E236" i="28" s="1"/>
  <c r="E235" i="28" s="1"/>
  <c r="E239" i="28"/>
  <c r="E238" i="28" s="1"/>
  <c r="E244" i="28"/>
  <c r="E243" i="28" s="1"/>
  <c r="D328" i="28"/>
  <c r="E378" i="28"/>
  <c r="D422" i="28"/>
  <c r="E460" i="28"/>
  <c r="E459" i="28" s="1"/>
  <c r="C528" i="28"/>
  <c r="E548" i="28"/>
  <c r="E570" i="28"/>
  <c r="E569" i="28" s="1"/>
  <c r="D638" i="28"/>
  <c r="E654" i="28"/>
  <c r="E653" i="28" s="1"/>
  <c r="E732" i="28"/>
  <c r="E731" i="28" s="1"/>
  <c r="E730" i="28" s="1"/>
  <c r="D731" i="28"/>
  <c r="D730" i="28" s="1"/>
  <c r="E745" i="28"/>
  <c r="E744" i="28" s="1"/>
  <c r="E772" i="28"/>
  <c r="E771" i="28" s="1"/>
  <c r="C3" i="31"/>
  <c r="C2" i="31" s="1"/>
  <c r="D68" i="31"/>
  <c r="C153" i="31"/>
  <c r="E212" i="31"/>
  <c r="E211" i="31" s="1"/>
  <c r="D211" i="31"/>
  <c r="D239" i="31"/>
  <c r="D238" i="31" s="1"/>
  <c r="E241" i="31"/>
  <c r="C444" i="31"/>
  <c r="C339" i="31" s="1"/>
  <c r="E582" i="31"/>
  <c r="E581" i="31" s="1"/>
  <c r="D581" i="31"/>
  <c r="D628" i="31"/>
  <c r="E629" i="31"/>
  <c r="E628" i="31" s="1"/>
  <c r="E685" i="31"/>
  <c r="E683" i="31" s="1"/>
  <c r="D683" i="31"/>
  <c r="E351" i="32"/>
  <c r="D348" i="32"/>
  <c r="E315" i="28"/>
  <c r="D671" i="28"/>
  <c r="E98" i="32"/>
  <c r="D97" i="32"/>
  <c r="E475" i="32"/>
  <c r="E474" i="32" s="1"/>
  <c r="D474" i="32"/>
  <c r="E766" i="32"/>
  <c r="E765" i="32" s="1"/>
  <c r="D765" i="32"/>
  <c r="D68" i="28"/>
  <c r="D67" i="28" s="1"/>
  <c r="D164" i="28"/>
  <c r="D198" i="28"/>
  <c r="D197" i="28" s="1"/>
  <c r="D201" i="28"/>
  <c r="D200" i="28" s="1"/>
  <c r="E204" i="28"/>
  <c r="E325" i="28"/>
  <c r="E329" i="28"/>
  <c r="D344" i="28"/>
  <c r="D362" i="28"/>
  <c r="E373" i="28"/>
  <c r="D392" i="28"/>
  <c r="E399" i="28"/>
  <c r="C444" i="28"/>
  <c r="C339" i="28" s="1"/>
  <c r="D455" i="28"/>
  <c r="C484" i="28"/>
  <c r="E491" i="28"/>
  <c r="D513" i="28"/>
  <c r="D509" i="28" s="1"/>
  <c r="D592" i="28"/>
  <c r="E639" i="28"/>
  <c r="D676" i="28"/>
  <c r="D679" i="28"/>
  <c r="D683" i="28"/>
  <c r="D768" i="28"/>
  <c r="D767" i="28" s="1"/>
  <c r="E769" i="28"/>
  <c r="E768" i="28" s="1"/>
  <c r="E767" i="28" s="1"/>
  <c r="E618" i="31"/>
  <c r="D616" i="31"/>
  <c r="E740" i="31"/>
  <c r="E739" i="31" s="1"/>
  <c r="D739" i="31"/>
  <c r="D404" i="31"/>
  <c r="E405" i="31"/>
  <c r="E404" i="31" s="1"/>
  <c r="D734" i="31"/>
  <c r="D733" i="31" s="1"/>
  <c r="E735" i="31"/>
  <c r="E146" i="28"/>
  <c r="D229" i="28"/>
  <c r="D244" i="28"/>
  <c r="D243" i="28" s="1"/>
  <c r="D348" i="28"/>
  <c r="D382" i="28"/>
  <c r="E412" i="28"/>
  <c r="D468" i="28"/>
  <c r="D522" i="28"/>
  <c r="D544" i="28"/>
  <c r="E556" i="28"/>
  <c r="E747" i="28"/>
  <c r="E746" i="28" s="1"/>
  <c r="D746" i="28"/>
  <c r="D743" i="28" s="1"/>
  <c r="D11" i="31"/>
  <c r="E39" i="31"/>
  <c r="E38" i="31" s="1"/>
  <c r="D38" i="31"/>
  <c r="D120" i="31"/>
  <c r="D388" i="31"/>
  <c r="E389" i="31"/>
  <c r="E388" i="31" s="1"/>
  <c r="E332" i="32"/>
  <c r="D331" i="32"/>
  <c r="E478" i="32"/>
  <c r="E477" i="32" s="1"/>
  <c r="D477" i="32"/>
  <c r="D265" i="31"/>
  <c r="D357" i="31"/>
  <c r="E477" i="31"/>
  <c r="C484" i="31"/>
  <c r="D653" i="31"/>
  <c r="D718" i="31"/>
  <c r="D772" i="31"/>
  <c r="D771" i="31" s="1"/>
  <c r="D4" i="32"/>
  <c r="D722" i="32"/>
  <c r="D772" i="32"/>
  <c r="D771" i="32" s="1"/>
  <c r="D694" i="28"/>
  <c r="E700" i="28"/>
  <c r="D733" i="28"/>
  <c r="D61" i="31"/>
  <c r="D126" i="31"/>
  <c r="D157" i="31"/>
  <c r="D160" i="31"/>
  <c r="E174" i="31"/>
  <c r="C203" i="31"/>
  <c r="D207" i="31"/>
  <c r="E234" i="31"/>
  <c r="E233" i="31" s="1"/>
  <c r="E239" i="31"/>
  <c r="E238" i="31" s="1"/>
  <c r="E266" i="31"/>
  <c r="E265" i="31" s="1"/>
  <c r="E399" i="31"/>
  <c r="D422" i="31"/>
  <c r="E450" i="31"/>
  <c r="E459" i="31"/>
  <c r="D486" i="31"/>
  <c r="D513" i="31"/>
  <c r="D610" i="31"/>
  <c r="E646" i="31"/>
  <c r="E677" i="31"/>
  <c r="E676" i="31" s="1"/>
  <c r="D722" i="31"/>
  <c r="E773" i="31"/>
  <c r="E5" i="32"/>
  <c r="C170" i="32"/>
  <c r="C444" i="32"/>
  <c r="E768" i="32"/>
  <c r="E767" i="32" s="1"/>
  <c r="E152" i="34"/>
  <c r="E114" i="34" s="1"/>
  <c r="D339" i="34"/>
  <c r="D258" i="34" s="1"/>
  <c r="D257" i="34" s="1"/>
  <c r="C717" i="28"/>
  <c r="C716" i="28" s="1"/>
  <c r="E727" i="28"/>
  <c r="E766" i="28"/>
  <c r="E765" i="28" s="1"/>
  <c r="D164" i="31"/>
  <c r="E204" i="31"/>
  <c r="C215" i="31"/>
  <c r="D216" i="31"/>
  <c r="D215" i="31" s="1"/>
  <c r="C314" i="31"/>
  <c r="C259" i="31" s="1"/>
  <c r="E373" i="31"/>
  <c r="E409" i="31"/>
  <c r="D463" i="31"/>
  <c r="E487" i="31"/>
  <c r="E577" i="31"/>
  <c r="D592" i="31"/>
  <c r="D599" i="31"/>
  <c r="E603" i="31"/>
  <c r="D694" i="31"/>
  <c r="C743" i="31"/>
  <c r="E123" i="32"/>
  <c r="C135" i="32"/>
  <c r="D302" i="32"/>
  <c r="D378" i="32"/>
  <c r="E463" i="32"/>
  <c r="D679" i="32"/>
  <c r="E683" i="32"/>
  <c r="E259" i="34"/>
  <c r="E258" i="34" s="1"/>
  <c r="E257" i="34" s="1"/>
  <c r="E115" i="34"/>
  <c r="E289" i="28"/>
  <c r="E628" i="28"/>
  <c r="E265" i="28"/>
  <c r="E599" i="28"/>
  <c r="E683" i="28"/>
  <c r="E11" i="28"/>
  <c r="E160" i="28"/>
  <c r="E174" i="28"/>
  <c r="E395" i="28"/>
  <c r="D129" i="28"/>
  <c r="D140" i="28"/>
  <c r="D146" i="28"/>
  <c r="D216" i="28"/>
  <c r="D215" i="28" s="1"/>
  <c r="D223" i="28"/>
  <c r="D222" i="28" s="1"/>
  <c r="D265" i="28"/>
  <c r="D289" i="28"/>
  <c r="D298" i="28"/>
  <c r="E328" i="28"/>
  <c r="D331" i="28"/>
  <c r="D395" i="28"/>
  <c r="C483" i="28"/>
  <c r="E513" i="28"/>
  <c r="E545" i="28"/>
  <c r="E544" i="28" s="1"/>
  <c r="E538" i="28" s="1"/>
  <c r="C551" i="28"/>
  <c r="C550" i="28" s="1"/>
  <c r="E638" i="28"/>
  <c r="E735" i="28"/>
  <c r="E734" i="28" s="1"/>
  <c r="E733" i="28" s="1"/>
  <c r="E97" i="31"/>
  <c r="E67" i="31" s="1"/>
  <c r="E146" i="31"/>
  <c r="D11" i="28"/>
  <c r="E62" i="28"/>
  <c r="E61" i="28" s="1"/>
  <c r="E69" i="28"/>
  <c r="E68" i="28" s="1"/>
  <c r="C116" i="28"/>
  <c r="E141" i="28"/>
  <c r="E140" i="28" s="1"/>
  <c r="D153" i="28"/>
  <c r="C163" i="28"/>
  <c r="C170" i="28"/>
  <c r="E194" i="28"/>
  <c r="E193" i="28" s="1"/>
  <c r="D211" i="28"/>
  <c r="E234" i="28"/>
  <c r="E233" i="28" s="1"/>
  <c r="E228" i="28" s="1"/>
  <c r="D239" i="28"/>
  <c r="D238" i="28" s="1"/>
  <c r="E299" i="28"/>
  <c r="E298" i="28" s="1"/>
  <c r="D305" i="28"/>
  <c r="E349" i="28"/>
  <c r="E348" i="28" s="1"/>
  <c r="D353" i="28"/>
  <c r="E369" i="28"/>
  <c r="E368" i="28" s="1"/>
  <c r="D373" i="28"/>
  <c r="D399" i="28"/>
  <c r="D412" i="28"/>
  <c r="E423" i="28"/>
  <c r="E422" i="28" s="1"/>
  <c r="D445" i="28"/>
  <c r="D444" i="28" s="1"/>
  <c r="E469" i="28"/>
  <c r="E468" i="28" s="1"/>
  <c r="D486" i="28"/>
  <c r="E532" i="28"/>
  <c r="E531" i="28" s="1"/>
  <c r="E528" i="28" s="1"/>
  <c r="C561" i="28"/>
  <c r="E593" i="28"/>
  <c r="E592" i="28" s="1"/>
  <c r="E611" i="28"/>
  <c r="E610" i="28" s="1"/>
  <c r="E643" i="28"/>
  <c r="E642" i="28" s="1"/>
  <c r="C645" i="28"/>
  <c r="E677" i="28"/>
  <c r="E676" i="28" s="1"/>
  <c r="E695" i="28"/>
  <c r="E694" i="28" s="1"/>
  <c r="E718" i="28"/>
  <c r="E742" i="28"/>
  <c r="E741" i="28" s="1"/>
  <c r="E348" i="31"/>
  <c r="E494" i="31"/>
  <c r="C135" i="28"/>
  <c r="D228" i="28"/>
  <c r="D463" i="28"/>
  <c r="D477" i="28"/>
  <c r="E495" i="28"/>
  <c r="E494" i="28" s="1"/>
  <c r="D497" i="28"/>
  <c r="E504" i="28"/>
  <c r="D556" i="28"/>
  <c r="D562" i="28"/>
  <c r="D577" i="28"/>
  <c r="E582" i="28"/>
  <c r="E581" i="28" s="1"/>
  <c r="D603" i="28"/>
  <c r="D646" i="28"/>
  <c r="D661" i="28"/>
  <c r="E666" i="28"/>
  <c r="E665" i="28" s="1"/>
  <c r="D687" i="28"/>
  <c r="C726" i="28"/>
  <c r="C725" i="28" s="1"/>
  <c r="D751" i="28"/>
  <c r="D750" i="28" s="1"/>
  <c r="E4" i="31"/>
  <c r="E3" i="31" s="1"/>
  <c r="E126" i="31"/>
  <c r="E160" i="31"/>
  <c r="E244" i="31"/>
  <c r="E243" i="31" s="1"/>
  <c r="D117" i="28"/>
  <c r="E121" i="28"/>
  <c r="E120" i="28" s="1"/>
  <c r="D149" i="28"/>
  <c r="D163" i="28"/>
  <c r="D189" i="28"/>
  <c r="E208" i="28"/>
  <c r="E207" i="28" s="1"/>
  <c r="C215" i="28"/>
  <c r="D250" i="28"/>
  <c r="E297" i="28"/>
  <c r="E296" i="28" s="1"/>
  <c r="D474" i="28"/>
  <c r="E477" i="28"/>
  <c r="E486" i="28"/>
  <c r="D491" i="28"/>
  <c r="E547" i="28"/>
  <c r="D616" i="28"/>
  <c r="D700" i="28"/>
  <c r="D722" i="28"/>
  <c r="D717" i="28" s="1"/>
  <c r="D716" i="28" s="1"/>
  <c r="E760" i="28"/>
  <c r="D772" i="28"/>
  <c r="D771" i="28" s="1"/>
  <c r="D4" i="31"/>
  <c r="D3" i="31" s="1"/>
  <c r="E62" i="31"/>
  <c r="E61" i="31" s="1"/>
  <c r="E69" i="31"/>
  <c r="E68" i="31" s="1"/>
  <c r="D97" i="31"/>
  <c r="D67" i="31" s="1"/>
  <c r="C116" i="31"/>
  <c r="D132" i="31"/>
  <c r="E141" i="31"/>
  <c r="E140" i="31" s="1"/>
  <c r="D143" i="31"/>
  <c r="D146" i="31"/>
  <c r="C163" i="31"/>
  <c r="D171" i="31"/>
  <c r="D170" i="31" s="1"/>
  <c r="D174" i="31"/>
  <c r="E208" i="31"/>
  <c r="E207" i="31" s="1"/>
  <c r="E203" i="31" s="1"/>
  <c r="E219" i="31"/>
  <c r="E216" i="31" s="1"/>
  <c r="D298" i="31"/>
  <c r="E412" i="31"/>
  <c r="C483" i="31"/>
  <c r="E505" i="31"/>
  <c r="E504" i="31" s="1"/>
  <c r="D509" i="31"/>
  <c r="E528" i="31"/>
  <c r="D544" i="31"/>
  <c r="E545" i="31"/>
  <c r="E544" i="31" s="1"/>
  <c r="D556" i="31"/>
  <c r="E557" i="31"/>
  <c r="E556" i="31" s="1"/>
  <c r="D756" i="28"/>
  <c r="D755" i="28" s="1"/>
  <c r="D129" i="31"/>
  <c r="E133" i="31"/>
  <c r="E132" i="31" s="1"/>
  <c r="D154" i="31"/>
  <c r="D167" i="31"/>
  <c r="D189" i="31"/>
  <c r="D195" i="31"/>
  <c r="D213" i="31"/>
  <c r="D236" i="31"/>
  <c r="D235" i="31" s="1"/>
  <c r="D289" i="31"/>
  <c r="E329" i="31"/>
  <c r="E328" i="31" s="1"/>
  <c r="D331" i="31"/>
  <c r="E358" i="31"/>
  <c r="E357" i="31" s="1"/>
  <c r="D362" i="31"/>
  <c r="E379" i="31"/>
  <c r="E378" i="31" s="1"/>
  <c r="E396" i="31"/>
  <c r="E395" i="31" s="1"/>
  <c r="D468" i="31"/>
  <c r="E514" i="31"/>
  <c r="E513" i="31" s="1"/>
  <c r="E509" i="31" s="1"/>
  <c r="E11" i="31"/>
  <c r="D117" i="31"/>
  <c r="E121" i="31"/>
  <c r="E120" i="31" s="1"/>
  <c r="D123" i="31"/>
  <c r="D136" i="31"/>
  <c r="C135" i="31"/>
  <c r="E154" i="31"/>
  <c r="D163" i="31"/>
  <c r="E167" i="31"/>
  <c r="E290" i="31"/>
  <c r="E289" i="31" s="1"/>
  <c r="D305" i="31"/>
  <c r="D315" i="31"/>
  <c r="E331" i="31"/>
  <c r="D353" i="31"/>
  <c r="E362" i="31"/>
  <c r="E369" i="31"/>
  <c r="E368" i="31" s="1"/>
  <c r="D392" i="31"/>
  <c r="E416" i="31"/>
  <c r="E423" i="31"/>
  <c r="E422" i="31" s="1"/>
  <c r="D445" i="31"/>
  <c r="D455" i="31"/>
  <c r="D497" i="31"/>
  <c r="D484" i="31" s="1"/>
  <c r="D531" i="31"/>
  <c r="E548" i="31"/>
  <c r="E547" i="31" s="1"/>
  <c r="C561" i="31"/>
  <c r="C170" i="31"/>
  <c r="E194" i="31"/>
  <c r="E193" i="31" s="1"/>
  <c r="D223" i="31"/>
  <c r="D222" i="31" s="1"/>
  <c r="D229" i="31"/>
  <c r="D228" i="31" s="1"/>
  <c r="E315" i="31"/>
  <c r="D344" i="31"/>
  <c r="D399" i="31"/>
  <c r="D412" i="31"/>
  <c r="E468" i="31"/>
  <c r="E486" i="31"/>
  <c r="D671" i="31"/>
  <c r="E700" i="31"/>
  <c r="D741" i="31"/>
  <c r="D744" i="31"/>
  <c r="E129" i="32"/>
  <c r="E132" i="32"/>
  <c r="E305" i="32"/>
  <c r="E399" i="32"/>
  <c r="E751" i="32"/>
  <c r="E750" i="32" s="1"/>
  <c r="D587" i="31"/>
  <c r="E600" i="31"/>
  <c r="E599" i="31" s="1"/>
  <c r="E639" i="31"/>
  <c r="E638" i="31" s="1"/>
  <c r="E654" i="31"/>
  <c r="E653" i="31" s="1"/>
  <c r="E695" i="31"/>
  <c r="E694" i="31" s="1"/>
  <c r="E728" i="31"/>
  <c r="E727" i="31" s="1"/>
  <c r="E734" i="31"/>
  <c r="E733" i="31" s="1"/>
  <c r="E772" i="31"/>
  <c r="E771" i="31" s="1"/>
  <c r="E147" i="32"/>
  <c r="E146" i="32" s="1"/>
  <c r="E662" i="32"/>
  <c r="E732" i="32"/>
  <c r="E731" i="32" s="1"/>
  <c r="E730" i="32" s="1"/>
  <c r="C551" i="31"/>
  <c r="C550" i="31" s="1"/>
  <c r="E570" i="31"/>
  <c r="E569" i="31" s="1"/>
  <c r="E587" i="31"/>
  <c r="E593" i="31"/>
  <c r="E592" i="31" s="1"/>
  <c r="E611" i="31"/>
  <c r="E610" i="31" s="1"/>
  <c r="E643" i="31"/>
  <c r="E642" i="31" s="1"/>
  <c r="C645" i="31"/>
  <c r="E666" i="31"/>
  <c r="E665" i="31" s="1"/>
  <c r="D687" i="31"/>
  <c r="E718" i="31"/>
  <c r="E751" i="31"/>
  <c r="E756" i="31"/>
  <c r="E755" i="31" s="1"/>
  <c r="E766" i="31"/>
  <c r="E765" i="31" s="1"/>
  <c r="E769" i="31"/>
  <c r="E768" i="31" s="1"/>
  <c r="E767" i="31" s="1"/>
  <c r="D164" i="32"/>
  <c r="E189" i="32"/>
  <c r="E188" i="32" s="1"/>
  <c r="D193" i="32"/>
  <c r="E239" i="32"/>
  <c r="E238" i="32" s="1"/>
  <c r="C314" i="32"/>
  <c r="C259" i="32" s="1"/>
  <c r="D328" i="32"/>
  <c r="E331" i="32"/>
  <c r="D392" i="32"/>
  <c r="D395" i="32"/>
  <c r="D445" i="32"/>
  <c r="E486" i="32"/>
  <c r="D497" i="32"/>
  <c r="D544" i="32"/>
  <c r="D599" i="32"/>
  <c r="D653" i="32"/>
  <c r="D603" i="31"/>
  <c r="D646" i="31"/>
  <c r="D661" i="31"/>
  <c r="D700" i="31"/>
  <c r="D129" i="32"/>
  <c r="E179" i="32"/>
  <c r="C215" i="32"/>
  <c r="E216" i="32"/>
  <c r="E215" i="32" s="1"/>
  <c r="D298" i="32"/>
  <c r="D305" i="32"/>
  <c r="D308" i="32"/>
  <c r="E315" i="32"/>
  <c r="C340" i="32"/>
  <c r="C339" i="32" s="1"/>
  <c r="E357" i="32"/>
  <c r="D368" i="32"/>
  <c r="E373" i="32"/>
  <c r="E392" i="32"/>
  <c r="D399" i="32"/>
  <c r="E459" i="32"/>
  <c r="D463" i="32"/>
  <c r="E491" i="32"/>
  <c r="E497" i="32"/>
  <c r="E504" i="32"/>
  <c r="C528" i="32"/>
  <c r="E556" i="32"/>
  <c r="E592" i="32"/>
  <c r="D610" i="32"/>
  <c r="C717" i="32"/>
  <c r="C716" i="32" s="1"/>
  <c r="D114" i="34"/>
  <c r="H2" i="34"/>
  <c r="J2" i="34" s="1"/>
  <c r="H560" i="34"/>
  <c r="J560" i="34" s="1"/>
  <c r="C559" i="34"/>
  <c r="H559" i="34" s="1"/>
  <c r="J559" i="34" s="1"/>
  <c r="E560" i="34"/>
  <c r="E559" i="34" s="1"/>
  <c r="H258" i="34"/>
  <c r="J258" i="34" s="1"/>
  <c r="C257" i="34"/>
  <c r="H115" i="34"/>
  <c r="J115" i="34" s="1"/>
  <c r="C114" i="34"/>
  <c r="H114" i="34" s="1"/>
  <c r="J114" i="34" s="1"/>
  <c r="E11" i="32"/>
  <c r="E445" i="32"/>
  <c r="E513" i="32"/>
  <c r="E509" i="32" s="1"/>
  <c r="E4" i="32"/>
  <c r="D11" i="32"/>
  <c r="C3" i="32"/>
  <c r="C2" i="32" s="1"/>
  <c r="D68" i="32"/>
  <c r="D67" i="32" s="1"/>
  <c r="E117" i="32"/>
  <c r="E120" i="32"/>
  <c r="D123" i="32"/>
  <c r="D126" i="32"/>
  <c r="E140" i="32"/>
  <c r="D149" i="32"/>
  <c r="D189" i="32"/>
  <c r="D223" i="32"/>
  <c r="D222" i="32" s="1"/>
  <c r="E250" i="32"/>
  <c r="D260" i="32"/>
  <c r="D296" i="32"/>
  <c r="E344" i="32"/>
  <c r="D357" i="32"/>
  <c r="E388" i="32"/>
  <c r="D459" i="32"/>
  <c r="D486" i="32"/>
  <c r="D504" i="32"/>
  <c r="E547" i="32"/>
  <c r="D581" i="32"/>
  <c r="D587" i="32"/>
  <c r="D592" i="32"/>
  <c r="D616" i="32"/>
  <c r="E642" i="32"/>
  <c r="D683" i="32"/>
  <c r="D718" i="32"/>
  <c r="D717" i="32" s="1"/>
  <c r="D716" i="32" s="1"/>
  <c r="D727" i="32"/>
  <c r="D734" i="32"/>
  <c r="D733" i="32" s="1"/>
  <c r="E68" i="32"/>
  <c r="D117" i="32"/>
  <c r="C116" i="32"/>
  <c r="C115" i="32" s="1"/>
  <c r="E154" i="32"/>
  <c r="E157" i="32"/>
  <c r="E171" i="32"/>
  <c r="C203" i="32"/>
  <c r="D207" i="32"/>
  <c r="D220" i="32"/>
  <c r="C228" i="32"/>
  <c r="D229" i="32"/>
  <c r="D250" i="32"/>
  <c r="E303" i="32"/>
  <c r="E302" i="32" s="1"/>
  <c r="E353" i="32"/>
  <c r="E368" i="32"/>
  <c r="E382" i="32"/>
  <c r="D388" i="32"/>
  <c r="E395" i="32"/>
  <c r="D404" i="32"/>
  <c r="E416" i="32"/>
  <c r="D422" i="32"/>
  <c r="E455" i="32"/>
  <c r="D513" i="32"/>
  <c r="D509" i="32" s="1"/>
  <c r="D531" i="32"/>
  <c r="E544" i="32"/>
  <c r="E538" i="32" s="1"/>
  <c r="E577" i="32"/>
  <c r="E671" i="32"/>
  <c r="E680" i="32"/>
  <c r="E679" i="32" s="1"/>
  <c r="E723" i="32"/>
  <c r="E722" i="32" s="1"/>
  <c r="D739" i="32"/>
  <c r="E745" i="32"/>
  <c r="E744" i="32" s="1"/>
  <c r="E743" i="32" s="1"/>
  <c r="E756" i="32"/>
  <c r="E755" i="32" s="1"/>
  <c r="C153" i="32"/>
  <c r="C152" i="32" s="1"/>
  <c r="D160" i="32"/>
  <c r="D174" i="32"/>
  <c r="E202" i="32"/>
  <c r="E201" i="32" s="1"/>
  <c r="E200" i="32" s="1"/>
  <c r="E207" i="32"/>
  <c r="E229" i="32"/>
  <c r="E228" i="32" s="1"/>
  <c r="E309" i="32"/>
  <c r="D315" i="32"/>
  <c r="E329" i="32"/>
  <c r="E328" i="32" s="1"/>
  <c r="E379" i="32"/>
  <c r="E378" i="32" s="1"/>
  <c r="E413" i="32"/>
  <c r="E412" i="32" s="1"/>
  <c r="E468" i="32"/>
  <c r="C561" i="32"/>
  <c r="C560" i="32" s="1"/>
  <c r="D603" i="32"/>
  <c r="D646" i="32"/>
  <c r="E97" i="32"/>
  <c r="E67" i="32" s="1"/>
  <c r="E149" i="32"/>
  <c r="E167" i="32"/>
  <c r="E260" i="32"/>
  <c r="E265" i="32"/>
  <c r="E325" i="32"/>
  <c r="E409" i="32"/>
  <c r="C484" i="32"/>
  <c r="C483" i="32" s="1"/>
  <c r="E562" i="32"/>
  <c r="E581" i="32"/>
  <c r="E665" i="32"/>
  <c r="E687" i="32"/>
  <c r="E700" i="32"/>
  <c r="E718" i="32"/>
  <c r="E717" i="32" s="1"/>
  <c r="E716" i="32" s="1"/>
  <c r="E727" i="32"/>
  <c r="E735" i="32"/>
  <c r="E734" i="32" s="1"/>
  <c r="E733" i="32" s="1"/>
  <c r="E761" i="32"/>
  <c r="E760" i="32" s="1"/>
  <c r="E39" i="32"/>
  <c r="E38" i="32" s="1"/>
  <c r="D38" i="32"/>
  <c r="E136" i="32"/>
  <c r="E143" i="32"/>
  <c r="E160" i="32"/>
  <c r="E174" i="32"/>
  <c r="E170" i="32" s="1"/>
  <c r="E185" i="32"/>
  <c r="E184" i="32" s="1"/>
  <c r="E204" i="32"/>
  <c r="E203" i="32" s="1"/>
  <c r="E223" i="32"/>
  <c r="E222" i="32" s="1"/>
  <c r="E404" i="32"/>
  <c r="E422" i="32"/>
  <c r="E522" i="32"/>
  <c r="E531" i="32"/>
  <c r="E528" i="32" s="1"/>
  <c r="E552" i="32"/>
  <c r="E551" i="32" s="1"/>
  <c r="E550" i="32" s="1"/>
  <c r="E595" i="32"/>
  <c r="E603" i="32"/>
  <c r="E646" i="32"/>
  <c r="E661" i="32"/>
  <c r="C726" i="32"/>
  <c r="C725" i="32" s="1"/>
  <c r="C559" i="32" s="1"/>
  <c r="E62" i="32"/>
  <c r="E61" i="32" s="1"/>
  <c r="D61" i="32"/>
  <c r="E289" i="32"/>
  <c r="E569" i="32"/>
  <c r="E628" i="32"/>
  <c r="E694" i="32"/>
  <c r="E772" i="32"/>
  <c r="E771" i="32" s="1"/>
  <c r="E126" i="32"/>
  <c r="E116" i="32" s="1"/>
  <c r="E164" i="32"/>
  <c r="E244" i="32"/>
  <c r="E243" i="32" s="1"/>
  <c r="E308" i="32"/>
  <c r="E348" i="32"/>
  <c r="E362" i="32"/>
  <c r="E429" i="32"/>
  <c r="E450" i="32"/>
  <c r="E494" i="32"/>
  <c r="E484" i="32" s="1"/>
  <c r="E587" i="32"/>
  <c r="E599" i="32"/>
  <c r="E610" i="32"/>
  <c r="E616" i="32"/>
  <c r="E638" i="32"/>
  <c r="E653" i="32"/>
  <c r="E676" i="32"/>
  <c r="D768" i="32"/>
  <c r="D767" i="32" s="1"/>
  <c r="E778" i="32"/>
  <c r="E777" i="32" s="1"/>
  <c r="D120" i="32"/>
  <c r="D132" i="32"/>
  <c r="D140" i="32"/>
  <c r="D154" i="32"/>
  <c r="D167" i="32"/>
  <c r="D163" i="32" s="1"/>
  <c r="D213" i="32"/>
  <c r="D216" i="32"/>
  <c r="D233" i="32"/>
  <c r="D228" i="32" s="1"/>
  <c r="D236" i="32"/>
  <c r="D235" i="32" s="1"/>
  <c r="D239" i="32"/>
  <c r="D238" i="32" s="1"/>
  <c r="D244" i="32"/>
  <c r="D243" i="32" s="1"/>
  <c r="D265" i="32"/>
  <c r="D289" i="32"/>
  <c r="D325" i="32"/>
  <c r="D344" i="32"/>
  <c r="D353" i="32"/>
  <c r="D362" i="32"/>
  <c r="D373" i="32"/>
  <c r="D382" i="32"/>
  <c r="D409" i="32"/>
  <c r="D416" i="32"/>
  <c r="D429" i="32"/>
  <c r="D455" i="32"/>
  <c r="D491" i="32"/>
  <c r="D522" i="32"/>
  <c r="D529" i="32"/>
  <c r="D538" i="32"/>
  <c r="D547" i="32"/>
  <c r="D552" i="32"/>
  <c r="D551" i="32" s="1"/>
  <c r="D550" i="32" s="1"/>
  <c r="D562" i="32"/>
  <c r="D577" i="32"/>
  <c r="D595" i="32"/>
  <c r="D638" i="32"/>
  <c r="D671" i="32"/>
  <c r="D687" i="32"/>
  <c r="D700" i="32"/>
  <c r="D746" i="32"/>
  <c r="D743" i="32" s="1"/>
  <c r="D751" i="32"/>
  <c r="D750" i="32" s="1"/>
  <c r="D756" i="32"/>
  <c r="D755" i="32" s="1"/>
  <c r="D761" i="32"/>
  <c r="D760" i="32" s="1"/>
  <c r="D136" i="32"/>
  <c r="D143" i="32"/>
  <c r="D157" i="32"/>
  <c r="D171" i="32"/>
  <c r="D170" i="32" s="1"/>
  <c r="D180" i="32"/>
  <c r="D182" i="32"/>
  <c r="D185" i="32"/>
  <c r="D184" i="32" s="1"/>
  <c r="D195" i="32"/>
  <c r="D188" i="32" s="1"/>
  <c r="D198" i="32"/>
  <c r="D197" i="32" s="1"/>
  <c r="D204" i="32"/>
  <c r="D211" i="32"/>
  <c r="D494" i="32"/>
  <c r="D569" i="32"/>
  <c r="D628" i="32"/>
  <c r="D665" i="32"/>
  <c r="D676" i="32"/>
  <c r="D694" i="32"/>
  <c r="D642" i="32"/>
  <c r="E123" i="31"/>
  <c r="E136" i="31"/>
  <c r="E157" i="31"/>
  <c r="E153" i="31" s="1"/>
  <c r="C178" i="31"/>
  <c r="C177" i="31" s="1"/>
  <c r="E305" i="31"/>
  <c r="E353" i="31"/>
  <c r="E382" i="31"/>
  <c r="E392" i="31"/>
  <c r="E445" i="31"/>
  <c r="E455" i="31"/>
  <c r="E497" i="31"/>
  <c r="E484" i="31" s="1"/>
  <c r="E616" i="31"/>
  <c r="E671" i="31"/>
  <c r="E722" i="31"/>
  <c r="E717" i="31" s="1"/>
  <c r="E716" i="31" s="1"/>
  <c r="C726" i="31"/>
  <c r="C725" i="31" s="1"/>
  <c r="E429" i="31"/>
  <c r="D444" i="31"/>
  <c r="E143" i="31"/>
  <c r="E171" i="31"/>
  <c r="E170" i="31" s="1"/>
  <c r="E179" i="31"/>
  <c r="E185" i="31"/>
  <c r="E184" i="31" s="1"/>
  <c r="D188" i="31"/>
  <c r="E229" i="31"/>
  <c r="E228" i="31" s="1"/>
  <c r="E308" i="31"/>
  <c r="E325" i="31"/>
  <c r="E314" i="31" s="1"/>
  <c r="E522" i="31"/>
  <c r="E552" i="31"/>
  <c r="E551" i="31" s="1"/>
  <c r="E550" i="31" s="1"/>
  <c r="E687" i="31"/>
  <c r="E750" i="31"/>
  <c r="E761" i="31"/>
  <c r="E760" i="31" s="1"/>
  <c r="E538" i="31"/>
  <c r="E562" i="31"/>
  <c r="E595" i="31"/>
  <c r="E118" i="31"/>
  <c r="E117" i="31" s="1"/>
  <c r="E130" i="31"/>
  <c r="E129" i="31" s="1"/>
  <c r="E150" i="31"/>
  <c r="E149" i="31" s="1"/>
  <c r="E165" i="31"/>
  <c r="E164" i="31" s="1"/>
  <c r="E163" i="31" s="1"/>
  <c r="E190" i="31"/>
  <c r="E189" i="31" s="1"/>
  <c r="E188" i="31" s="1"/>
  <c r="E221" i="31"/>
  <c r="E220" i="31" s="1"/>
  <c r="E215" i="31" s="1"/>
  <c r="E226" i="31"/>
  <c r="E223" i="31" s="1"/>
  <c r="E222" i="31" s="1"/>
  <c r="E251" i="31"/>
  <c r="E250" i="31" s="1"/>
  <c r="E464" i="31"/>
  <c r="E463" i="31" s="1"/>
  <c r="E475" i="31"/>
  <c r="E474" i="31" s="1"/>
  <c r="E662" i="31"/>
  <c r="E661" i="31" s="1"/>
  <c r="E680" i="31"/>
  <c r="E679" i="31" s="1"/>
  <c r="E778" i="31"/>
  <c r="E777" i="31" s="1"/>
  <c r="D180" i="31"/>
  <c r="D182" i="31"/>
  <c r="D185" i="31"/>
  <c r="D184" i="31" s="1"/>
  <c r="D198" i="31"/>
  <c r="D197" i="31" s="1"/>
  <c r="D204" i="31"/>
  <c r="D302" i="31"/>
  <c r="D308" i="31"/>
  <c r="D325" i="31"/>
  <c r="D314" i="31" s="1"/>
  <c r="D373" i="31"/>
  <c r="D382" i="31"/>
  <c r="D409" i="31"/>
  <c r="D416" i="31"/>
  <c r="D429" i="31"/>
  <c r="D522" i="31"/>
  <c r="D529" i="31"/>
  <c r="D528" i="31" s="1"/>
  <c r="D538" i="31"/>
  <c r="D552" i="31"/>
  <c r="D551" i="31" s="1"/>
  <c r="D550" i="31" s="1"/>
  <c r="D577" i="31"/>
  <c r="D595" i="31"/>
  <c r="D746" i="31"/>
  <c r="D743" i="31" s="1"/>
  <c r="D751" i="31"/>
  <c r="D750" i="31" s="1"/>
  <c r="D756" i="31"/>
  <c r="D755" i="31" s="1"/>
  <c r="D761" i="31"/>
  <c r="D760" i="31" s="1"/>
  <c r="E123" i="28"/>
  <c r="E136" i="28"/>
  <c r="E157" i="28"/>
  <c r="E153" i="28" s="1"/>
  <c r="E164" i="28"/>
  <c r="E163" i="28" s="1"/>
  <c r="E171" i="28"/>
  <c r="E170" i="28" s="1"/>
  <c r="E179" i="28"/>
  <c r="E185" i="28"/>
  <c r="E184" i="28" s="1"/>
  <c r="E260" i="28"/>
  <c r="E302" i="28"/>
  <c r="E344" i="28"/>
  <c r="E562" i="28"/>
  <c r="E577" i="28"/>
  <c r="E603" i="28"/>
  <c r="E646" i="28"/>
  <c r="E661" i="28"/>
  <c r="E687" i="28"/>
  <c r="E509" i="28"/>
  <c r="E756" i="28"/>
  <c r="E755" i="28" s="1"/>
  <c r="C115" i="28"/>
  <c r="E129" i="28"/>
  <c r="E143" i="28"/>
  <c r="C178" i="28"/>
  <c r="C177" i="28" s="1"/>
  <c r="C259" i="28"/>
  <c r="E331" i="28"/>
  <c r="E362" i="28"/>
  <c r="E382" i="28"/>
  <c r="E392" i="28"/>
  <c r="E416" i="28"/>
  <c r="E429" i="28"/>
  <c r="E455" i="28"/>
  <c r="E522" i="28"/>
  <c r="E552" i="28"/>
  <c r="E551" i="28" s="1"/>
  <c r="E550" i="28" s="1"/>
  <c r="E587" i="28"/>
  <c r="E595" i="28"/>
  <c r="E671" i="28"/>
  <c r="E743" i="28"/>
  <c r="E751" i="28"/>
  <c r="E750" i="28" s="1"/>
  <c r="E189" i="28"/>
  <c r="E188" i="28" s="1"/>
  <c r="E308" i="28"/>
  <c r="E118" i="28"/>
  <c r="E117" i="28" s="1"/>
  <c r="E150" i="28"/>
  <c r="E149" i="28" s="1"/>
  <c r="E221" i="28"/>
  <c r="E220" i="28" s="1"/>
  <c r="E215" i="28" s="1"/>
  <c r="E224" i="28"/>
  <c r="E223" i="28" s="1"/>
  <c r="E222" i="28" s="1"/>
  <c r="E251" i="28"/>
  <c r="E250" i="28" s="1"/>
  <c r="E446" i="28"/>
  <c r="E445" i="28" s="1"/>
  <c r="E464" i="28"/>
  <c r="E463" i="28" s="1"/>
  <c r="E475" i="28"/>
  <c r="E474" i="28" s="1"/>
  <c r="E498" i="28"/>
  <c r="E497" i="28" s="1"/>
  <c r="E680" i="28"/>
  <c r="E679" i="28" s="1"/>
  <c r="E723" i="28"/>
  <c r="E722" i="28" s="1"/>
  <c r="E717" i="28" s="1"/>
  <c r="E716" i="28" s="1"/>
  <c r="E740" i="28"/>
  <c r="E739" i="28" s="1"/>
  <c r="E778" i="28"/>
  <c r="E777" i="28" s="1"/>
  <c r="D123" i="28"/>
  <c r="D136" i="28"/>
  <c r="D143" i="28"/>
  <c r="D180" i="28"/>
  <c r="D182" i="28"/>
  <c r="D185" i="28"/>
  <c r="D184" i="28" s="1"/>
  <c r="D195" i="28"/>
  <c r="D204" i="28"/>
  <c r="D302" i="28"/>
  <c r="D308" i="28"/>
  <c r="D325" i="28"/>
  <c r="D409" i="28"/>
  <c r="D416" i="28"/>
  <c r="D429" i="28"/>
  <c r="D529" i="28"/>
  <c r="D538" i="28"/>
  <c r="D552" i="28"/>
  <c r="D551" i="28" s="1"/>
  <c r="D550" i="28" s="1"/>
  <c r="D595" i="28"/>
  <c r="D444" i="32" l="1"/>
  <c r="E484" i="28"/>
  <c r="D203" i="28"/>
  <c r="D203" i="31"/>
  <c r="E178" i="32"/>
  <c r="E177" i="32" s="1"/>
  <c r="D153" i="31"/>
  <c r="D152" i="31" s="1"/>
  <c r="D114" i="31" s="1"/>
  <c r="D215" i="32"/>
  <c r="D314" i="28"/>
  <c r="D528" i="28"/>
  <c r="D188" i="28"/>
  <c r="E203" i="28"/>
  <c r="D3" i="28"/>
  <c r="D314" i="32"/>
  <c r="D259" i="32" s="1"/>
  <c r="D484" i="32"/>
  <c r="D483" i="32" s="1"/>
  <c r="D135" i="31"/>
  <c r="E340" i="31"/>
  <c r="D645" i="28"/>
  <c r="E116" i="28"/>
  <c r="D561" i="28"/>
  <c r="E314" i="28"/>
  <c r="D263" i="28"/>
  <c r="D259" i="28" s="1"/>
  <c r="D258" i="28" s="1"/>
  <c r="D257" i="28" s="1"/>
  <c r="D116" i="28"/>
  <c r="E645" i="31"/>
  <c r="D528" i="32"/>
  <c r="E67" i="28"/>
  <c r="C258" i="28"/>
  <c r="C257" i="28" s="1"/>
  <c r="E2" i="31"/>
  <c r="D263" i="32"/>
  <c r="D645" i="31"/>
  <c r="C258" i="31"/>
  <c r="C257" i="31" s="1"/>
  <c r="D717" i="31"/>
  <c r="D716" i="31" s="1"/>
  <c r="E726" i="28"/>
  <c r="E725" i="28" s="1"/>
  <c r="E116" i="31"/>
  <c r="D2" i="28"/>
  <c r="E3" i="28"/>
  <c r="D726" i="28"/>
  <c r="D725" i="28" s="1"/>
  <c r="D560" i="28"/>
  <c r="E561" i="32"/>
  <c r="E163" i="32"/>
  <c r="E2" i="28"/>
  <c r="E263" i="31"/>
  <c r="C258" i="32"/>
  <c r="C257" i="32" s="1"/>
  <c r="H256" i="32" s="1"/>
  <c r="J256" i="32" s="1"/>
  <c r="D484" i="28"/>
  <c r="D152" i="28"/>
  <c r="D340" i="28"/>
  <c r="D339" i="28" s="1"/>
  <c r="E152" i="28"/>
  <c r="D561" i="31"/>
  <c r="D483" i="31"/>
  <c r="D263" i="31"/>
  <c r="E726" i="32"/>
  <c r="E725" i="32" s="1"/>
  <c r="E153" i="32"/>
  <c r="C560" i="31"/>
  <c r="C559" i="31" s="1"/>
  <c r="D483" i="28"/>
  <c r="E645" i="28"/>
  <c r="D340" i="31"/>
  <c r="D339" i="31" s="1"/>
  <c r="D340" i="32"/>
  <c r="D339" i="32" s="1"/>
  <c r="D258" i="32" s="1"/>
  <c r="D257" i="32" s="1"/>
  <c r="C152" i="31"/>
  <c r="C560" i="28"/>
  <c r="C559" i="28" s="1"/>
  <c r="H256" i="28" s="1"/>
  <c r="J256" i="28" s="1"/>
  <c r="E483" i="28"/>
  <c r="E263" i="28"/>
  <c r="E259" i="28" s="1"/>
  <c r="D726" i="31"/>
  <c r="D725" i="31" s="1"/>
  <c r="E726" i="31"/>
  <c r="E725" i="31" s="1"/>
  <c r="E263" i="32"/>
  <c r="E314" i="32"/>
  <c r="E444" i="32"/>
  <c r="C178" i="32"/>
  <c r="C177" i="32" s="1"/>
  <c r="C114" i="32" s="1"/>
  <c r="H1" i="32" s="1"/>
  <c r="J1" i="32" s="1"/>
  <c r="D116" i="31"/>
  <c r="D115" i="31" s="1"/>
  <c r="C115" i="31"/>
  <c r="D2" i="31"/>
  <c r="C152" i="28"/>
  <c r="H1" i="34"/>
  <c r="J1" i="34" s="1"/>
  <c r="H256" i="34"/>
  <c r="J256" i="34" s="1"/>
  <c r="H257" i="34"/>
  <c r="J257" i="34" s="1"/>
  <c r="D645" i="32"/>
  <c r="D116" i="32"/>
  <c r="D726" i="32"/>
  <c r="D725" i="32" s="1"/>
  <c r="D203" i="32"/>
  <c r="E3" i="32"/>
  <c r="E2" i="32" s="1"/>
  <c r="E340" i="32"/>
  <c r="E339" i="32" s="1"/>
  <c r="E259" i="32"/>
  <c r="D561" i="32"/>
  <c r="E483" i="32"/>
  <c r="E152" i="32"/>
  <c r="E135" i="32"/>
  <c r="E115" i="32" s="1"/>
  <c r="E645" i="32"/>
  <c r="D179" i="32"/>
  <c r="D135" i="32"/>
  <c r="D153" i="32"/>
  <c r="D152" i="32" s="1"/>
  <c r="D3" i="32"/>
  <c r="D2" i="32" s="1"/>
  <c r="D259" i="31"/>
  <c r="E259" i="31"/>
  <c r="E483" i="31"/>
  <c r="D179" i="31"/>
  <c r="D178" i="31" s="1"/>
  <c r="D177" i="31" s="1"/>
  <c r="E561" i="31"/>
  <c r="E560" i="31" s="1"/>
  <c r="E178" i="31"/>
  <c r="E177" i="31" s="1"/>
  <c r="E152" i="31"/>
  <c r="E444" i="31"/>
  <c r="E339" i="31" s="1"/>
  <c r="E135" i="31"/>
  <c r="E115" i="31" s="1"/>
  <c r="D559" i="28"/>
  <c r="D135" i="28"/>
  <c r="E340" i="28"/>
  <c r="D179" i="28"/>
  <c r="D178" i="28" s="1"/>
  <c r="D177" i="28" s="1"/>
  <c r="E444" i="28"/>
  <c r="C114" i="28"/>
  <c r="H1" i="28" s="1"/>
  <c r="J1" i="28" s="1"/>
  <c r="E178" i="28"/>
  <c r="E177" i="28" s="1"/>
  <c r="E135" i="28"/>
  <c r="E115" i="28" s="1"/>
  <c r="E561" i="28"/>
  <c r="D560" i="31" l="1"/>
  <c r="D559" i="31" s="1"/>
  <c r="E560" i="28"/>
  <c r="E559" i="28" s="1"/>
  <c r="E559" i="31"/>
  <c r="D115" i="28"/>
  <c r="E560" i="32"/>
  <c r="E559" i="32" s="1"/>
  <c r="D258" i="31"/>
  <c r="D257" i="31" s="1"/>
  <c r="E339" i="28"/>
  <c r="E258" i="28" s="1"/>
  <c r="E257" i="28" s="1"/>
  <c r="E114" i="28"/>
  <c r="D560" i="32"/>
  <c r="D559" i="32" s="1"/>
  <c r="D178" i="32"/>
  <c r="D177" i="32" s="1"/>
  <c r="E114" i="31"/>
  <c r="D114" i="28"/>
  <c r="C114" i="31"/>
  <c r="H1" i="31" s="1"/>
  <c r="J1" i="31" s="1"/>
  <c r="H256" i="31"/>
  <c r="J256" i="31" s="1"/>
  <c r="D115" i="32"/>
  <c r="E114" i="32"/>
  <c r="E258" i="32"/>
  <c r="E257" i="32" s="1"/>
  <c r="E258" i="31"/>
  <c r="E257" i="31" s="1"/>
  <c r="D114" i="32" l="1"/>
  <c r="F25" i="16"/>
  <c r="D778" i="27" l="1"/>
  <c r="E778" i="27" s="1"/>
  <c r="E777" i="27" s="1"/>
  <c r="D777" i="27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E735" i="27" s="1"/>
  <c r="D732" i="27"/>
  <c r="E732" i="27" s="1"/>
  <c r="E731" i="27" s="1"/>
  <c r="E730" i="27" s="1"/>
  <c r="D731" i="27"/>
  <c r="D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E683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E666" i="27" s="1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2" i="27" s="1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D603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E583" i="27" s="1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D546" i="27"/>
  <c r="E546" i="27" s="1"/>
  <c r="D545" i="27"/>
  <c r="D544" i="27" s="1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E532" i="27" s="1"/>
  <c r="D531" i="27"/>
  <c r="E530" i="27"/>
  <c r="E529" i="27" s="1"/>
  <c r="D530" i="27"/>
  <c r="D529" i="27" s="1"/>
  <c r="D527" i="27"/>
  <c r="E527" i="27" s="1"/>
  <c r="D526" i="27"/>
  <c r="E526" i="27" s="1"/>
  <c r="D525" i="27"/>
  <c r="E525" i="27" s="1"/>
  <c r="D524" i="27"/>
  <c r="E524" i="27" s="1"/>
  <c r="D523" i="27"/>
  <c r="D522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E515" i="27" s="1"/>
  <c r="D514" i="27"/>
  <c r="E514" i="27" s="1"/>
  <c r="D513" i="27"/>
  <c r="D512" i="27"/>
  <c r="E512" i="27" s="1"/>
  <c r="D511" i="27"/>
  <c r="E511" i="27" s="1"/>
  <c r="D510" i="27"/>
  <c r="E510" i="27" s="1"/>
  <c r="D508" i="27"/>
  <c r="E508" i="27" s="1"/>
  <c r="D507" i="27"/>
  <c r="E507" i="27" s="1"/>
  <c r="D506" i="27"/>
  <c r="E506" i="27" s="1"/>
  <c r="D505" i="27"/>
  <c r="D504" i="27" s="1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E492" i="27" s="1"/>
  <c r="E491" i="27" s="1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E474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9" i="27" s="1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50" i="27" s="1"/>
  <c r="D449" i="27"/>
  <c r="E449" i="27" s="1"/>
  <c r="D448" i="27"/>
  <c r="E448" i="27" s="1"/>
  <c r="D447" i="27"/>
  <c r="D446" i="27"/>
  <c r="D445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E417" i="27" s="1"/>
  <c r="D415" i="27"/>
  <c r="E415" i="27" s="1"/>
  <c r="D414" i="27"/>
  <c r="E414" i="27" s="1"/>
  <c r="D413" i="27"/>
  <c r="E413" i="27" s="1"/>
  <c r="D411" i="27"/>
  <c r="E411" i="27" s="1"/>
  <c r="D410" i="27"/>
  <c r="D409" i="27" s="1"/>
  <c r="E408" i="27"/>
  <c r="D408" i="27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E400" i="27" s="1"/>
  <c r="D398" i="27"/>
  <c r="E398" i="27" s="1"/>
  <c r="D397" i="27"/>
  <c r="E397" i="27" s="1"/>
  <c r="D396" i="27"/>
  <c r="D395" i="27" s="1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E369" i="27" s="1"/>
  <c r="E368" i="27" s="1"/>
  <c r="D368" i="27"/>
  <c r="D367" i="27"/>
  <c r="E367" i="27" s="1"/>
  <c r="D366" i="27"/>
  <c r="E366" i="27" s="1"/>
  <c r="D365" i="27"/>
  <c r="E365" i="27" s="1"/>
  <c r="D364" i="27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D345" i="27"/>
  <c r="D343" i="27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5" i="27" s="1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E299" i="27" s="1"/>
  <c r="D297" i="27"/>
  <c r="E297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D262" i="27"/>
  <c r="E262" i="27" s="1"/>
  <c r="D261" i="27"/>
  <c r="D252" i="27"/>
  <c r="E252" i="27" s="1"/>
  <c r="D251" i="27"/>
  <c r="E251" i="27" s="1"/>
  <c r="D249" i="27"/>
  <c r="E249" i="27" s="1"/>
  <c r="D248" i="27"/>
  <c r="E248" i="27" s="1"/>
  <c r="D247" i="27"/>
  <c r="E247" i="27" s="1"/>
  <c r="D246" i="27"/>
  <c r="E246" i="27" s="1"/>
  <c r="D245" i="27"/>
  <c r="E245" i="27" s="1"/>
  <c r="D242" i="27"/>
  <c r="E242" i="27" s="1"/>
  <c r="D241" i="27"/>
  <c r="E241" i="27" s="1"/>
  <c r="D240" i="27"/>
  <c r="E240" i="27" s="1"/>
  <c r="D237" i="27"/>
  <c r="D236" i="27" s="1"/>
  <c r="D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20" i="27" s="1"/>
  <c r="D219" i="27"/>
  <c r="E219" i="27" s="1"/>
  <c r="D218" i="27"/>
  <c r="E218" i="27" s="1"/>
  <c r="D217" i="27"/>
  <c r="D216" i="27" s="1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E205" i="27" s="1"/>
  <c r="D202" i="27"/>
  <c r="D199" i="27"/>
  <c r="E199" i="27" s="1"/>
  <c r="E198" i="27" s="1"/>
  <c r="E197" i="27" s="1"/>
  <c r="D198" i="27"/>
  <c r="D197" i="27" s="1"/>
  <c r="D196" i="27"/>
  <c r="D195" i="27" s="1"/>
  <c r="D194" i="27"/>
  <c r="D193" i="27" s="1"/>
  <c r="D192" i="27"/>
  <c r="E192" i="27" s="1"/>
  <c r="D191" i="27"/>
  <c r="E191" i="27" s="1"/>
  <c r="D190" i="27"/>
  <c r="D187" i="27"/>
  <c r="E187" i="27" s="1"/>
  <c r="D186" i="27"/>
  <c r="D183" i="27"/>
  <c r="E183" i="27" s="1"/>
  <c r="E182" i="27" s="1"/>
  <c r="D181" i="27"/>
  <c r="E181" i="27" s="1"/>
  <c r="E180" i="27" s="1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D162" i="27"/>
  <c r="E162" i="27" s="1"/>
  <c r="D161" i="27"/>
  <c r="E161" i="27" s="1"/>
  <c r="D159" i="27"/>
  <c r="E159" i="27" s="1"/>
  <c r="D158" i="27"/>
  <c r="D156" i="27"/>
  <c r="E156" i="27" s="1"/>
  <c r="D155" i="27"/>
  <c r="D154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3" i="27" s="1"/>
  <c r="D142" i="27"/>
  <c r="E142" i="27" s="1"/>
  <c r="D141" i="27"/>
  <c r="E141" i="27" s="1"/>
  <c r="E140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E126" i="27" s="1"/>
  <c r="D125" i="27"/>
  <c r="E125" i="27" s="1"/>
  <c r="D124" i="27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E100" i="27"/>
  <c r="E99" i="27"/>
  <c r="D99" i="27"/>
  <c r="D98" i="27"/>
  <c r="D96" i="27"/>
  <c r="E96" i="27" s="1"/>
  <c r="D95" i="27"/>
  <c r="E95" i="27" s="1"/>
  <c r="D94" i="27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D758" i="26"/>
  <c r="E758" i="26" s="1"/>
  <c r="D757" i="26"/>
  <c r="E757" i="26" s="1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E740" i="26" s="1"/>
  <c r="E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E688" i="26" s="1"/>
  <c r="D686" i="26"/>
  <c r="E686" i="26" s="1"/>
  <c r="D685" i="26"/>
  <c r="E685" i="26" s="1"/>
  <c r="D684" i="26"/>
  <c r="E684" i="26" s="1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2" i="26" s="1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E570" i="26" s="1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E498" i="26" s="1"/>
  <c r="D496" i="26"/>
  <c r="E496" i="26" s="1"/>
  <c r="D495" i="26"/>
  <c r="E495" i="26" s="1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E469" i="26" s="1"/>
  <c r="D467" i="26"/>
  <c r="E467" i="26" s="1"/>
  <c r="D466" i="26"/>
  <c r="E466" i="26" s="1"/>
  <c r="D465" i="26"/>
  <c r="E465" i="26" s="1"/>
  <c r="D464" i="26"/>
  <c r="E464" i="26" s="1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E405" i="26" s="1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E354" i="26" s="1"/>
  <c r="D352" i="26"/>
  <c r="E352" i="26" s="1"/>
  <c r="D351" i="26"/>
  <c r="E351" i="26" s="1"/>
  <c r="D350" i="26"/>
  <c r="E350" i="26" s="1"/>
  <c r="D349" i="26"/>
  <c r="E349" i="26" s="1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E316" i="26" s="1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E290" i="26" s="1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D236" i="26" s="1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E208" i="26" s="1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D187" i="26"/>
  <c r="E187" i="26" s="1"/>
  <c r="D186" i="26"/>
  <c r="E186" i="26" s="1"/>
  <c r="D183" i="26"/>
  <c r="E183" i="26" s="1"/>
  <c r="E182" i="26" s="1"/>
  <c r="D181" i="26"/>
  <c r="E181" i="26" s="1"/>
  <c r="E180" i="26" s="1"/>
  <c r="D176" i="26"/>
  <c r="E176" i="26" s="1"/>
  <c r="D175" i="26"/>
  <c r="D174" i="26" s="1"/>
  <c r="D173" i="26"/>
  <c r="E173" i="26" s="1"/>
  <c r="D172" i="26"/>
  <c r="E172" i="26" s="1"/>
  <c r="D169" i="26"/>
  <c r="E169" i="26" s="1"/>
  <c r="D168" i="26"/>
  <c r="E168" i="26" s="1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D154" i="26" s="1"/>
  <c r="D151" i="26"/>
  <c r="E151" i="26" s="1"/>
  <c r="D150" i="26"/>
  <c r="D149" i="26" s="1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E62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244" i="27" l="1"/>
  <c r="D243" i="27" s="1"/>
  <c r="D11" i="26"/>
  <c r="D4" i="27"/>
  <c r="D61" i="27"/>
  <c r="D207" i="27"/>
  <c r="D362" i="27"/>
  <c r="D646" i="27"/>
  <c r="D587" i="26"/>
  <c r="E646" i="27"/>
  <c r="D665" i="27"/>
  <c r="D556" i="26"/>
  <c r="D727" i="26"/>
  <c r="D491" i="27"/>
  <c r="D547" i="27"/>
  <c r="D328" i="27"/>
  <c r="E392" i="27"/>
  <c r="D616" i="27"/>
  <c r="D577" i="26"/>
  <c r="D123" i="27"/>
  <c r="D132" i="27"/>
  <c r="D348" i="27"/>
  <c r="E422" i="27"/>
  <c r="E451" i="27"/>
  <c r="E450" i="27" s="1"/>
  <c r="D120" i="27"/>
  <c r="E160" i="27"/>
  <c r="E196" i="27"/>
  <c r="E195" i="27" s="1"/>
  <c r="D204" i="27"/>
  <c r="D528" i="27"/>
  <c r="D761" i="27"/>
  <c r="D117" i="27"/>
  <c r="D126" i="27"/>
  <c r="E155" i="27"/>
  <c r="E154" i="27" s="1"/>
  <c r="D164" i="27"/>
  <c r="D163" i="27" s="1"/>
  <c r="D180" i="27"/>
  <c r="D595" i="27"/>
  <c r="D610" i="27"/>
  <c r="E665" i="27"/>
  <c r="E734" i="27"/>
  <c r="E733" i="27" s="1"/>
  <c r="D739" i="27"/>
  <c r="D744" i="27"/>
  <c r="D768" i="26"/>
  <c r="D767" i="26" s="1"/>
  <c r="D4" i="26"/>
  <c r="D120" i="26"/>
  <c r="E302" i="26"/>
  <c r="D777" i="26"/>
  <c r="E12" i="26"/>
  <c r="D68" i="26"/>
  <c r="E578" i="26"/>
  <c r="E577" i="26" s="1"/>
  <c r="D610" i="26"/>
  <c r="D628" i="26"/>
  <c r="E742" i="26"/>
  <c r="E741" i="26" s="1"/>
  <c r="D38" i="26"/>
  <c r="E155" i="26"/>
  <c r="E175" i="26"/>
  <c r="E234" i="26"/>
  <c r="E233" i="26" s="1"/>
  <c r="D97" i="26"/>
  <c r="E121" i="26"/>
  <c r="E120" i="26" s="1"/>
  <c r="E223" i="27"/>
  <c r="E222" i="27" s="1"/>
  <c r="E399" i="27"/>
  <c r="E202" i="26"/>
  <c r="E201" i="26" s="1"/>
  <c r="E200" i="26" s="1"/>
  <c r="E221" i="26"/>
  <c r="E220" i="26" s="1"/>
  <c r="E643" i="26"/>
  <c r="E642" i="26" s="1"/>
  <c r="E747" i="26"/>
  <c r="E746" i="26" s="1"/>
  <c r="E120" i="27"/>
  <c r="E132" i="27"/>
  <c r="D149" i="27"/>
  <c r="D157" i="27"/>
  <c r="D153" i="27" s="1"/>
  <c r="D171" i="27"/>
  <c r="E194" i="27"/>
  <c r="E193" i="27" s="1"/>
  <c r="E208" i="27"/>
  <c r="E207" i="27" s="1"/>
  <c r="E221" i="27"/>
  <c r="E220" i="27" s="1"/>
  <c r="D298" i="27"/>
  <c r="E412" i="27"/>
  <c r="D422" i="27"/>
  <c r="D455" i="27"/>
  <c r="D474" i="27"/>
  <c r="D477" i="27"/>
  <c r="E513" i="27"/>
  <c r="E548" i="27"/>
  <c r="E547" i="27" s="1"/>
  <c r="E604" i="27"/>
  <c r="E603" i="27" s="1"/>
  <c r="D638" i="27"/>
  <c r="E149" i="27"/>
  <c r="E174" i="27"/>
  <c r="D182" i="27"/>
  <c r="D179" i="27" s="1"/>
  <c r="E217" i="27"/>
  <c r="E237" i="27"/>
  <c r="E236" i="27" s="1"/>
  <c r="E235" i="27" s="1"/>
  <c r="D250" i="27"/>
  <c r="D315" i="27"/>
  <c r="E455" i="27"/>
  <c r="E596" i="27"/>
  <c r="E638" i="27"/>
  <c r="D760" i="27"/>
  <c r="E728" i="26"/>
  <c r="E727" i="26" s="1"/>
  <c r="E124" i="27"/>
  <c r="E123" i="27" s="1"/>
  <c r="E165" i="27"/>
  <c r="E164" i="27" s="1"/>
  <c r="E204" i="27"/>
  <c r="E216" i="27"/>
  <c r="E215" i="27" s="1"/>
  <c r="E523" i="27"/>
  <c r="E522" i="27" s="1"/>
  <c r="D569" i="26"/>
  <c r="E588" i="26"/>
  <c r="E629" i="26"/>
  <c r="E628" i="26" s="1"/>
  <c r="D97" i="27"/>
  <c r="D129" i="27"/>
  <c r="E146" i="27"/>
  <c r="D160" i="27"/>
  <c r="D399" i="27"/>
  <c r="D416" i="27"/>
  <c r="E446" i="27"/>
  <c r="E445" i="27" s="1"/>
  <c r="E545" i="27"/>
  <c r="E544" i="27" s="1"/>
  <c r="D734" i="27"/>
  <c r="D733" i="27" s="1"/>
  <c r="E761" i="27"/>
  <c r="E760" i="27" s="1"/>
  <c r="D260" i="27"/>
  <c r="E581" i="27"/>
  <c r="D581" i="27"/>
  <c r="D509" i="27"/>
  <c r="E497" i="27"/>
  <c r="D486" i="27"/>
  <c r="D412" i="27"/>
  <c r="E404" i="27"/>
  <c r="D404" i="27"/>
  <c r="E396" i="27"/>
  <c r="E395" i="27" s="1"/>
  <c r="D382" i="27"/>
  <c r="E378" i="27"/>
  <c r="D357" i="27"/>
  <c r="D353" i="27"/>
  <c r="E354" i="27"/>
  <c r="E353" i="27" s="1"/>
  <c r="E349" i="27"/>
  <c r="E348" i="27" s="1"/>
  <c r="D344" i="27"/>
  <c r="E344" i="27"/>
  <c r="E315" i="27"/>
  <c r="D308" i="27"/>
  <c r="D305" i="27"/>
  <c r="D265" i="27"/>
  <c r="E261" i="27"/>
  <c r="E260" i="27" s="1"/>
  <c r="D146" i="27"/>
  <c r="E136" i="27"/>
  <c r="E68" i="27"/>
  <c r="D68" i="27"/>
  <c r="D67" i="27" s="1"/>
  <c r="D38" i="27"/>
  <c r="D11" i="27"/>
  <c r="E756" i="26"/>
  <c r="E755" i="26" s="1"/>
  <c r="D731" i="26"/>
  <c r="D730" i="26" s="1"/>
  <c r="D756" i="26"/>
  <c r="D755" i="26" s="1"/>
  <c r="E769" i="26"/>
  <c r="E768" i="26" s="1"/>
  <c r="E767" i="26" s="1"/>
  <c r="D765" i="26"/>
  <c r="E761" i="26"/>
  <c r="E760" i="26" s="1"/>
  <c r="E751" i="26"/>
  <c r="E750" i="26" s="1"/>
  <c r="D739" i="26"/>
  <c r="E734" i="26"/>
  <c r="E733" i="26" s="1"/>
  <c r="D734" i="26"/>
  <c r="D733" i="26" s="1"/>
  <c r="D718" i="26"/>
  <c r="E719" i="26"/>
  <c r="E718" i="26" s="1"/>
  <c r="D679" i="26"/>
  <c r="D661" i="26"/>
  <c r="D683" i="26"/>
  <c r="D687" i="26"/>
  <c r="D700" i="26"/>
  <c r="E701" i="26"/>
  <c r="E700" i="26" s="1"/>
  <c r="E687" i="26"/>
  <c r="E683" i="26"/>
  <c r="E679" i="26"/>
  <c r="E676" i="26"/>
  <c r="D676" i="26"/>
  <c r="E665" i="26"/>
  <c r="E662" i="26"/>
  <c r="E661" i="26" s="1"/>
  <c r="D653" i="26"/>
  <c r="D581" i="26"/>
  <c r="E587" i="26"/>
  <c r="D562" i="26"/>
  <c r="E611" i="26"/>
  <c r="E610" i="26" s="1"/>
  <c r="E603" i="26"/>
  <c r="E599" i="26"/>
  <c r="E595" i="26"/>
  <c r="E581" i="26"/>
  <c r="E569" i="26"/>
  <c r="E563" i="26"/>
  <c r="E562" i="26" s="1"/>
  <c r="E557" i="26"/>
  <c r="E556" i="26" s="1"/>
  <c r="E547" i="26"/>
  <c r="D497" i="26"/>
  <c r="D522" i="26"/>
  <c r="D531" i="26"/>
  <c r="D529" i="26"/>
  <c r="E523" i="26"/>
  <c r="E522" i="26" s="1"/>
  <c r="E513" i="26"/>
  <c r="D494" i="26"/>
  <c r="E497" i="26"/>
  <c r="E494" i="26"/>
  <c r="E491" i="26"/>
  <c r="E468" i="26"/>
  <c r="E382" i="26"/>
  <c r="D388" i="26"/>
  <c r="D429" i="26"/>
  <c r="D416" i="26"/>
  <c r="E388" i="26"/>
  <c r="D468" i="26"/>
  <c r="D474" i="26"/>
  <c r="E475" i="26"/>
  <c r="E474" i="26" s="1"/>
  <c r="E463" i="26"/>
  <c r="D463" i="26"/>
  <c r="E455" i="26"/>
  <c r="D455" i="26"/>
  <c r="D348" i="26"/>
  <c r="D373" i="26"/>
  <c r="D382" i="26"/>
  <c r="E404" i="26"/>
  <c r="E429" i="26"/>
  <c r="E368" i="26"/>
  <c r="E378" i="26"/>
  <c r="E392" i="26"/>
  <c r="E353" i="26"/>
  <c r="D378" i="26"/>
  <c r="E450" i="26"/>
  <c r="E422" i="26"/>
  <c r="E416" i="26"/>
  <c r="E412" i="26"/>
  <c r="D404" i="26"/>
  <c r="D399" i="26"/>
  <c r="E399" i="26"/>
  <c r="D392" i="26"/>
  <c r="E374" i="26"/>
  <c r="E373" i="26" s="1"/>
  <c r="D368" i="26"/>
  <c r="E344" i="26"/>
  <c r="D353" i="26"/>
  <c r="D296" i="26"/>
  <c r="D302" i="26"/>
  <c r="E260" i="26"/>
  <c r="D298" i="26"/>
  <c r="D331" i="26"/>
  <c r="E331" i="26"/>
  <c r="E328" i="26"/>
  <c r="E315" i="26"/>
  <c r="D315" i="26"/>
  <c r="E289" i="26"/>
  <c r="E298" i="26"/>
  <c r="D289" i="26"/>
  <c r="E179" i="26"/>
  <c r="D185" i="26"/>
  <c r="D184" i="26" s="1"/>
  <c r="E214" i="26"/>
  <c r="E213" i="26" s="1"/>
  <c r="E207" i="26"/>
  <c r="E185" i="26"/>
  <c r="E184" i="26" s="1"/>
  <c r="D198" i="26"/>
  <c r="D197" i="26" s="1"/>
  <c r="E204" i="26"/>
  <c r="E237" i="26"/>
  <c r="E236" i="26" s="1"/>
  <c r="E235" i="26" s="1"/>
  <c r="E250" i="26"/>
  <c r="E244" i="26"/>
  <c r="E243" i="26" s="1"/>
  <c r="E216" i="26"/>
  <c r="E215" i="26" s="1"/>
  <c r="D204" i="26"/>
  <c r="D207" i="26"/>
  <c r="D189" i="26"/>
  <c r="E190" i="26"/>
  <c r="E189" i="26" s="1"/>
  <c r="D180" i="26"/>
  <c r="D182" i="26"/>
  <c r="E174" i="26"/>
  <c r="E171" i="26"/>
  <c r="D171" i="26"/>
  <c r="D170" i="26" s="1"/>
  <c r="D167" i="26"/>
  <c r="E167" i="26"/>
  <c r="E164" i="26"/>
  <c r="E154" i="26"/>
  <c r="D160" i="26"/>
  <c r="D157" i="26"/>
  <c r="E150" i="26"/>
  <c r="E149" i="26" s="1"/>
  <c r="E146" i="26"/>
  <c r="E123" i="26"/>
  <c r="D123" i="26"/>
  <c r="E129" i="26"/>
  <c r="D126" i="26"/>
  <c r="E117" i="26"/>
  <c r="D117" i="26"/>
  <c r="D67" i="26"/>
  <c r="E61" i="26"/>
  <c r="D61" i="26"/>
  <c r="D3" i="26" s="1"/>
  <c r="E39" i="26"/>
  <c r="E38" i="26" s="1"/>
  <c r="E308" i="27"/>
  <c r="E4" i="27"/>
  <c r="E509" i="27"/>
  <c r="E38" i="27"/>
  <c r="E17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362" i="27"/>
  <c r="E654" i="27"/>
  <c r="E653" i="27" s="1"/>
  <c r="D653" i="27"/>
  <c r="D718" i="27"/>
  <c r="D3" i="27"/>
  <c r="E12" i="27"/>
  <c r="E11" i="27" s="1"/>
  <c r="E158" i="27"/>
  <c r="E157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2" i="27"/>
  <c r="E579" i="27"/>
  <c r="E577" i="27" s="1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D203" i="27" s="1"/>
  <c r="E214" i="27"/>
  <c r="E213" i="27" s="1"/>
  <c r="D494" i="27"/>
  <c r="E495" i="27"/>
  <c r="E494" i="27" s="1"/>
  <c r="D538" i="27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215" i="27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188" i="27" s="1"/>
  <c r="E244" i="27"/>
  <c r="E243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31" i="27"/>
  <c r="E528" i="27" s="1"/>
  <c r="E571" i="27"/>
  <c r="E569" i="27" s="1"/>
  <c r="D569" i="27"/>
  <c r="E643" i="27"/>
  <c r="E642" i="27" s="1"/>
  <c r="E678" i="27"/>
  <c r="D676" i="27"/>
  <c r="D683" i="27"/>
  <c r="E742" i="27"/>
  <c r="E741" i="27" s="1"/>
  <c r="D741" i="27"/>
  <c r="E747" i="27"/>
  <c r="E746" i="27" s="1"/>
  <c r="E743" i="27" s="1"/>
  <c r="D229" i="27"/>
  <c r="D228" i="27" s="1"/>
  <c r="D556" i="27"/>
  <c r="E557" i="27"/>
  <c r="E556" i="27" s="1"/>
  <c r="E595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D743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E228" i="27" s="1"/>
  <c r="D239" i="27"/>
  <c r="D238" i="27" s="1"/>
  <c r="E266" i="27"/>
  <c r="E265" i="27" s="1"/>
  <c r="E326" i="27"/>
  <c r="E325" i="27" s="1"/>
  <c r="E314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676" i="27"/>
  <c r="E702" i="27"/>
  <c r="E700" i="27" s="1"/>
  <c r="D700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E717" i="26" s="1"/>
  <c r="E716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D509" i="26" s="1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E531" i="26"/>
  <c r="E528" i="26" s="1"/>
  <c r="D547" i="26"/>
  <c r="D552" i="26"/>
  <c r="D551" i="26" s="1"/>
  <c r="D550" i="26" s="1"/>
  <c r="E553" i="26"/>
  <c r="E552" i="26" s="1"/>
  <c r="E551" i="26" s="1"/>
  <c r="E550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95" i="26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E509" i="26"/>
  <c r="D592" i="26"/>
  <c r="E593" i="26"/>
  <c r="E592" i="26" s="1"/>
  <c r="D665" i="26"/>
  <c r="E671" i="26"/>
  <c r="D136" i="26"/>
  <c r="D140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E444" i="27" l="1"/>
  <c r="E203" i="27"/>
  <c r="D484" i="27"/>
  <c r="D483" i="27" s="1"/>
  <c r="D116" i="27"/>
  <c r="E67" i="27"/>
  <c r="E170" i="27"/>
  <c r="E152" i="27" s="1"/>
  <c r="E135" i="27"/>
  <c r="E263" i="27"/>
  <c r="E259" i="27" s="1"/>
  <c r="E153" i="27"/>
  <c r="D314" i="27"/>
  <c r="D263" i="27"/>
  <c r="D259" i="27" s="1"/>
  <c r="E67" i="26"/>
  <c r="D528" i="26"/>
  <c r="E645" i="27"/>
  <c r="D551" i="27"/>
  <c r="D550" i="27" s="1"/>
  <c r="D645" i="27"/>
  <c r="D153" i="26"/>
  <c r="D561" i="27"/>
  <c r="E484" i="27"/>
  <c r="E483" i="27" s="1"/>
  <c r="D444" i="27"/>
  <c r="E340" i="27"/>
  <c r="E339" i="27" s="1"/>
  <c r="D2" i="27"/>
  <c r="E726" i="26"/>
  <c r="E725" i="26" s="1"/>
  <c r="D726" i="26"/>
  <c r="D725" i="26" s="1"/>
  <c r="D561" i="26"/>
  <c r="D484" i="26"/>
  <c r="D483" i="26" s="1"/>
  <c r="E484" i="26"/>
  <c r="E483" i="26" s="1"/>
  <c r="E340" i="26"/>
  <c r="D314" i="26"/>
  <c r="E314" i="26"/>
  <c r="D263" i="26"/>
  <c r="E263" i="26"/>
  <c r="D179" i="26"/>
  <c r="D203" i="26"/>
  <c r="D188" i="26"/>
  <c r="E170" i="26"/>
  <c r="E163" i="26"/>
  <c r="D163" i="26"/>
  <c r="D152" i="26" s="1"/>
  <c r="E153" i="26"/>
  <c r="D135" i="26"/>
  <c r="D116" i="26"/>
  <c r="E116" i="26"/>
  <c r="D2" i="26"/>
  <c r="E3" i="26"/>
  <c r="E2" i="26" s="1"/>
  <c r="D152" i="27"/>
  <c r="E178" i="27"/>
  <c r="E177" i="27" s="1"/>
  <c r="E726" i="27"/>
  <c r="E725" i="27" s="1"/>
  <c r="D135" i="27"/>
  <c r="D115" i="27" s="1"/>
  <c r="D178" i="27"/>
  <c r="D177" i="27" s="1"/>
  <c r="D726" i="27"/>
  <c r="D725" i="27" s="1"/>
  <c r="D340" i="27"/>
  <c r="D339" i="27" s="1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E188" i="26"/>
  <c r="E178" i="26" s="1"/>
  <c r="E177" i="26" s="1"/>
  <c r="D340" i="26"/>
  <c r="E645" i="26"/>
  <c r="D444" i="26"/>
  <c r="E135" i="26"/>
  <c r="E444" i="26"/>
  <c r="E561" i="26"/>
  <c r="D645" i="26"/>
  <c r="E114" i="27" l="1"/>
  <c r="E339" i="26"/>
  <c r="D258" i="27"/>
  <c r="D257" i="27" s="1"/>
  <c r="D560" i="27"/>
  <c r="D259" i="26"/>
  <c r="E560" i="26"/>
  <c r="E559" i="26" s="1"/>
  <c r="D560" i="26"/>
  <c r="D559" i="26" s="1"/>
  <c r="D339" i="26"/>
  <c r="E259" i="26"/>
  <c r="D178" i="26"/>
  <c r="D177" i="26" s="1"/>
  <c r="E152" i="26"/>
  <c r="D115" i="26"/>
  <c r="E115" i="26"/>
  <c r="D114" i="27"/>
  <c r="E258" i="27"/>
  <c r="E257" i="27" s="1"/>
  <c r="E559" i="27"/>
  <c r="D559" i="27"/>
  <c r="D258" i="26"/>
  <c r="D257" i="26" s="1"/>
  <c r="E258" i="26" l="1"/>
  <c r="E257" i="26" s="1"/>
  <c r="D114" i="26"/>
  <c r="E114" i="26"/>
  <c r="C777" i="27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3" i="27" s="1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C67" i="26" s="1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228" i="26" l="1"/>
  <c r="C170" i="26"/>
  <c r="C163" i="26"/>
  <c r="C215" i="27"/>
  <c r="C135" i="26"/>
  <c r="C115" i="26" s="1"/>
  <c r="C444" i="27"/>
  <c r="C67" i="27"/>
  <c r="C3" i="27"/>
  <c r="C743" i="26"/>
  <c r="C726" i="26" s="1"/>
  <c r="C725" i="26" s="1"/>
  <c r="C717" i="26"/>
  <c r="C716" i="26" s="1"/>
  <c r="C561" i="26"/>
  <c r="C551" i="26"/>
  <c r="C550" i="26" s="1"/>
  <c r="C444" i="26"/>
  <c r="C340" i="26"/>
  <c r="C314" i="26"/>
  <c r="C3" i="26"/>
  <c r="C2" i="26" s="1"/>
  <c r="C153" i="26"/>
  <c r="C152" i="26" s="1"/>
  <c r="C188" i="26"/>
  <c r="C484" i="26"/>
  <c r="C116" i="26"/>
  <c r="C215" i="26"/>
  <c r="C645" i="26"/>
  <c r="C528" i="26"/>
  <c r="C203" i="26"/>
  <c r="C263" i="26"/>
  <c r="C203" i="27"/>
  <c r="C263" i="27"/>
  <c r="C170" i="27"/>
  <c r="C153" i="27"/>
  <c r="C314" i="27"/>
  <c r="C340" i="27"/>
  <c r="C339" i="27" s="1"/>
  <c r="C717" i="27"/>
  <c r="C716" i="27" s="1"/>
  <c r="C188" i="27"/>
  <c r="C228" i="27"/>
  <c r="C551" i="27"/>
  <c r="C550" i="27" s="1"/>
  <c r="C116" i="27"/>
  <c r="C163" i="27"/>
  <c r="C645" i="27"/>
  <c r="C484" i="27"/>
  <c r="C561" i="27"/>
  <c r="C135" i="27"/>
  <c r="C528" i="27"/>
  <c r="C726" i="27"/>
  <c r="C725" i="27" s="1"/>
  <c r="C259" i="27" l="1"/>
  <c r="C178" i="27"/>
  <c r="C177" i="27" s="1"/>
  <c r="C2" i="27"/>
  <c r="C560" i="26"/>
  <c r="C559" i="26" s="1"/>
  <c r="C483" i="26"/>
  <c r="C339" i="26"/>
  <c r="C259" i="26"/>
  <c r="C178" i="26"/>
  <c r="C177" i="26" s="1"/>
  <c r="C114" i="26" s="1"/>
  <c r="C152" i="27"/>
  <c r="C115" i="27"/>
  <c r="C560" i="27"/>
  <c r="C559" i="27" s="1"/>
  <c r="C483" i="27"/>
  <c r="C258" i="27" s="1"/>
  <c r="C257" i="27" s="1"/>
  <c r="H256" i="27" l="1"/>
  <c r="J256" i="27" s="1"/>
  <c r="C258" i="26"/>
  <c r="C257" i="26" s="1"/>
  <c r="C114" i="27"/>
  <c r="H1" i="27" s="1"/>
  <c r="J1" i="27" s="1"/>
  <c r="F63" i="16"/>
  <c r="F62" i="16"/>
  <c r="F61" i="16"/>
  <c r="F60" i="16"/>
  <c r="H59" i="16"/>
  <c r="G59" i="16"/>
  <c r="F59" i="16"/>
  <c r="I59" i="16" l="1"/>
  <c r="F22" i="16"/>
  <c r="S360" i="12" l="1"/>
  <c r="S359" i="12"/>
  <c r="S358" i="12"/>
  <c r="S357" i="12"/>
  <c r="S356" i="12"/>
  <c r="S355" i="12"/>
  <c r="S354" i="12"/>
  <c r="S353" i="12"/>
  <c r="S352" i="12"/>
  <c r="S351" i="12"/>
  <c r="S350" i="12"/>
  <c r="S349" i="12"/>
  <c r="S348" i="12"/>
  <c r="S347" i="12"/>
  <c r="S346" i="12"/>
  <c r="S345" i="12"/>
  <c r="S344" i="12"/>
  <c r="S343" i="12"/>
  <c r="S342" i="12"/>
  <c r="S341" i="12"/>
  <c r="S340" i="12"/>
  <c r="S339" i="12"/>
  <c r="S338" i="12"/>
  <c r="S337" i="12"/>
  <c r="S336" i="12"/>
  <c r="S335" i="12"/>
  <c r="S334" i="12"/>
  <c r="S333" i="12"/>
  <c r="S332" i="12"/>
  <c r="S331" i="12"/>
  <c r="S330" i="12"/>
  <c r="S329" i="12"/>
  <c r="S328" i="12"/>
  <c r="S327" i="12"/>
  <c r="S326" i="12"/>
  <c r="S325" i="12"/>
  <c r="S324" i="12"/>
  <c r="S323" i="12"/>
  <c r="S322" i="12"/>
  <c r="S321" i="12"/>
  <c r="S320" i="12"/>
  <c r="S319" i="12"/>
  <c r="S318" i="12"/>
  <c r="S317" i="12"/>
  <c r="S316" i="12"/>
  <c r="S315" i="12"/>
  <c r="S314" i="12"/>
  <c r="S313" i="12"/>
  <c r="S312" i="12"/>
  <c r="S311" i="12"/>
  <c r="S310" i="12"/>
  <c r="S309" i="12"/>
  <c r="S308" i="12"/>
  <c r="S307" i="12"/>
  <c r="S306" i="12"/>
  <c r="S305" i="12"/>
  <c r="S304" i="12"/>
  <c r="S303" i="12"/>
  <c r="S302" i="12"/>
  <c r="S301" i="12"/>
  <c r="S300" i="12"/>
  <c r="S299" i="12"/>
  <c r="S298" i="12"/>
  <c r="S297" i="12"/>
  <c r="S296" i="12"/>
  <c r="S295" i="12"/>
  <c r="S294" i="12"/>
  <c r="S293" i="12"/>
  <c r="S292" i="12"/>
  <c r="S291" i="12"/>
  <c r="S290" i="12"/>
  <c r="S289" i="12"/>
  <c r="S288" i="12"/>
  <c r="S287" i="12"/>
  <c r="S286" i="12"/>
  <c r="S285" i="12"/>
  <c r="S284" i="12"/>
  <c r="S283" i="12"/>
  <c r="S282" i="12"/>
  <c r="S281" i="12"/>
  <c r="S280" i="12"/>
  <c r="S279" i="12"/>
  <c r="S278" i="12"/>
  <c r="S277" i="12"/>
  <c r="S276" i="12"/>
  <c r="S275" i="12"/>
  <c r="S274" i="12"/>
  <c r="S273" i="12"/>
  <c r="S272" i="12"/>
  <c r="S271" i="12"/>
  <c r="S270" i="12"/>
  <c r="S269" i="12"/>
  <c r="S268" i="12"/>
  <c r="S267" i="12"/>
  <c r="S266" i="12"/>
  <c r="S265" i="12"/>
  <c r="S264" i="12"/>
  <c r="S263" i="12"/>
  <c r="S262" i="12"/>
  <c r="S261" i="12"/>
  <c r="S260" i="12"/>
  <c r="S259" i="12"/>
  <c r="S258" i="12"/>
  <c r="S257" i="12"/>
  <c r="S256" i="12"/>
  <c r="S255" i="12"/>
  <c r="S254" i="12"/>
  <c r="S253" i="12"/>
  <c r="S252" i="12"/>
  <c r="S251" i="12"/>
  <c r="S250" i="12"/>
  <c r="S249" i="12"/>
  <c r="S248" i="12"/>
  <c r="S247" i="12"/>
  <c r="S246" i="12"/>
  <c r="S245" i="12"/>
  <c r="S244" i="12"/>
  <c r="S243" i="12"/>
  <c r="S242" i="12"/>
  <c r="S241" i="12"/>
  <c r="S240" i="12"/>
  <c r="S239" i="12"/>
  <c r="S238" i="12"/>
  <c r="S237" i="12"/>
  <c r="S236" i="12"/>
  <c r="S235" i="12"/>
  <c r="S234" i="12"/>
  <c r="S233" i="12"/>
  <c r="S232" i="12"/>
  <c r="S231" i="12"/>
  <c r="S230" i="12"/>
  <c r="S229" i="12"/>
  <c r="S228" i="12"/>
  <c r="S227" i="12"/>
  <c r="S226" i="12"/>
  <c r="S225" i="12"/>
  <c r="S224" i="12"/>
  <c r="S223" i="12"/>
  <c r="S222" i="12"/>
  <c r="S221" i="12"/>
  <c r="S220" i="12"/>
  <c r="S219" i="12"/>
  <c r="S218" i="12"/>
  <c r="S217" i="12"/>
  <c r="S216" i="12"/>
  <c r="S215" i="12"/>
  <c r="S214" i="12"/>
  <c r="S213" i="12"/>
  <c r="S212" i="12"/>
  <c r="S211" i="12"/>
  <c r="S210" i="12"/>
  <c r="S209" i="12"/>
  <c r="S208" i="12"/>
  <c r="S207" i="12"/>
  <c r="S206" i="12"/>
  <c r="S205" i="12"/>
  <c r="S204" i="12"/>
  <c r="S203" i="12"/>
  <c r="S202" i="12"/>
  <c r="S201" i="12"/>
  <c r="S200" i="12"/>
  <c r="S199" i="12"/>
  <c r="S198" i="12"/>
  <c r="S197" i="12"/>
  <c r="S196" i="12"/>
  <c r="S195" i="12"/>
  <c r="S194" i="12"/>
  <c r="S193" i="12"/>
  <c r="S192" i="12"/>
  <c r="S191" i="12"/>
  <c r="S190" i="12"/>
  <c r="S189" i="12"/>
  <c r="S188" i="12"/>
  <c r="S187" i="12"/>
  <c r="S186" i="12"/>
  <c r="S185" i="12"/>
  <c r="S184" i="12"/>
  <c r="S183" i="12"/>
  <c r="S182" i="12"/>
  <c r="S181" i="12"/>
  <c r="S180" i="12"/>
  <c r="S179" i="12"/>
  <c r="S178" i="12"/>
  <c r="S177" i="12"/>
  <c r="S176" i="12"/>
  <c r="S175" i="12"/>
  <c r="S174" i="12"/>
  <c r="S173" i="12"/>
  <c r="S172" i="12"/>
  <c r="S171" i="12"/>
  <c r="S170" i="12"/>
  <c r="S169" i="12"/>
  <c r="S168" i="12"/>
  <c r="S167" i="12"/>
  <c r="S166" i="12"/>
  <c r="S165" i="12"/>
  <c r="S164" i="12"/>
  <c r="S163" i="12"/>
  <c r="S162" i="12"/>
  <c r="S161" i="12"/>
  <c r="S160" i="12"/>
  <c r="S159" i="12"/>
  <c r="S158" i="12"/>
  <c r="S157" i="12"/>
  <c r="S156" i="12"/>
  <c r="S155" i="12"/>
  <c r="S154" i="12"/>
  <c r="S153" i="12"/>
  <c r="S152" i="12"/>
  <c r="S151" i="12"/>
  <c r="S150" i="12"/>
  <c r="S149" i="12"/>
  <c r="S148" i="12"/>
  <c r="S147" i="12"/>
  <c r="S146" i="12"/>
  <c r="S145" i="12"/>
  <c r="S144" i="12"/>
  <c r="S143" i="12"/>
  <c r="S142" i="12"/>
  <c r="S141" i="12"/>
  <c r="S140" i="12"/>
  <c r="S139" i="12"/>
  <c r="S138" i="12"/>
  <c r="S137" i="12"/>
  <c r="S136" i="12"/>
  <c r="S135" i="12"/>
  <c r="S134" i="12"/>
  <c r="S133" i="12"/>
  <c r="S132" i="12"/>
  <c r="S131" i="12"/>
  <c r="S130" i="12"/>
  <c r="S129" i="12"/>
  <c r="S128" i="12"/>
  <c r="S127" i="12"/>
  <c r="S126" i="12"/>
  <c r="S125" i="12"/>
  <c r="S124" i="12"/>
  <c r="S123" i="12"/>
  <c r="S122" i="12"/>
  <c r="S121" i="12"/>
  <c r="S120" i="12"/>
  <c r="S119" i="12"/>
  <c r="S118" i="12"/>
  <c r="S117" i="12"/>
  <c r="S116" i="12"/>
  <c r="S115" i="12"/>
  <c r="S114" i="12"/>
  <c r="S113" i="12"/>
  <c r="S112" i="12"/>
  <c r="S111" i="12"/>
  <c r="S110" i="12"/>
  <c r="S109" i="12"/>
  <c r="S108" i="12"/>
  <c r="S107" i="12"/>
  <c r="S106" i="12"/>
  <c r="S105" i="12"/>
  <c r="S104" i="12"/>
  <c r="S103" i="12"/>
  <c r="S102" i="12"/>
  <c r="S101" i="12"/>
  <c r="S100" i="12"/>
  <c r="S99" i="12"/>
  <c r="S98" i="12"/>
  <c r="S97" i="12"/>
  <c r="S96" i="12"/>
  <c r="S95" i="12"/>
  <c r="S94" i="12"/>
  <c r="S93" i="12"/>
  <c r="S92" i="12"/>
  <c r="S91" i="12"/>
  <c r="S90" i="12"/>
  <c r="S89" i="12"/>
  <c r="S88" i="12"/>
  <c r="S87" i="12"/>
  <c r="S86" i="12"/>
  <c r="S85" i="12"/>
  <c r="S84" i="12"/>
  <c r="S83" i="12"/>
  <c r="S82" i="12"/>
  <c r="S81" i="12"/>
  <c r="S80" i="12"/>
  <c r="S79" i="12"/>
  <c r="S78" i="12"/>
  <c r="S77" i="12"/>
  <c r="S76" i="12"/>
  <c r="S75" i="12"/>
  <c r="S74" i="12"/>
  <c r="S73" i="12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48" i="16" l="1"/>
  <c r="I36" i="16"/>
  <c r="I2" i="16"/>
  <c r="I46" i="16"/>
  <c r="I72" i="16"/>
  <c r="I50" i="16"/>
  <c r="I39" i="16"/>
  <c r="I33" i="16"/>
  <c r="I23" i="16"/>
  <c r="I9" i="16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246" i="12"/>
  <c r="M247" i="12"/>
  <c r="M248" i="12"/>
  <c r="M249" i="12"/>
  <c r="M250" i="12"/>
  <c r="M251" i="12"/>
  <c r="M252" i="12"/>
  <c r="M253" i="12"/>
  <c r="M254" i="12"/>
  <c r="M255" i="12"/>
  <c r="M256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6" i="12"/>
  <c r="M277" i="12"/>
  <c r="M278" i="12"/>
  <c r="M279" i="12"/>
  <c r="M280" i="12"/>
  <c r="M281" i="12"/>
  <c r="M282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6" i="12"/>
  <c r="M297" i="12"/>
  <c r="M298" i="12"/>
  <c r="M299" i="12"/>
  <c r="M300" i="12"/>
  <c r="M301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7" i="12"/>
  <c r="M318" i="12"/>
  <c r="M319" i="12"/>
  <c r="M320" i="12"/>
  <c r="M321" i="12"/>
  <c r="M322" i="12"/>
  <c r="M323" i="12"/>
  <c r="M324" i="12"/>
  <c r="M325" i="12"/>
  <c r="M326" i="12"/>
  <c r="M327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A4" i="12" l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</calcChain>
</file>

<file path=xl/sharedStrings.xml><?xml version="1.0" encoding="utf-8"?>
<sst xmlns="http://schemas.openxmlformats.org/spreadsheetml/2006/main" count="6477" uniqueCount="1013">
  <si>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</si>
  <si>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</si>
  <si>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</si>
  <si>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</si>
  <si>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</si>
  <si>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</si>
  <si>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</si>
  <si>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</si>
  <si>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</si>
  <si>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</si>
  <si>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</si>
  <si>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</si>
  <si>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</si>
  <si>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</si>
  <si>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</si>
  <si>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</si>
  <si>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</si>
  <si>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</si>
  <si>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</si>
  <si>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</si>
  <si>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</si>
  <si>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</si>
  <si>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</si>
  <si>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</si>
  <si>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</si>
  <si>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</si>
  <si>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</si>
  <si>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</si>
  <si>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</si>
  <si>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</si>
  <si>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</si>
  <si>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</si>
  <si>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</si>
  <si>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</si>
  <si>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</si>
  <si>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</si>
  <si>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</si>
  <si>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</si>
  <si>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</si>
  <si>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</si>
  <si>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</si>
  <si>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</si>
  <si>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</si>
  <si>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</si>
  <si>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</si>
  <si>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</si>
  <si>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</si>
  <si>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</si>
  <si>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</si>
  <si>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</si>
  <si>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</si>
  <si>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</si>
  <si>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</si>
  <si>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</si>
  <si>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</si>
  <si>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</si>
  <si>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</si>
  <si>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</si>
  <si>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</si>
  <si>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</si>
  <si>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</si>
  <si>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</si>
  <si>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</si>
  <si>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</si>
  <si>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</si>
  <si>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</si>
  <si>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</si>
  <si>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</si>
  <si>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</si>
  <si>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</si>
  <si>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</si>
  <si>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</si>
  <si>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</si>
  <si>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</si>
  <si>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</si>
  <si>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</si>
  <si>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</si>
  <si>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</si>
  <si>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</si>
  <si>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</si>
  <si>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</si>
  <si>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</si>
  <si>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</si>
  <si>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</si>
  <si>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</si>
  <si>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</si>
  <si>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</si>
  <si>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</si>
  <si>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</si>
  <si>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</si>
  <si>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</si>
  <si>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</si>
  <si>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</si>
  <si>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</si>
  <si>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</si>
  <si>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</si>
  <si>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</si>
  <si>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</si>
  <si>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</si>
  <si>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</si>
  <si>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</si>
  <si>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</si>
  <si>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</si>
  <si>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</si>
  <si>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</si>
  <si>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</si>
  <si>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</si>
  <si>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</si>
  <si>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</si>
  <si>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</si>
  <si>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</si>
  <si>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</si>
  <si>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</si>
  <si>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</si>
  <si>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</si>
  <si>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</si>
  <si>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</si>
  <si>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</si>
  <si>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</si>
  <si>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</si>
  <si>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</si>
  <si>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</si>
  <si>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</si>
  <si>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</si>
  <si>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</si>
  <si>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</si>
  <si>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</si>
  <si>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</si>
  <si>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</si>
  <si>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</si>
  <si>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</si>
  <si>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</si>
  <si>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</si>
  <si>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</si>
  <si>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</si>
  <si>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</si>
  <si>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</si>
  <si>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</si>
  <si>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</si>
  <si>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</si>
  <si>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</si>
  <si>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</si>
  <si>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</si>
  <si>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</si>
  <si>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</si>
  <si>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</si>
  <si>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</si>
  <si>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</si>
  <si>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</si>
  <si>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</si>
  <si>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</si>
  <si>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</si>
  <si>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</si>
  <si>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</si>
  <si>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</si>
  <si>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</si>
  <si>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</si>
  <si>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</si>
  <si>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</si>
  <si>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</si>
  <si>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</si>
  <si>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</si>
  <si>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</si>
  <si>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</si>
  <si>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</si>
  <si>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</si>
  <si>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</si>
  <si>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</si>
  <si>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</si>
  <si>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</si>
  <si>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</si>
  <si>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</si>
  <si>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</si>
  <si>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</si>
  <si>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</si>
  <si>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</si>
  <si>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</si>
  <si>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</si>
  <si>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</si>
  <si>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</si>
  <si>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</si>
  <si>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</si>
  <si>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</si>
  <si>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</si>
  <si>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</si>
  <si>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</si>
  <si>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</si>
  <si>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</si>
  <si>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</si>
  <si>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</si>
  <si>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</si>
  <si>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</si>
  <si>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</si>
  <si>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</si>
  <si>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</si>
  <si>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</si>
  <si>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</si>
  <si>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</si>
  <si>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</si>
  <si>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</si>
  <si>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</si>
  <si>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</si>
  <si>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</si>
  <si>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</si>
  <si>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</si>
  <si>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</si>
  <si>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</si>
  <si>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</si>
  <si>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</si>
  <si>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</si>
  <si>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</si>
  <si>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</si>
  <si>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</si>
  <si>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</si>
  <si>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</si>
  <si>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</si>
  <si>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</si>
  <si>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</si>
  <si>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</si>
  <si>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</si>
  <si>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</si>
  <si>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</si>
  <si>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</si>
  <si>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</si>
  <si>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</si>
  <si>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</si>
  <si>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</si>
  <si>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</si>
  <si>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</si>
  <si>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</si>
  <si>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</si>
  <si>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</si>
  <si>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</si>
  <si>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</si>
  <si>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</si>
  <si>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</si>
  <si>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</si>
  <si>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</si>
  <si>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</si>
  <si>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</si>
  <si>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</si>
  <si>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</si>
  <si>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</si>
  <si>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</si>
  <si>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</si>
  <si>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</si>
  <si>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</si>
  <si>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</si>
  <si>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</si>
  <si>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</si>
  <si>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</si>
  <si>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</si>
  <si>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</si>
  <si>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</si>
  <si>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</si>
  <si>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</si>
  <si>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</si>
  <si>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</si>
  <si>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</si>
  <si>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</si>
  <si>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</si>
  <si>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</si>
  <si>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</si>
  <si>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</si>
  <si>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</si>
  <si>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</si>
  <si>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</si>
  <si>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</si>
  <si>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</si>
  <si>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</si>
  <si>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</si>
  <si>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</si>
  <si>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</si>
  <si>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</si>
  <si>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</si>
  <si>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</si>
  <si>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</si>
  <si>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</si>
  <si>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</si>
  <si>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</si>
  <si>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</si>
  <si>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</si>
  <si>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</si>
  <si>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</si>
  <si>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</si>
  <si>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</si>
  <si>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</si>
  <si>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</si>
  <si>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</si>
  <si>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</si>
  <si>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</si>
  <si>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</si>
  <si>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</si>
  <si>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</si>
  <si>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</si>
  <si>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</si>
  <si>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</si>
  <si>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</si>
  <si>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</si>
  <si>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</si>
  <si>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</si>
  <si>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</si>
  <si>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</si>
  <si>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</si>
  <si>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</si>
  <si>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</si>
  <si>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</si>
  <si>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</si>
  <si>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</si>
  <si>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</si>
  <si>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</si>
  <si>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</si>
  <si>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</si>
  <si>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</si>
  <si>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</si>
  <si>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</si>
  <si>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</si>
  <si>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</si>
  <si>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</si>
  <si>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</si>
  <si>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</si>
  <si>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</si>
  <si>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</si>
  <si>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</si>
  <si>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</si>
  <si>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</si>
  <si>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</si>
  <si>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</si>
  <si>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</si>
  <si>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</si>
  <si>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</si>
  <si>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</si>
  <si>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</si>
  <si>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</si>
  <si>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</si>
  <si>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</si>
  <si>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</si>
  <si>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</si>
  <si>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</si>
  <si>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</si>
  <si>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</si>
  <si>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</si>
  <si>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</si>
  <si>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</si>
  <si>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</si>
  <si>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</si>
  <si>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</si>
  <si>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</si>
  <si>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</si>
  <si>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</si>
  <si>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</si>
  <si>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</si>
  <si>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</si>
  <si>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</si>
  <si>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</si>
  <si>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</si>
  <si>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</si>
  <si>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</si>
  <si>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</si>
  <si>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</si>
  <si>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</si>
  <si>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</si>
  <si>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</si>
  <si>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</si>
  <si>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</si>
  <si>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</si>
  <si>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</si>
  <si>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</si>
  <si>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</si>
  <si>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</si>
  <si>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</si>
  <si>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</si>
  <si>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</si>
  <si>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</si>
  <si>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</si>
  <si>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</si>
  <si>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</si>
  <si>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</si>
  <si>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</si>
  <si>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</si>
  <si>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</si>
  <si>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</si>
  <si>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</si>
  <si>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</si>
  <si>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</si>
  <si>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</si>
  <si>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</si>
  <si>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</si>
  <si>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</si>
  <si>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</si>
  <si>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</si>
  <si>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</si>
  <si>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</si>
  <si>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</si>
  <si>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</si>
  <si>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</si>
  <si>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</si>
  <si>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</si>
  <si>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</si>
  <si>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</si>
  <si>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</si>
  <si>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</si>
  <si>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</si>
  <si>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</si>
  <si>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</si>
  <si>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</si>
  <si>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</si>
  <si>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</si>
  <si>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</si>
  <si>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</si>
  <si>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</si>
  <si>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</si>
  <si>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</si>
  <si>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</si>
  <si>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</si>
  <si>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</si>
  <si>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</si>
  <si>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</si>
  <si>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</si>
  <si>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</si>
  <si>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</si>
  <si>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</si>
  <si>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</si>
  <si>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</si>
  <si>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</si>
  <si>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</si>
  <si>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</si>
  <si>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</si>
  <si>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</si>
  <si>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</si>
  <si>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</si>
  <si>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</si>
  <si>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</si>
  <si>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</si>
  <si>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</si>
  <si>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</si>
  <si>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</si>
  <si>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</si>
  <si>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</si>
  <si>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</si>
  <si>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</si>
  <si>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</si>
  <si>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</si>
  <si>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</si>
  <si>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</si>
  <si>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</si>
  <si>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</si>
  <si>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</si>
  <si>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</si>
  <si>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</si>
  <si>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</si>
  <si>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</si>
  <si>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</si>
  <si>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</si>
  <si>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</si>
  <si>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</si>
  <si>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</si>
  <si>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</si>
  <si>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</si>
  <si>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</si>
  <si>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</si>
  <si>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</si>
  <si>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</si>
  <si>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</si>
  <si>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</si>
  <si>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</si>
  <si>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</si>
  <si>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</si>
  <si>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</si>
  <si>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</si>
  <si>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</si>
  <si>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</si>
  <si>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</si>
  <si>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</si>
  <si>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</si>
  <si>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</si>
  <si>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</si>
  <si>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</si>
  <si>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</si>
  <si>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</si>
  <si>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</si>
  <si>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</si>
  <si>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</si>
  <si>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</si>
  <si>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</si>
  <si>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</si>
  <si>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</si>
  <si>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</si>
  <si>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</si>
  <si>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</si>
  <si>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</si>
  <si>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</si>
  <si>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</si>
  <si>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</si>
  <si>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</si>
  <si>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</si>
  <si>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</si>
  <si>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</si>
  <si>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</si>
  <si>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</si>
  <si>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</si>
  <si>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</si>
  <si>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</si>
  <si>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</si>
  <si>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</si>
  <si>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</si>
  <si>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</si>
  <si>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</si>
  <si>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</si>
  <si>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</si>
  <si>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</si>
  <si>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</si>
  <si>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</si>
  <si>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</si>
  <si>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</si>
  <si>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</si>
  <si>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</si>
  <si>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</si>
  <si>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</si>
  <si>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</si>
  <si>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</si>
  <si>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</si>
  <si>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</si>
  <si>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</si>
  <si>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</si>
  <si>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</si>
  <si>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</si>
  <si>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</si>
  <si>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</si>
  <si>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</si>
  <si>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</si>
  <si>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</si>
  <si>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</si>
  <si>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</si>
  <si>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</si>
  <si>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</si>
  <si>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</si>
  <si>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</si>
  <si>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</si>
  <si>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</si>
  <si>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</si>
  <si>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</si>
  <si>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</si>
  <si>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</si>
  <si>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</si>
  <si>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</si>
  <si>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</si>
  <si>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</si>
  <si>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</si>
  <si>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</si>
  <si>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</si>
  <si>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</si>
  <si>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</si>
  <si>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</si>
  <si>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</si>
  <si>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</si>
  <si>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</si>
  <si>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</si>
  <si>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</si>
  <si>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</si>
  <si>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</si>
  <si>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</si>
  <si>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</si>
  <si>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</si>
  <si>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</si>
  <si>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</si>
  <si>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</si>
  <si>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</si>
  <si>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</si>
  <si>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</si>
  <si>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</si>
  <si>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</si>
  <si>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</si>
  <si>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</si>
  <si>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</si>
  <si>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</si>
  <si>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</si>
  <si>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</si>
  <si>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</si>
  <si>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</si>
  <si>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</si>
  <si>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</si>
  <si>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</si>
  <si>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</si>
  <si>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</si>
  <si>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</si>
  <si>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</si>
  <si>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</si>
  <si>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</si>
  <si>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</si>
  <si>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</si>
  <si>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</si>
  <si>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</si>
  <si>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</si>
  <si>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</si>
  <si>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</si>
  <si>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</si>
  <si>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</si>
  <si>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</si>
  <si>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</si>
  <si>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</si>
  <si>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</si>
  <si>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</si>
  <si>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</si>
  <si>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</si>
  <si>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</si>
  <si>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</si>
  <si>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</si>
  <si>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</si>
  <si>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</si>
  <si>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</si>
  <si>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</si>
  <si>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</si>
  <si>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</si>
  <si>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</si>
  <si>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</si>
  <si>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</si>
  <si>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</si>
  <si>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</si>
  <si>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</si>
  <si>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</si>
  <si>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</si>
  <si>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</si>
  <si>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</si>
  <si>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</si>
  <si>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</si>
  <si>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</si>
  <si>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</si>
  <si>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</si>
  <si>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</si>
  <si>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</si>
  <si>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</si>
  <si>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</si>
  <si>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</si>
  <si>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</si>
  <si>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</si>
  <si>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</si>
  <si>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</si>
  <si>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</si>
  <si>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</si>
  <si>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</si>
  <si>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</si>
  <si>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</si>
  <si>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</si>
  <si>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</si>
  <si>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</si>
  <si>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</si>
  <si>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</si>
  <si>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</si>
  <si>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</si>
  <si>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</si>
  <si>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</si>
  <si>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</si>
  <si>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</si>
  <si>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</si>
  <si>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</si>
  <si>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</si>
  <si>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</si>
  <si>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</si>
  <si>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</si>
  <si>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</si>
  <si>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</si>
  <si>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</si>
  <si>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</si>
  <si>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</si>
  <si>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</si>
  <si>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</si>
  <si>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</si>
  <si>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</si>
  <si>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</si>
  <si>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</si>
  <si>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</si>
  <si>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</si>
  <si>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</si>
  <si>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</si>
  <si>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</si>
  <si>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</si>
  <si>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</si>
  <si>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</si>
  <si>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</si>
  <si>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</si>
  <si>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</si>
  <si>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</si>
  <si>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</si>
  <si>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</si>
  <si>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</si>
  <si>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</si>
  <si>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</si>
  <si>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</si>
  <si>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</si>
  <si>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</si>
  <si>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</si>
  <si>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</si>
  <si>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</si>
  <si>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</si>
  <si>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</si>
  <si>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</si>
  <si>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</si>
  <si>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</si>
  <si>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</si>
  <si>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</si>
  <si>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</si>
  <si>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</si>
  <si>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</si>
  <si>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</si>
  <si>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</si>
  <si>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</si>
  <si>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</si>
  <si>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</si>
  <si>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</si>
  <si>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</si>
  <si>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</si>
  <si>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</si>
  <si>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</si>
  <si>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</si>
  <si>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</si>
  <si>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</si>
  <si>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</si>
  <si>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</si>
  <si>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</si>
  <si>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</si>
  <si>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</si>
  <si>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</si>
  <si>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</si>
  <si>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</si>
  <si>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</si>
  <si>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</si>
  <si>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</si>
  <si>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</si>
  <si>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</si>
  <si>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</si>
  <si>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</si>
  <si>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</si>
  <si>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</si>
  <si>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</si>
  <si>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</si>
  <si>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</si>
  <si>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</si>
  <si>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</si>
  <si>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</si>
  <si>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</si>
  <si>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</si>
  <si>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</si>
  <si>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</si>
  <si>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</si>
  <si>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</si>
  <si>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</si>
  <si>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</si>
  <si>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</si>
  <si>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</si>
  <si>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</si>
  <si>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</si>
  <si>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</si>
  <si>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</si>
  <si>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</si>
  <si>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</si>
  <si>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</si>
  <si>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</si>
  <si>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</si>
  <si>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</si>
  <si>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</si>
  <si>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</si>
  <si>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</si>
  <si>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</si>
  <si>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</si>
  <si>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</si>
  <si>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</si>
  <si>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</si>
  <si>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</si>
  <si>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</si>
  <si>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</si>
  <si>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</si>
  <si>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</si>
  <si>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</si>
  <si>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</si>
  <si>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</si>
  <si>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</si>
  <si>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</si>
  <si>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</si>
  <si>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</si>
  <si>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</si>
  <si>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</si>
  <si>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</si>
  <si>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</si>
  <si>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</si>
  <si>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</si>
  <si>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</si>
  <si>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</si>
  <si>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</si>
  <si>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</si>
  <si>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</si>
  <si>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</si>
  <si>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</si>
  <si>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</si>
  <si>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</si>
  <si>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</si>
  <si>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</si>
  <si>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</si>
  <si>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</si>
  <si>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</si>
  <si>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</si>
  <si>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</si>
  <si>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</si>
  <si>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</si>
  <si>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</si>
  <si>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</si>
  <si>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</si>
  <si>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</si>
  <si>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</si>
  <si>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</si>
  <si>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</si>
  <si>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</si>
  <si>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</si>
  <si>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</si>
  <si>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</si>
  <si>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</si>
  <si>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</si>
  <si>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</si>
  <si>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</si>
  <si>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</si>
  <si>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</si>
  <si>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</si>
  <si>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</si>
  <si>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</si>
  <si>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</si>
  <si>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</si>
  <si>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</si>
  <si>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</si>
  <si>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</si>
  <si>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</si>
  <si>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</si>
  <si>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</si>
  <si>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</si>
  <si>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</si>
  <si>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</si>
  <si>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</si>
  <si>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</si>
  <si>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</si>
  <si>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</si>
  <si>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</si>
  <si>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</si>
  <si>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</si>
  <si>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</si>
  <si>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</si>
  <si>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</si>
  <si>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</si>
  <si>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</si>
  <si>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</si>
  <si>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</si>
  <si>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</si>
  <si>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</si>
  <si>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</si>
  <si>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</si>
  <si>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</si>
  <si>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</si>
  <si>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</si>
  <si>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</si>
  <si>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</si>
  <si>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</si>
  <si>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</si>
  <si>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</si>
  <si>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</si>
  <si>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</si>
  <si>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الكتابة العامّة</t>
  </si>
  <si>
    <t>المصلحة الفنية</t>
  </si>
  <si>
    <t>المصلحة الإدارية والمالية</t>
  </si>
  <si>
    <t>مصلحة النظافة والمحيط  </t>
  </si>
  <si>
    <t xml:space="preserve">مكتب الضبط </t>
  </si>
  <si>
    <t>كتابة المجلس واللجان و الإنتخابات </t>
  </si>
  <si>
    <t>قسم الشؤون الإجتماعية </t>
  </si>
  <si>
    <t>التراتيب والشرطة البلدية </t>
  </si>
  <si>
    <t>الإعلامية والتنظيم والأساليب </t>
  </si>
  <si>
    <t>قسم العلاقات الخارجية </t>
  </si>
  <si>
    <t>قسم الموظفين والعملة</t>
  </si>
  <si>
    <t>قسم الميزانية والحسابات </t>
  </si>
  <si>
    <t>قسم الإحصاء والأداءات </t>
  </si>
  <si>
    <t>قسم الحالة المدنية </t>
  </si>
  <si>
    <t>قسم النزاعات والشؤون العقارية</t>
  </si>
  <si>
    <t>قسم الطرقات والمرور</t>
  </si>
  <si>
    <t>قسم المستودع والمغازات</t>
  </si>
  <si>
    <t>قسم الدراسات و التهيئة العمرانية</t>
  </si>
  <si>
    <t>قسم التقاسيم ورخص البناء</t>
  </si>
  <si>
    <t>قسم مراقبة البناء وإستغلال البناءات</t>
  </si>
  <si>
    <t>قسم الأشغال الجديدة</t>
  </si>
  <si>
    <t>قسم التنوير العمومي</t>
  </si>
  <si>
    <t>قسم النظافة وتطهير</t>
  </si>
  <si>
    <t>قسم الصيانة والورشات</t>
  </si>
  <si>
    <t>قسم النباتات والمناطق الخضراء </t>
  </si>
  <si>
    <t>الطاهر رقام </t>
  </si>
  <si>
    <t>الحبيب العبداوي </t>
  </si>
  <si>
    <t>عماد أولاد حسين </t>
  </si>
  <si>
    <t>سندس تليلي </t>
  </si>
  <si>
    <t>الناصر ساسي </t>
  </si>
  <si>
    <t>منيرة عامري </t>
  </si>
  <si>
    <t>نادية بوراوي </t>
  </si>
  <si>
    <t>سميرة شبلي </t>
  </si>
  <si>
    <t>وردة عبداوي </t>
  </si>
  <si>
    <t>نبيهة بوراوي </t>
  </si>
  <si>
    <t>لمياء بامري </t>
  </si>
  <si>
    <t>فاطمة شرقي </t>
  </si>
  <si>
    <t>ليلى الحاجي </t>
  </si>
  <si>
    <t>متصرف كاتب عام </t>
  </si>
  <si>
    <t xml:space="preserve"> أ 2</t>
  </si>
  <si>
    <t>أ 2</t>
  </si>
  <si>
    <t xml:space="preserve">تقني أول </t>
  </si>
  <si>
    <t>وضع برامج</t>
  </si>
  <si>
    <t xml:space="preserve"> أ 3</t>
  </si>
  <si>
    <t xml:space="preserve">كاتب تصرف </t>
  </si>
  <si>
    <t>ب</t>
  </si>
  <si>
    <t xml:space="preserve">عون إستقبال </t>
  </si>
  <si>
    <t>د </t>
  </si>
  <si>
    <t>متصرف رئيس مصلحة الشؤون الإدارية والمالية</t>
  </si>
  <si>
    <t>الحسين بن محمود مزروعي </t>
  </si>
  <si>
    <t>رشيد بن عبد العزيز مانسي </t>
  </si>
  <si>
    <t>الوردي بن السيد الفوار </t>
  </si>
  <si>
    <t>علي بن محمود بوراوي </t>
  </si>
  <si>
    <t>يوسف بن علي شبلي </t>
  </si>
  <si>
    <t>عبد اللطيف بن ابراهيم العدالي </t>
  </si>
  <si>
    <t>عمار بن البرني العدالي </t>
  </si>
  <si>
    <t>لطفي بن صالح بوراوي </t>
  </si>
  <si>
    <t>علي بن رابح عبداوي </t>
  </si>
  <si>
    <t>معز بن العربي بوراويلي</t>
  </si>
  <si>
    <t>علي بن الصغير حباري </t>
  </si>
  <si>
    <t>فرج بن صالح الجابري </t>
  </si>
  <si>
    <t>محفوظ بن خذيري فرجاوي </t>
  </si>
  <si>
    <t>بشير بن رمضان مناصر </t>
  </si>
  <si>
    <t>الصادق بن محمد العربي مناصر </t>
  </si>
  <si>
    <t>حميد بن علي الرابحي </t>
  </si>
  <si>
    <t>اللطفي بن بلقاسم خميلي </t>
  </si>
  <si>
    <t>محمد الناصر بن علي منتصري </t>
  </si>
  <si>
    <t>علية بن محمد الرقيق مزروعي </t>
  </si>
  <si>
    <t>صابر بن علي الفالح العبداوي </t>
  </si>
  <si>
    <t>عبد الوهاب بن مبروك العدالي</t>
  </si>
  <si>
    <t>المنسف بن صلاح حراس </t>
  </si>
  <si>
    <t>ليلى بنت بلقاسم بوراوي</t>
  </si>
  <si>
    <t>عبد الوهاب بن المولدي عامري</t>
  </si>
  <si>
    <t>ناجي بن محمد الهادي عدالي</t>
  </si>
  <si>
    <t>محفوظ بن صالح فتيتي</t>
  </si>
  <si>
    <t>مبروك بن بوجمعة ثعلبي</t>
  </si>
  <si>
    <t>مكرم بن خليفة حاجي</t>
  </si>
  <si>
    <t>المولدي بن بلقاسم خميلي</t>
  </si>
  <si>
    <t>حامد بن علي العبداوي</t>
  </si>
  <si>
    <t>عربية بنت محمد صعنوني</t>
  </si>
  <si>
    <t>عزيزة بنت ابراهيم بوراوي</t>
  </si>
  <si>
    <t>دلولة بنت محمد المولدي يعقوبي</t>
  </si>
  <si>
    <t>ونسة بنت عبد جبنوني</t>
  </si>
  <si>
    <t>الناجي بن محمد بحروني</t>
  </si>
  <si>
    <t>بشير بن بلقاسم زناد</t>
  </si>
  <si>
    <t>نورالدين بن محمد علي زراع</t>
  </si>
  <si>
    <t>عبد الله بن بلقاسم تليلي</t>
  </si>
  <si>
    <t>علي بن التيجاني شبلي  </t>
  </si>
  <si>
    <t>مهندس مستشار</t>
  </si>
  <si>
    <t>LANDINI</t>
  </si>
  <si>
    <t>SAME</t>
  </si>
  <si>
    <t>HUARD - TUNISIE</t>
  </si>
  <si>
    <t>KUBOTA</t>
  </si>
  <si>
    <t>ISUZU</t>
  </si>
  <si>
    <t>NEWHOLLAND</t>
  </si>
  <si>
    <t>KOMATSU</t>
  </si>
  <si>
    <t>G.S.T</t>
  </si>
  <si>
    <t>SITAR</t>
  </si>
  <si>
    <t>الطرقات والأرصفة</t>
  </si>
  <si>
    <t>2012 - 2013</t>
  </si>
  <si>
    <t>تم إنجاز الأشغال ووقع قبولها وقتياً  </t>
  </si>
  <si>
    <t xml:space="preserve">إقتناء معدات نظافة </t>
  </si>
  <si>
    <t>تم إقتناء المعدات في شهر نوفمبر 2013 </t>
  </si>
  <si>
    <t>تجميل المدينة</t>
  </si>
  <si>
    <t>المصادقة على جدول الحساب المالي لبلدية الوسلاتية للسنة المحاسبية 2013</t>
  </si>
  <si>
    <t xml:space="preserve">المصادقة على تحويل اعتمادات بالعنوان الثاني </t>
  </si>
  <si>
    <t>الامر عدد 2410 المؤرخ في 23 سبتمبر 2011</t>
  </si>
  <si>
    <t xml:space="preserve">كمال قليعي </t>
  </si>
  <si>
    <t xml:space="preserve">عبد القادر العبداوي </t>
  </si>
  <si>
    <t xml:space="preserve">الناصر القليعي </t>
  </si>
  <si>
    <t>خليفة العابدي</t>
  </si>
  <si>
    <t>محسن اليعقوبي</t>
  </si>
  <si>
    <t>فوزية التليلي</t>
  </si>
  <si>
    <t>توفيق عبداوي</t>
  </si>
  <si>
    <t>بسمة بن منصور</t>
  </si>
  <si>
    <t xml:space="preserve">لجنة البتات </t>
  </si>
  <si>
    <t xml:space="preserve">حي وسط المدينة </t>
  </si>
  <si>
    <t xml:space="preserve">حي الزياتين </t>
  </si>
  <si>
    <t>حي عبد السلام بوراوي</t>
  </si>
  <si>
    <t xml:space="preserve">حي بوعصيدة </t>
  </si>
  <si>
    <t>حي حشاد</t>
  </si>
  <si>
    <t xml:space="preserve">حي فطومة بورقيبة </t>
  </si>
  <si>
    <t>حي الملعب</t>
  </si>
  <si>
    <t>حي الصنوبر</t>
  </si>
  <si>
    <t>حي السلام</t>
  </si>
  <si>
    <t>حي الرياض</t>
  </si>
  <si>
    <t xml:space="preserve">حي الشابي </t>
  </si>
  <si>
    <t xml:space="preserve">حي التحرير </t>
  </si>
  <si>
    <t xml:space="preserve">حي الجامع </t>
  </si>
  <si>
    <t xml:space="preserve">قصر البلدية </t>
  </si>
  <si>
    <t>مستودع بلدي</t>
  </si>
  <si>
    <t xml:space="preserve">محل تجاري </t>
  </si>
  <si>
    <t>مقهى</t>
  </si>
  <si>
    <t>مسكن معد للكراء</t>
  </si>
  <si>
    <t>مسكن وظيفي</t>
  </si>
  <si>
    <t xml:space="preserve">ملعب بلدي معشب </t>
  </si>
  <si>
    <t xml:space="preserve">قاعة رياضية مغطاة </t>
  </si>
  <si>
    <t xml:space="preserve">دار الشباب </t>
  </si>
  <si>
    <t xml:space="preserve">دار الثقافة </t>
  </si>
  <si>
    <t xml:space="preserve">مكتبة عمومية </t>
  </si>
  <si>
    <t xml:space="preserve">قباضة مالية </t>
  </si>
  <si>
    <t xml:space="preserve">محكمة الناحية </t>
  </si>
  <si>
    <t>مكتب بريد</t>
  </si>
  <si>
    <t xml:space="preserve">مقر معتمدية </t>
  </si>
  <si>
    <t>مركز حرس وطني</t>
  </si>
  <si>
    <t>مركز حرس مرور</t>
  </si>
  <si>
    <t>مركز امن وطني</t>
  </si>
  <si>
    <t xml:space="preserve">مدرسة اعدادية </t>
  </si>
  <si>
    <t>معهد ثانوي</t>
  </si>
  <si>
    <t xml:space="preserve">مدرسة ابتدائية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</si>
</sst>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sz val="11"/>
      <color theme="1"/>
      <name val="KufiStandardGK"/>
      <family val="2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4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0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/>
    <xf numFmtId="0" fontId="0" fillId="0" borderId="1" xfId="0" applyFill="1" applyBorder="1" applyAlignment="1">
      <alignment vertical="center"/>
    </xf>
    <xf numFmtId="0" fontId="16" fillId="0" borderId="1" xfId="0" applyFont="1" applyBorder="1" applyAlignment="1">
      <alignment wrapText="1"/>
    </xf>
    <xf numFmtId="0" fontId="20" fillId="0" borderId="1" xfId="0" applyFont="1" applyBorder="1" applyAlignment="1">
      <alignment vertical="center"/>
    </xf>
    <xf numFmtId="0" fontId="16" fillId="0" borderId="1" xfId="0" applyFont="1" applyBorder="1" applyAlignment="1">
      <alignment vertical="top" wrapText="1"/>
    </xf>
    <xf numFmtId="0" fontId="17" fillId="0" borderId="1" xfId="0" applyFont="1" applyFill="1" applyBorder="1" applyAlignment="1">
      <alignment vertical="center"/>
    </xf>
    <xf numFmtId="0" fontId="21" fillId="0" borderId="1" xfId="0" applyFont="1" applyBorder="1"/>
    <xf numFmtId="1" fontId="0" fillId="18" borderId="1" xfId="2" applyNumberFormat="1" applyFont="1" applyFill="1" applyBorder="1"/>
    <xf numFmtId="0" fontId="22" fillId="0" borderId="1" xfId="0" applyFont="1" applyBorder="1" applyAlignment="1">
      <alignment horizontal="right" vertical="center" readingOrder="2"/>
    </xf>
    <xf numFmtId="0" fontId="23" fillId="0" borderId="1" xfId="0" applyFont="1" applyBorder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 readingOrder="2"/>
    </xf>
    <xf numFmtId="0" fontId="0" fillId="17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 readingOrder="2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7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A109" zoomScale="80" zoomScaleNormal="80" workbookViewId="0">
      <selection sqref="A1:C1"/>
    </sheetView>
  </sheetViews>
  <sheetFormatPr defaultColWidth="9.109375" defaultRowHeight="14.4" outlineLevelRow="3"/>
  <cols>
    <col min="1" max="1" width="7" bestFit="1" customWidth="1"/>
    <col min="2" max="2" width="107.44140625" bestFit="1" customWidth="1"/>
    <col min="3" max="3" width="16.6640625" bestFit="1" customWidth="1"/>
    <col min="4" max="5" width="13.88671875" bestFit="1" customWidth="1"/>
    <col min="7" max="7" width="15.5546875" bestFit="1" customWidth="1"/>
    <col min="8" max="9" width="15.44140625" bestFit="1" customWidth="1"/>
    <col min="10" max="10" width="20.44140625" bestFit="1" customWidth="1"/>
  </cols>
  <sheetData>
    <row r="1" spans="1:14" ht="18">
      <c r="A1" s="176" t="s">
        <v>30</v>
      </c>
      <c r="B1" s="176"/>
      <c r="C1" s="176"/>
      <c r="D1" s="124" t="s">
        <v>853</v>
      </c>
      <c r="E1" s="124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4" t="s">
        <v>60</v>
      </c>
      <c r="B2" s="18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1" t="s">
        <v>578</v>
      </c>
      <c r="B3" s="181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7" t="s">
        <v>145</v>
      </c>
      <c r="B38" s="17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1" t="s">
        <v>579</v>
      </c>
      <c r="B67" s="181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2" t="s">
        <v>62</v>
      </c>
      <c r="B114" s="183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>
      <c r="A135" s="177" t="s">
        <v>202</v>
      </c>
      <c r="B135" s="17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862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861</v>
      </c>
      <c r="C139" s="130"/>
      <c r="D139" s="130">
        <f t="shared" si="9"/>
        <v>0</v>
      </c>
      <c r="E139" s="130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">
      <c r="A256" s="176" t="s">
        <v>67</v>
      </c>
      <c r="B256" s="176"/>
      <c r="C256" s="176"/>
      <c r="D256" s="124" t="s">
        <v>853</v>
      </c>
      <c r="E256" s="124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8" t="s">
        <v>60</v>
      </c>
      <c r="B257" s="16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2" t="s">
        <v>267</v>
      </c>
      <c r="B259" s="163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6" t="s">
        <v>268</v>
      </c>
      <c r="B260" s="16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6" t="s">
        <v>269</v>
      </c>
      <c r="B263" s="16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6" t="s">
        <v>601</v>
      </c>
      <c r="B314" s="16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2" t="s">
        <v>270</v>
      </c>
      <c r="B339" s="163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6" t="s">
        <v>271</v>
      </c>
      <c r="B340" s="16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6" t="s">
        <v>357</v>
      </c>
      <c r="B444" s="16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</row>
    <row r="483" spans="1:10">
      <c r="A483" s="172" t="s">
        <v>389</v>
      </c>
      <c r="B483" s="173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6" t="s">
        <v>390</v>
      </c>
      <c r="B484" s="16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6" t="s">
        <v>410</v>
      </c>
      <c r="B504" s="16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6" t="s">
        <v>414</v>
      </c>
      <c r="B509" s="16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6" t="s">
        <v>441</v>
      </c>
      <c r="B538" s="16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</row>
    <row r="550" spans="1:10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2" t="s">
        <v>456</v>
      </c>
      <c r="B551" s="16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6" t="s">
        <v>457</v>
      </c>
      <c r="B552" s="16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8" t="s">
        <v>62</v>
      </c>
      <c r="B559" s="16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6" t="s">
        <v>473</v>
      </c>
      <c r="B569" s="16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6" t="s">
        <v>488</v>
      </c>
      <c r="B584" s="16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6" t="s">
        <v>489</v>
      </c>
      <c r="B585" s="16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6" t="s">
        <v>490</v>
      </c>
      <c r="B586" s="16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6" t="s">
        <v>491</v>
      </c>
      <c r="B587" s="16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6" t="s">
        <v>556</v>
      </c>
      <c r="B668" s="16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6" t="s">
        <v>557</v>
      </c>
      <c r="B669" s="16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6" t="s">
        <v>558</v>
      </c>
      <c r="B670" s="16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2" t="s">
        <v>571</v>
      </c>
      <c r="B717" s="16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0" t="s">
        <v>851</v>
      </c>
      <c r="B718" s="161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85" zoomScaleNormal="85" workbookViewId="0">
      <selection activeCell="C18" sqref="C18"/>
    </sheetView>
  </sheetViews>
  <sheetFormatPr defaultColWidth="9.109375" defaultRowHeight="14.4"/>
  <cols>
    <col min="1" max="1" width="24.88671875" style="98" customWidth="1"/>
    <col min="2" max="2" width="15" style="157" customWidth="1"/>
    <col min="3" max="3" width="26.33203125" style="98" customWidth="1"/>
    <col min="4" max="4" width="15" style="98" customWidth="1"/>
    <col min="5" max="5" width="21.6640625" style="98" customWidth="1"/>
    <col min="6" max="6" width="23.5546875" style="95" bestFit="1" customWidth="1"/>
    <col min="7" max="7" width="18.5546875" style="95" customWidth="1"/>
    <col min="8" max="8" width="17.88671875" style="95" customWidth="1"/>
    <col min="9" max="9" width="15" style="98" customWidth="1"/>
    <col min="10" max="43" width="9.109375" style="114"/>
    <col min="44" max="16384" width="9.109375" style="95"/>
  </cols>
  <sheetData>
    <row r="1" spans="1:9" s="114" customFormat="1" ht="20.100000000000001" customHeight="1">
      <c r="A1" s="185" t="s">
        <v>68</v>
      </c>
      <c r="B1" s="185" t="s">
        <v>793</v>
      </c>
      <c r="C1" s="185" t="s">
        <v>794</v>
      </c>
      <c r="D1" s="186" t="s">
        <v>792</v>
      </c>
      <c r="E1" s="185" t="s">
        <v>739</v>
      </c>
      <c r="F1" s="185"/>
      <c r="G1" s="185"/>
      <c r="H1" s="185"/>
      <c r="I1" s="185" t="s">
        <v>799</v>
      </c>
    </row>
    <row r="2" spans="1:9" s="114" customFormat="1" ht="20.100000000000001" customHeight="1">
      <c r="A2" s="185"/>
      <c r="B2" s="185"/>
      <c r="C2" s="185"/>
      <c r="D2" s="187"/>
      <c r="E2" s="115" t="s">
        <v>788</v>
      </c>
      <c r="F2" s="115" t="s">
        <v>789</v>
      </c>
      <c r="G2" s="115" t="s">
        <v>790</v>
      </c>
      <c r="H2" s="115" t="s">
        <v>791</v>
      </c>
      <c r="I2" s="185"/>
    </row>
    <row r="3" spans="1:9" s="114" customFormat="1" ht="20.100000000000001" customHeight="1">
      <c r="A3" s="104" t="s">
        <v>888</v>
      </c>
      <c r="B3" s="150" t="s">
        <v>902</v>
      </c>
      <c r="C3" s="139" t="s">
        <v>901</v>
      </c>
      <c r="D3" s="104">
        <v>2011</v>
      </c>
      <c r="E3" s="140" t="s">
        <v>863</v>
      </c>
      <c r="F3" s="96"/>
      <c r="G3" s="96"/>
      <c r="H3" s="96"/>
      <c r="I3" s="102"/>
    </row>
    <row r="4" spans="1:9" s="114" customFormat="1" ht="20.100000000000001" customHeight="1">
      <c r="A4" s="104" t="s">
        <v>889</v>
      </c>
      <c r="B4" s="150" t="s">
        <v>903</v>
      </c>
      <c r="C4" s="141" t="s">
        <v>911</v>
      </c>
      <c r="D4" s="104">
        <v>2012</v>
      </c>
      <c r="E4" s="142" t="s">
        <v>865</v>
      </c>
      <c r="F4" s="96"/>
      <c r="G4" s="96"/>
      <c r="H4" s="96"/>
      <c r="I4" s="104"/>
    </row>
    <row r="5" spans="1:9" s="114" customFormat="1" ht="20.100000000000001" customHeight="1">
      <c r="A5" s="104" t="s">
        <v>890</v>
      </c>
      <c r="B5" s="150" t="s">
        <v>903</v>
      </c>
      <c r="C5" s="139" t="s">
        <v>904</v>
      </c>
      <c r="D5" s="104">
        <v>2013</v>
      </c>
      <c r="E5" s="103"/>
      <c r="F5" s="96"/>
      <c r="G5" s="96"/>
      <c r="H5" s="96"/>
      <c r="I5" s="104"/>
    </row>
    <row r="6" spans="1:9" s="114" customFormat="1" ht="20.100000000000001" customHeight="1">
      <c r="A6" s="105" t="s">
        <v>891</v>
      </c>
      <c r="B6" s="155" t="s">
        <v>906</v>
      </c>
      <c r="C6" s="139" t="s">
        <v>905</v>
      </c>
      <c r="D6" s="105">
        <v>2011</v>
      </c>
      <c r="E6" s="142"/>
      <c r="F6" s="96"/>
      <c r="G6" s="106"/>
      <c r="H6" s="106"/>
      <c r="I6" s="105"/>
    </row>
    <row r="7" spans="1:9" s="114" customFormat="1" ht="20.100000000000001" customHeight="1">
      <c r="A7" s="105" t="s">
        <v>892</v>
      </c>
      <c r="B7" s="155" t="s">
        <v>908</v>
      </c>
      <c r="C7" s="141" t="s">
        <v>907</v>
      </c>
      <c r="D7" s="105">
        <v>2009</v>
      </c>
      <c r="E7" s="142"/>
      <c r="F7" s="107"/>
      <c r="G7" s="96"/>
      <c r="H7" s="96"/>
      <c r="I7" s="105"/>
    </row>
    <row r="8" spans="1:9" s="114" customFormat="1" ht="20.100000000000001" customHeight="1">
      <c r="A8" s="104" t="s">
        <v>893</v>
      </c>
      <c r="B8" s="150" t="s">
        <v>910</v>
      </c>
      <c r="C8" s="139" t="s">
        <v>909</v>
      </c>
      <c r="D8" s="104">
        <v>2011</v>
      </c>
      <c r="E8" s="142"/>
      <c r="F8" s="103"/>
      <c r="G8" s="96"/>
      <c r="H8" s="96"/>
      <c r="I8" s="104"/>
    </row>
    <row r="9" spans="1:9" s="114" customFormat="1" ht="20.100000000000001" customHeight="1">
      <c r="A9" s="104" t="s">
        <v>894</v>
      </c>
      <c r="B9" s="150" t="s">
        <v>910</v>
      </c>
      <c r="C9" s="139" t="s">
        <v>909</v>
      </c>
      <c r="D9" s="104">
        <v>2011</v>
      </c>
      <c r="E9" s="103"/>
      <c r="F9" s="103"/>
      <c r="G9" s="96"/>
      <c r="H9" s="96"/>
      <c r="I9" s="104"/>
    </row>
    <row r="10" spans="1:9" s="114" customFormat="1" ht="20.100000000000001" customHeight="1">
      <c r="A10" s="104" t="s">
        <v>895</v>
      </c>
      <c r="B10" s="150" t="s">
        <v>910</v>
      </c>
      <c r="C10" s="139" t="s">
        <v>909</v>
      </c>
      <c r="D10" s="104">
        <v>2012</v>
      </c>
      <c r="E10" s="103"/>
      <c r="F10" s="103"/>
      <c r="G10" s="106"/>
      <c r="H10" s="96"/>
      <c r="I10" s="104"/>
    </row>
    <row r="11" spans="1:9" s="114" customFormat="1" ht="20.100000000000001" customHeight="1">
      <c r="A11" s="104" t="s">
        <v>896</v>
      </c>
      <c r="B11" s="150" t="s">
        <v>910</v>
      </c>
      <c r="C11" s="139" t="s">
        <v>909</v>
      </c>
      <c r="D11" s="104">
        <v>2012</v>
      </c>
      <c r="E11" s="142"/>
      <c r="F11" s="106"/>
      <c r="G11" s="96"/>
      <c r="H11" s="96"/>
      <c r="I11" s="104"/>
    </row>
    <row r="12" spans="1:9" s="114" customFormat="1" ht="20.100000000000001" customHeight="1">
      <c r="A12" s="104" t="s">
        <v>897</v>
      </c>
      <c r="B12" s="150" t="s">
        <v>910</v>
      </c>
      <c r="C12" s="139" t="s">
        <v>909</v>
      </c>
      <c r="D12" s="104">
        <v>2012</v>
      </c>
      <c r="E12" s="142"/>
      <c r="F12" s="103"/>
      <c r="G12" s="96"/>
      <c r="H12" s="96"/>
      <c r="I12" s="104"/>
    </row>
    <row r="13" spans="1:9" s="114" customFormat="1" ht="20.100000000000001" customHeight="1">
      <c r="A13" s="104" t="s">
        <v>898</v>
      </c>
      <c r="B13" s="150" t="s">
        <v>910</v>
      </c>
      <c r="C13" s="139" t="s">
        <v>909</v>
      </c>
      <c r="D13" s="104">
        <v>2012</v>
      </c>
      <c r="E13" s="142"/>
      <c r="F13" s="106"/>
      <c r="G13" s="96"/>
      <c r="H13" s="96"/>
      <c r="I13" s="104"/>
    </row>
    <row r="14" spans="1:9" s="114" customFormat="1" ht="20.100000000000001" customHeight="1">
      <c r="A14" s="104" t="s">
        <v>899</v>
      </c>
      <c r="B14" s="150" t="s">
        <v>910</v>
      </c>
      <c r="C14" s="139" t="s">
        <v>909</v>
      </c>
      <c r="D14" s="104">
        <v>2012</v>
      </c>
      <c r="E14" s="142"/>
      <c r="F14" s="103"/>
      <c r="G14" s="96"/>
      <c r="H14" s="96"/>
      <c r="I14" s="104"/>
    </row>
    <row r="15" spans="1:9" s="114" customFormat="1" ht="20.100000000000001" customHeight="1">
      <c r="A15" s="104" t="s">
        <v>900</v>
      </c>
      <c r="B15" s="150" t="s">
        <v>910</v>
      </c>
      <c r="C15" s="139" t="s">
        <v>909</v>
      </c>
      <c r="D15" s="104">
        <v>2012</v>
      </c>
      <c r="E15" s="103"/>
      <c r="F15" s="106"/>
      <c r="G15" s="96"/>
      <c r="H15" s="96"/>
      <c r="I15" s="104"/>
    </row>
    <row r="16" spans="1:9" s="114" customFormat="1" ht="20.100000000000001" customHeight="1">
      <c r="A16" s="104"/>
      <c r="B16" s="150"/>
      <c r="C16" s="104"/>
      <c r="D16" s="104"/>
      <c r="E16" s="142"/>
      <c r="F16" s="103"/>
      <c r="G16" s="96"/>
      <c r="H16" s="96"/>
      <c r="I16" s="104"/>
    </row>
    <row r="17" spans="1:9" s="114" customFormat="1" ht="20.100000000000001" customHeight="1">
      <c r="A17" s="104"/>
      <c r="B17" s="150"/>
      <c r="C17" s="104"/>
      <c r="D17" s="104"/>
      <c r="E17" s="106"/>
      <c r="F17" s="106"/>
      <c r="G17" s="96"/>
      <c r="H17" s="96"/>
      <c r="I17" s="104"/>
    </row>
    <row r="18" spans="1:9" s="114" customFormat="1" ht="20.100000000000001" customHeight="1">
      <c r="A18" s="104"/>
      <c r="B18" s="150"/>
      <c r="C18" s="104"/>
      <c r="D18" s="104"/>
      <c r="E18" s="106"/>
      <c r="F18" s="106"/>
      <c r="G18" s="96"/>
      <c r="H18" s="96"/>
      <c r="I18" s="104"/>
    </row>
    <row r="19" spans="1:9" s="114" customFormat="1" ht="20.100000000000001" customHeight="1">
      <c r="A19" s="104"/>
      <c r="B19" s="150"/>
      <c r="C19" s="104"/>
      <c r="D19" s="104"/>
      <c r="E19" s="106"/>
      <c r="F19" s="106"/>
      <c r="G19" s="96"/>
      <c r="H19" s="96"/>
      <c r="I19" s="104"/>
    </row>
    <row r="20" spans="1:9" s="114" customFormat="1">
      <c r="A20" s="104"/>
      <c r="B20" s="150"/>
      <c r="C20" s="104"/>
      <c r="D20" s="104"/>
      <c r="E20" s="106"/>
      <c r="F20" s="106"/>
      <c r="G20" s="96"/>
      <c r="H20" s="96"/>
      <c r="I20" s="104"/>
    </row>
    <row r="21" spans="1:9" s="114" customFormat="1">
      <c r="A21" s="104"/>
      <c r="B21" s="150"/>
      <c r="C21" s="104"/>
      <c r="D21" s="104"/>
      <c r="E21" s="106"/>
      <c r="F21" s="106"/>
      <c r="G21" s="96"/>
      <c r="H21" s="96"/>
      <c r="I21" s="104"/>
    </row>
    <row r="22" spans="1:9" s="114" customFormat="1">
      <c r="A22" s="104"/>
      <c r="B22" s="150"/>
      <c r="C22" s="104"/>
      <c r="D22" s="104"/>
      <c r="E22" s="106"/>
      <c r="F22" s="106"/>
      <c r="G22" s="96"/>
      <c r="H22" s="96"/>
      <c r="I22" s="104"/>
    </row>
    <row r="23" spans="1:9" s="114" customFormat="1">
      <c r="A23" s="104"/>
      <c r="B23" s="150"/>
      <c r="C23" s="104"/>
      <c r="D23" s="104"/>
      <c r="E23" s="106"/>
      <c r="F23" s="106"/>
      <c r="G23" s="96"/>
      <c r="H23" s="96"/>
      <c r="I23" s="104"/>
    </row>
    <row r="24" spans="1:9" s="114" customFormat="1">
      <c r="A24" s="104"/>
      <c r="B24" s="150"/>
      <c r="C24" s="104"/>
      <c r="D24" s="104"/>
      <c r="E24" s="103"/>
      <c r="F24" s="96"/>
      <c r="G24" s="96"/>
      <c r="H24" s="96"/>
      <c r="I24" s="104"/>
    </row>
    <row r="25" spans="1:9" s="114" customFormat="1">
      <c r="A25" s="104"/>
      <c r="B25" s="150"/>
      <c r="C25" s="104"/>
      <c r="D25" s="104"/>
      <c r="E25" s="103"/>
      <c r="F25" s="96"/>
      <c r="G25" s="96"/>
      <c r="H25" s="96"/>
      <c r="I25" s="104"/>
    </row>
    <row r="26" spans="1:9" s="114" customFormat="1">
      <c r="A26" s="104"/>
      <c r="B26" s="150"/>
      <c r="C26" s="104"/>
      <c r="D26" s="104"/>
      <c r="E26" s="103"/>
      <c r="F26" s="96"/>
      <c r="G26" s="96"/>
      <c r="H26" s="96"/>
      <c r="I26" s="104"/>
    </row>
    <row r="27" spans="1:9" s="114" customFormat="1">
      <c r="A27" s="108"/>
      <c r="B27" s="158"/>
      <c r="C27" s="108"/>
      <c r="D27" s="108"/>
      <c r="E27" s="103"/>
      <c r="F27" s="96"/>
      <c r="G27" s="96"/>
      <c r="H27" s="96"/>
      <c r="I27" s="108"/>
    </row>
    <row r="28" spans="1:9" s="114" customFormat="1">
      <c r="A28" s="99"/>
      <c r="B28" s="151"/>
      <c r="C28" s="100"/>
      <c r="D28" s="100"/>
      <c r="E28" s="106"/>
      <c r="F28" s="96"/>
      <c r="G28" s="96"/>
      <c r="H28" s="96"/>
      <c r="I28" s="100"/>
    </row>
    <row r="29" spans="1:9" s="114" customFormat="1">
      <c r="A29" s="99"/>
      <c r="B29" s="151"/>
      <c r="C29" s="100"/>
      <c r="D29" s="100"/>
      <c r="E29" s="103"/>
      <c r="F29" s="96"/>
      <c r="G29" s="96"/>
      <c r="H29" s="96"/>
      <c r="I29" s="100"/>
    </row>
    <row r="30" spans="1:9" s="114" customFormat="1">
      <c r="A30" s="99"/>
      <c r="B30" s="151"/>
      <c r="C30" s="100"/>
      <c r="D30" s="100"/>
      <c r="E30" s="106"/>
      <c r="F30" s="96"/>
      <c r="G30" s="96"/>
      <c r="H30" s="96"/>
      <c r="I30" s="100"/>
    </row>
    <row r="31" spans="1:9" s="114" customFormat="1">
      <c r="A31" s="99"/>
      <c r="B31" s="151"/>
      <c r="C31" s="100"/>
      <c r="D31" s="100"/>
      <c r="E31" s="103"/>
      <c r="F31" s="96"/>
      <c r="G31" s="96"/>
      <c r="H31" s="96"/>
      <c r="I31" s="100"/>
    </row>
    <row r="32" spans="1:9" s="114" customFormat="1">
      <c r="A32" s="99"/>
      <c r="B32" s="151"/>
      <c r="C32" s="100"/>
      <c r="D32" s="100"/>
      <c r="E32" s="106"/>
      <c r="F32" s="96"/>
      <c r="G32" s="96"/>
      <c r="H32" s="96"/>
      <c r="I32" s="100"/>
    </row>
    <row r="33" spans="1:9" s="114" customFormat="1">
      <c r="A33" s="99"/>
      <c r="B33" s="151"/>
      <c r="C33" s="100"/>
      <c r="D33" s="100"/>
      <c r="E33" s="106"/>
      <c r="F33" s="96"/>
      <c r="G33" s="96"/>
      <c r="H33" s="96"/>
      <c r="I33" s="100"/>
    </row>
    <row r="34" spans="1:9" s="114" customFormat="1">
      <c r="A34" s="99"/>
      <c r="B34" s="151"/>
      <c r="C34" s="100"/>
      <c r="D34" s="100"/>
      <c r="E34" s="103"/>
      <c r="F34" s="96"/>
      <c r="G34" s="96"/>
      <c r="H34" s="96"/>
      <c r="I34" s="100"/>
    </row>
    <row r="35" spans="1:9" s="114" customFormat="1">
      <c r="A35" s="99"/>
      <c r="B35" s="151"/>
      <c r="C35" s="100"/>
      <c r="D35" s="100"/>
      <c r="E35" s="106"/>
      <c r="F35" s="96"/>
      <c r="G35" s="96"/>
      <c r="H35" s="96"/>
      <c r="I35" s="100"/>
    </row>
    <row r="36" spans="1:9" s="114" customFormat="1">
      <c r="A36" s="99"/>
      <c r="B36" s="151"/>
      <c r="C36" s="100"/>
      <c r="D36" s="100"/>
      <c r="E36" s="106"/>
      <c r="F36" s="96"/>
      <c r="G36" s="96"/>
      <c r="H36" s="96"/>
      <c r="I36" s="100"/>
    </row>
    <row r="37" spans="1:9" s="114" customFormat="1">
      <c r="A37" s="99"/>
      <c r="B37" s="151"/>
      <c r="C37" s="100"/>
      <c r="D37" s="100"/>
      <c r="E37" s="96"/>
      <c r="F37" s="96"/>
      <c r="G37" s="96"/>
      <c r="H37" s="96"/>
      <c r="I37" s="100"/>
    </row>
    <row r="38" spans="1:9" s="114" customFormat="1">
      <c r="A38" s="99"/>
      <c r="B38" s="151"/>
      <c r="C38" s="100"/>
      <c r="D38" s="100"/>
      <c r="E38" s="103"/>
      <c r="F38" s="96"/>
      <c r="G38" s="96"/>
      <c r="H38" s="96"/>
      <c r="I38" s="100"/>
    </row>
    <row r="39" spans="1:9" s="114" customFormat="1">
      <c r="A39" s="99"/>
      <c r="B39" s="151"/>
      <c r="C39" s="100"/>
      <c r="D39" s="100"/>
      <c r="E39" s="103"/>
      <c r="F39" s="96"/>
      <c r="G39" s="96"/>
      <c r="H39" s="96"/>
      <c r="I39" s="100"/>
    </row>
    <row r="40" spans="1:9" s="114" customFormat="1">
      <c r="A40" s="109"/>
      <c r="B40" s="152"/>
      <c r="C40" s="109"/>
      <c r="D40" s="109"/>
      <c r="E40" s="106"/>
      <c r="F40" s="96"/>
      <c r="G40" s="96"/>
      <c r="H40" s="96"/>
      <c r="I40" s="109"/>
    </row>
    <row r="41" spans="1:9" s="114" customFormat="1">
      <c r="A41" s="109"/>
      <c r="B41" s="152"/>
      <c r="C41" s="109"/>
      <c r="D41" s="109"/>
      <c r="E41" s="103"/>
      <c r="F41" s="96"/>
      <c r="G41" s="96"/>
      <c r="H41" s="96"/>
      <c r="I41" s="109"/>
    </row>
    <row r="42" spans="1:9" s="114" customFormat="1">
      <c r="A42" s="109"/>
      <c r="B42" s="152"/>
      <c r="C42" s="109"/>
      <c r="D42" s="109"/>
      <c r="E42" s="103"/>
      <c r="F42" s="96"/>
      <c r="G42" s="96"/>
      <c r="H42" s="96"/>
      <c r="I42" s="109"/>
    </row>
    <row r="43" spans="1:9" s="114" customFormat="1">
      <c r="A43" s="109"/>
      <c r="B43" s="152"/>
      <c r="C43" s="109"/>
      <c r="D43" s="109"/>
      <c r="E43" s="103"/>
      <c r="F43" s="96"/>
      <c r="G43" s="96"/>
      <c r="H43" s="96"/>
      <c r="I43" s="109"/>
    </row>
    <row r="44" spans="1:9" s="114" customFormat="1">
      <c r="A44" s="109"/>
      <c r="B44" s="152"/>
      <c r="C44" s="109"/>
      <c r="D44" s="109"/>
      <c r="E44" s="103"/>
      <c r="F44" s="96"/>
      <c r="G44" s="96"/>
      <c r="H44" s="96"/>
      <c r="I44" s="109"/>
    </row>
    <row r="45" spans="1:9" s="114" customFormat="1">
      <c r="A45" s="109"/>
      <c r="B45" s="152"/>
      <c r="C45" s="109"/>
      <c r="D45" s="109"/>
      <c r="E45" s="103"/>
      <c r="F45" s="96"/>
      <c r="G45" s="96"/>
      <c r="H45" s="96"/>
      <c r="I45" s="109"/>
    </row>
    <row r="46" spans="1:9" s="114" customFormat="1">
      <c r="A46" s="109"/>
      <c r="B46" s="152"/>
      <c r="C46" s="109"/>
      <c r="D46" s="109"/>
      <c r="E46" s="103"/>
      <c r="F46" s="96"/>
      <c r="G46" s="96"/>
      <c r="H46" s="96"/>
      <c r="I46" s="109"/>
    </row>
    <row r="47" spans="1:9" s="114" customFormat="1">
      <c r="A47" s="109"/>
      <c r="B47" s="152"/>
      <c r="C47" s="109"/>
      <c r="D47" s="109"/>
      <c r="E47" s="103"/>
      <c r="F47" s="96"/>
      <c r="G47" s="96"/>
      <c r="H47" s="96"/>
      <c r="I47" s="109"/>
    </row>
    <row r="48" spans="1:9" s="114" customFormat="1">
      <c r="A48" s="97"/>
      <c r="B48" s="153"/>
      <c r="C48" s="97"/>
      <c r="D48" s="97"/>
      <c r="E48" s="106"/>
      <c r="F48" s="106"/>
      <c r="G48" s="96"/>
      <c r="H48" s="96"/>
      <c r="I48" s="97"/>
    </row>
    <row r="49" spans="1:9" s="114" customFormat="1">
      <c r="A49" s="97"/>
      <c r="B49" s="153"/>
      <c r="C49" s="97"/>
      <c r="D49" s="97"/>
      <c r="E49" s="106"/>
      <c r="F49" s="96"/>
      <c r="G49" s="96"/>
      <c r="H49" s="96"/>
      <c r="I49" s="97"/>
    </row>
    <row r="50" spans="1:9" s="114" customFormat="1">
      <c r="A50" s="91"/>
      <c r="B50" s="154"/>
      <c r="C50" s="96"/>
      <c r="D50" s="96"/>
      <c r="E50" s="106"/>
      <c r="F50" s="96"/>
      <c r="G50" s="96"/>
      <c r="H50" s="96"/>
      <c r="I50" s="96"/>
    </row>
    <row r="51" spans="1:9" s="114" customFormat="1">
      <c r="A51" s="91"/>
      <c r="B51" s="154"/>
      <c r="C51" s="96"/>
      <c r="D51" s="96"/>
      <c r="E51" s="106"/>
      <c r="F51" s="96"/>
      <c r="G51" s="96"/>
      <c r="H51" s="96"/>
      <c r="I51" s="96"/>
    </row>
    <row r="52" spans="1:9" s="114" customFormat="1">
      <c r="A52" s="91"/>
      <c r="B52" s="154"/>
      <c r="C52" s="96"/>
      <c r="D52" s="96"/>
      <c r="E52" s="103"/>
      <c r="F52" s="96"/>
      <c r="G52" s="96"/>
      <c r="H52" s="96"/>
      <c r="I52" s="96"/>
    </row>
    <row r="53" spans="1:9" s="114" customFormat="1">
      <c r="A53" s="91"/>
      <c r="B53" s="154"/>
      <c r="C53" s="96"/>
      <c r="D53" s="96"/>
      <c r="E53" s="103"/>
      <c r="F53" s="96"/>
      <c r="G53" s="96"/>
      <c r="H53" s="96"/>
      <c r="I53" s="96"/>
    </row>
    <row r="54" spans="1:9" s="114" customFormat="1">
      <c r="A54" s="91"/>
      <c r="B54" s="154"/>
      <c r="C54" s="96"/>
      <c r="D54" s="96"/>
      <c r="E54" s="103"/>
      <c r="F54" s="96"/>
      <c r="G54" s="96"/>
      <c r="H54" s="96"/>
      <c r="I54" s="96"/>
    </row>
    <row r="55" spans="1:9" s="114" customFormat="1">
      <c r="A55" s="91"/>
      <c r="B55" s="154"/>
      <c r="C55" s="96"/>
      <c r="D55" s="96"/>
      <c r="E55" s="103"/>
      <c r="F55" s="96"/>
      <c r="G55" s="96"/>
      <c r="H55" s="96"/>
      <c r="I55" s="96"/>
    </row>
    <row r="56" spans="1:9" s="114" customFormat="1">
      <c r="A56" s="91"/>
      <c r="B56" s="154"/>
      <c r="C56" s="96"/>
      <c r="D56" s="96"/>
      <c r="E56" s="103"/>
      <c r="F56" s="96"/>
      <c r="G56" s="96"/>
      <c r="H56" s="96"/>
      <c r="I56" s="96"/>
    </row>
    <row r="57" spans="1:9" s="114" customFormat="1">
      <c r="A57" s="91"/>
      <c r="B57" s="154"/>
      <c r="C57" s="96"/>
      <c r="D57" s="96"/>
      <c r="E57" s="106"/>
      <c r="F57" s="96"/>
      <c r="G57" s="96"/>
      <c r="H57" s="96"/>
      <c r="I57" s="96"/>
    </row>
    <row r="58" spans="1:9" s="114" customFormat="1">
      <c r="A58" s="105"/>
      <c r="B58" s="155"/>
      <c r="C58" s="105"/>
      <c r="D58" s="105"/>
      <c r="E58" s="106"/>
      <c r="F58" s="107"/>
      <c r="G58" s="96"/>
      <c r="H58" s="96"/>
      <c r="I58" s="105"/>
    </row>
    <row r="59" spans="1:9" s="114" customFormat="1">
      <c r="A59" s="104"/>
      <c r="B59" s="150"/>
      <c r="C59" s="104"/>
      <c r="D59" s="104"/>
      <c r="E59" s="106"/>
      <c r="F59" s="103"/>
      <c r="G59" s="96"/>
      <c r="H59" s="96"/>
      <c r="I59" s="104"/>
    </row>
    <row r="60" spans="1:9" s="114" customFormat="1">
      <c r="A60" s="104"/>
      <c r="B60" s="150"/>
      <c r="C60" s="104"/>
      <c r="D60" s="104"/>
      <c r="E60" s="103"/>
      <c r="F60" s="103"/>
      <c r="G60" s="96"/>
      <c r="H60" s="96"/>
      <c r="I60" s="104"/>
    </row>
    <row r="61" spans="1:9" s="114" customFormat="1">
      <c r="A61" s="104"/>
      <c r="B61" s="150"/>
      <c r="C61" s="104"/>
      <c r="D61" s="104"/>
      <c r="E61" s="103"/>
      <c r="F61" s="103"/>
      <c r="G61" s="106"/>
      <c r="H61" s="96"/>
      <c r="I61" s="104"/>
    </row>
    <row r="62" spans="1:9" s="114" customFormat="1">
      <c r="A62" s="104"/>
      <c r="B62" s="150"/>
      <c r="C62" s="104"/>
      <c r="D62" s="104"/>
      <c r="E62" s="106"/>
      <c r="F62" s="106"/>
      <c r="G62" s="96"/>
      <c r="H62" s="96"/>
      <c r="I62" s="104"/>
    </row>
    <row r="63" spans="1:9" s="114" customFormat="1">
      <c r="A63" s="104"/>
      <c r="B63" s="150"/>
      <c r="C63" s="104"/>
      <c r="D63" s="104"/>
      <c r="E63" s="106"/>
      <c r="F63" s="103"/>
      <c r="G63" s="96"/>
      <c r="H63" s="96"/>
      <c r="I63" s="104"/>
    </row>
    <row r="64" spans="1:9" s="114" customFormat="1">
      <c r="A64" s="104"/>
      <c r="B64" s="150"/>
      <c r="C64" s="104"/>
      <c r="D64" s="104"/>
      <c r="E64" s="106"/>
      <c r="F64" s="106"/>
      <c r="G64" s="96"/>
      <c r="H64" s="96"/>
      <c r="I64" s="104"/>
    </row>
    <row r="65" spans="1:9" s="114" customFormat="1">
      <c r="A65" s="104"/>
      <c r="B65" s="150"/>
      <c r="C65" s="104"/>
      <c r="D65" s="104"/>
      <c r="E65" s="106"/>
      <c r="F65" s="103"/>
      <c r="G65" s="96"/>
      <c r="H65" s="96"/>
      <c r="I65" s="104"/>
    </row>
    <row r="66" spans="1:9" s="114" customFormat="1">
      <c r="A66" s="104"/>
      <c r="B66" s="150"/>
      <c r="C66" s="104"/>
      <c r="D66" s="104"/>
      <c r="E66" s="103"/>
      <c r="F66" s="106"/>
      <c r="G66" s="96"/>
      <c r="H66" s="96"/>
      <c r="I66" s="104"/>
    </row>
    <row r="67" spans="1:9" s="114" customFormat="1">
      <c r="A67" s="104"/>
      <c r="B67" s="150"/>
      <c r="C67" s="104"/>
      <c r="D67" s="104"/>
      <c r="E67" s="106"/>
      <c r="F67" s="103"/>
      <c r="G67" s="96"/>
      <c r="H67" s="96"/>
      <c r="I67" s="104"/>
    </row>
    <row r="68" spans="1:9" s="114" customFormat="1">
      <c r="A68" s="104"/>
      <c r="B68" s="150"/>
      <c r="C68" s="104"/>
      <c r="D68" s="104"/>
      <c r="E68" s="106"/>
      <c r="F68" s="106"/>
      <c r="G68" s="96"/>
      <c r="H68" s="96"/>
      <c r="I68" s="104"/>
    </row>
    <row r="69" spans="1:9" s="114" customFormat="1">
      <c r="A69" s="104"/>
      <c r="B69" s="150"/>
      <c r="C69" s="104"/>
      <c r="D69" s="104"/>
      <c r="E69" s="106"/>
      <c r="F69" s="106"/>
      <c r="G69" s="96"/>
      <c r="H69" s="96"/>
      <c r="I69" s="104"/>
    </row>
    <row r="70" spans="1:9" s="114" customFormat="1">
      <c r="A70" s="104"/>
      <c r="B70" s="150"/>
      <c r="C70" s="104"/>
      <c r="D70" s="104"/>
      <c r="E70" s="106"/>
      <c r="F70" s="106"/>
      <c r="G70" s="96"/>
      <c r="H70" s="96"/>
      <c r="I70" s="104"/>
    </row>
    <row r="71" spans="1:9" s="114" customFormat="1">
      <c r="A71" s="104"/>
      <c r="B71" s="150"/>
      <c r="C71" s="104"/>
      <c r="D71" s="104"/>
      <c r="E71" s="106"/>
      <c r="F71" s="106"/>
      <c r="G71" s="96"/>
      <c r="H71" s="96"/>
      <c r="I71" s="104"/>
    </row>
    <row r="72" spans="1:9" s="114" customFormat="1">
      <c r="A72" s="104"/>
      <c r="B72" s="150"/>
      <c r="C72" s="104"/>
      <c r="D72" s="104"/>
      <c r="E72" s="106"/>
      <c r="F72" s="106"/>
      <c r="G72" s="96"/>
      <c r="H72" s="96"/>
      <c r="I72" s="104"/>
    </row>
    <row r="73" spans="1:9" s="114" customFormat="1">
      <c r="A73" s="104"/>
      <c r="B73" s="150"/>
      <c r="C73" s="104"/>
      <c r="D73" s="104"/>
      <c r="E73" s="106"/>
      <c r="F73" s="106"/>
      <c r="G73" s="96"/>
      <c r="H73" s="96"/>
      <c r="I73" s="104"/>
    </row>
    <row r="74" spans="1:9" s="114" customFormat="1">
      <c r="A74" s="104"/>
      <c r="B74" s="150"/>
      <c r="C74" s="104"/>
      <c r="D74" s="104"/>
      <c r="E74" s="106"/>
      <c r="F74" s="106"/>
      <c r="G74" s="96"/>
      <c r="H74" s="96"/>
      <c r="I74" s="104"/>
    </row>
    <row r="75" spans="1:9" s="114" customFormat="1">
      <c r="A75" s="104"/>
      <c r="B75" s="150"/>
      <c r="C75" s="104"/>
      <c r="D75" s="104"/>
      <c r="E75" s="103"/>
      <c r="F75" s="96"/>
      <c r="G75" s="96"/>
      <c r="H75" s="96"/>
      <c r="I75" s="104"/>
    </row>
    <row r="76" spans="1:9" s="114" customFormat="1">
      <c r="A76" s="104"/>
      <c r="B76" s="150"/>
      <c r="C76" s="104"/>
      <c r="D76" s="104"/>
      <c r="E76" s="103"/>
      <c r="F76" s="96"/>
      <c r="G76" s="96"/>
      <c r="H76" s="96"/>
      <c r="I76" s="104"/>
    </row>
    <row r="77" spans="1:9" s="114" customFormat="1">
      <c r="A77" s="104"/>
      <c r="B77" s="150"/>
      <c r="C77" s="104"/>
      <c r="D77" s="104"/>
      <c r="E77" s="103"/>
      <c r="F77" s="96"/>
      <c r="G77" s="96"/>
      <c r="H77" s="96"/>
      <c r="I77" s="104"/>
    </row>
    <row r="78" spans="1:9" s="114" customFormat="1">
      <c r="A78" s="105"/>
      <c r="B78" s="155"/>
      <c r="C78" s="105"/>
      <c r="D78" s="105"/>
      <c r="E78" s="106"/>
      <c r="F78" s="107"/>
      <c r="G78" s="96"/>
      <c r="H78" s="96"/>
      <c r="I78" s="105"/>
    </row>
    <row r="79" spans="1:9" s="114" customFormat="1">
      <c r="A79" s="104"/>
      <c r="B79" s="150"/>
      <c r="C79" s="104"/>
      <c r="D79" s="104"/>
      <c r="E79" s="106"/>
      <c r="F79" s="103"/>
      <c r="G79" s="96"/>
      <c r="H79" s="96"/>
      <c r="I79" s="104"/>
    </row>
    <row r="80" spans="1:9" s="114" customFormat="1">
      <c r="A80" s="104"/>
      <c r="B80" s="150"/>
      <c r="C80" s="104"/>
      <c r="D80" s="104"/>
      <c r="E80" s="103"/>
      <c r="F80" s="103"/>
      <c r="G80" s="96"/>
      <c r="H80" s="96"/>
      <c r="I80" s="104"/>
    </row>
    <row r="81" spans="1:9" s="114" customFormat="1">
      <c r="A81" s="104"/>
      <c r="B81" s="150"/>
      <c r="C81" s="104"/>
      <c r="D81" s="104"/>
      <c r="E81" s="103"/>
      <c r="F81" s="103"/>
      <c r="G81" s="106"/>
      <c r="H81" s="96"/>
      <c r="I81" s="104"/>
    </row>
    <row r="82" spans="1:9" s="114" customFormat="1">
      <c r="A82" s="104"/>
      <c r="B82" s="150"/>
      <c r="C82" s="104"/>
      <c r="D82" s="104"/>
      <c r="E82" s="106"/>
      <c r="F82" s="106"/>
      <c r="G82" s="96"/>
      <c r="H82" s="96"/>
      <c r="I82" s="104"/>
    </row>
    <row r="83" spans="1:9" s="114" customFormat="1">
      <c r="A83" s="104"/>
      <c r="B83" s="150"/>
      <c r="C83" s="104"/>
      <c r="D83" s="104"/>
      <c r="E83" s="106"/>
      <c r="F83" s="103"/>
      <c r="G83" s="96"/>
      <c r="H83" s="96"/>
      <c r="I83" s="104"/>
    </row>
    <row r="84" spans="1:9" s="114" customFormat="1">
      <c r="A84" s="104"/>
      <c r="B84" s="150"/>
      <c r="C84" s="104"/>
      <c r="D84" s="104"/>
      <c r="E84" s="106"/>
      <c r="F84" s="106"/>
      <c r="G84" s="96"/>
      <c r="H84" s="96"/>
      <c r="I84" s="104"/>
    </row>
    <row r="85" spans="1:9" s="114" customFormat="1">
      <c r="A85" s="104"/>
      <c r="B85" s="150"/>
      <c r="C85" s="104"/>
      <c r="D85" s="104"/>
      <c r="E85" s="106"/>
      <c r="F85" s="103"/>
      <c r="G85" s="96"/>
      <c r="H85" s="96"/>
      <c r="I85" s="104"/>
    </row>
    <row r="86" spans="1:9" s="114" customFormat="1">
      <c r="A86" s="104"/>
      <c r="B86" s="150"/>
      <c r="C86" s="104"/>
      <c r="D86" s="104"/>
      <c r="E86" s="103"/>
      <c r="F86" s="106"/>
      <c r="G86" s="96"/>
      <c r="H86" s="96"/>
      <c r="I86" s="104"/>
    </row>
    <row r="87" spans="1:9" s="114" customFormat="1">
      <c r="A87" s="104"/>
      <c r="B87" s="150"/>
      <c r="C87" s="104"/>
      <c r="D87" s="104"/>
      <c r="E87" s="106"/>
      <c r="F87" s="103"/>
      <c r="G87" s="96"/>
      <c r="H87" s="96"/>
      <c r="I87" s="104"/>
    </row>
    <row r="88" spans="1:9" s="114" customFormat="1">
      <c r="A88" s="104"/>
      <c r="B88" s="150"/>
      <c r="C88" s="104"/>
      <c r="D88" s="104"/>
      <c r="E88" s="106"/>
      <c r="F88" s="106"/>
      <c r="G88" s="96"/>
      <c r="H88" s="96"/>
      <c r="I88" s="104"/>
    </row>
    <row r="89" spans="1:9" s="114" customFormat="1">
      <c r="A89" s="104"/>
      <c r="B89" s="150"/>
      <c r="C89" s="104"/>
      <c r="D89" s="104"/>
      <c r="E89" s="106"/>
      <c r="F89" s="106"/>
      <c r="G89" s="96"/>
      <c r="H89" s="96"/>
      <c r="I89" s="104"/>
    </row>
    <row r="90" spans="1:9" s="114" customFormat="1">
      <c r="A90" s="104"/>
      <c r="B90" s="150"/>
      <c r="C90" s="104"/>
      <c r="D90" s="104"/>
      <c r="E90" s="106"/>
      <c r="F90" s="106"/>
      <c r="G90" s="96"/>
      <c r="H90" s="96"/>
      <c r="I90" s="104"/>
    </row>
    <row r="91" spans="1:9" s="114" customFormat="1">
      <c r="A91" s="104"/>
      <c r="B91" s="150"/>
      <c r="C91" s="104"/>
      <c r="D91" s="104"/>
      <c r="E91" s="106"/>
      <c r="F91" s="106"/>
      <c r="G91" s="96"/>
      <c r="H91" s="96"/>
      <c r="I91" s="104"/>
    </row>
    <row r="92" spans="1:9" s="114" customFormat="1">
      <c r="A92" s="104"/>
      <c r="B92" s="150"/>
      <c r="C92" s="104"/>
      <c r="D92" s="104"/>
      <c r="E92" s="106"/>
      <c r="F92" s="106"/>
      <c r="G92" s="96"/>
      <c r="H92" s="96"/>
      <c r="I92" s="104"/>
    </row>
    <row r="93" spans="1:9" s="114" customFormat="1">
      <c r="A93" s="104"/>
      <c r="B93" s="150"/>
      <c r="C93" s="104"/>
      <c r="D93" s="104"/>
      <c r="E93" s="106"/>
      <c r="F93" s="106"/>
      <c r="G93" s="96"/>
      <c r="H93" s="96"/>
      <c r="I93" s="104"/>
    </row>
    <row r="94" spans="1:9" s="114" customFormat="1">
      <c r="A94" s="104"/>
      <c r="B94" s="150"/>
      <c r="C94" s="104"/>
      <c r="D94" s="104"/>
      <c r="E94" s="106"/>
      <c r="F94" s="106"/>
      <c r="G94" s="96"/>
      <c r="H94" s="96"/>
      <c r="I94" s="104"/>
    </row>
    <row r="95" spans="1:9" s="114" customFormat="1">
      <c r="A95" s="104"/>
      <c r="B95" s="150"/>
      <c r="C95" s="104"/>
      <c r="D95" s="104"/>
      <c r="E95" s="103"/>
      <c r="F95" s="96"/>
      <c r="G95" s="96"/>
      <c r="H95" s="96"/>
      <c r="I95" s="104"/>
    </row>
    <row r="96" spans="1:9" s="114" customFormat="1">
      <c r="A96" s="104"/>
      <c r="B96" s="150"/>
      <c r="C96" s="104"/>
      <c r="D96" s="104"/>
      <c r="E96" s="103"/>
      <c r="F96" s="96"/>
      <c r="G96" s="96"/>
      <c r="H96" s="96"/>
      <c r="I96" s="104"/>
    </row>
    <row r="97" spans="1:9" s="114" customFormat="1">
      <c r="A97" s="104"/>
      <c r="B97" s="150"/>
      <c r="C97" s="104"/>
      <c r="D97" s="104"/>
      <c r="E97" s="103"/>
      <c r="F97" s="96"/>
      <c r="G97" s="96"/>
      <c r="H97" s="96"/>
      <c r="I97" s="104"/>
    </row>
    <row r="98" spans="1:9" s="114" customFormat="1">
      <c r="A98" s="105"/>
      <c r="B98" s="155"/>
      <c r="C98" s="105"/>
      <c r="D98" s="105"/>
      <c r="E98" s="106"/>
      <c r="F98" s="107"/>
      <c r="G98" s="96"/>
      <c r="H98" s="96"/>
      <c r="I98" s="105"/>
    </row>
    <row r="99" spans="1:9" s="114" customFormat="1">
      <c r="A99" s="104"/>
      <c r="B99" s="150"/>
      <c r="C99" s="104"/>
      <c r="D99" s="104"/>
      <c r="E99" s="106"/>
      <c r="F99" s="103"/>
      <c r="G99" s="96"/>
      <c r="H99" s="96"/>
      <c r="I99" s="104"/>
    </row>
    <row r="100" spans="1:9" s="114" customFormat="1">
      <c r="A100" s="104"/>
      <c r="B100" s="150"/>
      <c r="C100" s="104"/>
      <c r="D100" s="104"/>
      <c r="E100" s="103"/>
      <c r="F100" s="103"/>
      <c r="G100" s="96"/>
      <c r="H100" s="96"/>
      <c r="I100" s="104"/>
    </row>
    <row r="101" spans="1:9" s="114" customFormat="1">
      <c r="A101" s="104"/>
      <c r="B101" s="150"/>
      <c r="C101" s="104"/>
      <c r="D101" s="104"/>
      <c r="E101" s="103"/>
      <c r="F101" s="103"/>
      <c r="G101" s="106"/>
      <c r="H101" s="96"/>
      <c r="I101" s="104"/>
    </row>
    <row r="102" spans="1:9" s="114" customFormat="1">
      <c r="A102" s="104"/>
      <c r="B102" s="150"/>
      <c r="C102" s="104"/>
      <c r="D102" s="104"/>
      <c r="E102" s="106"/>
      <c r="F102" s="106"/>
      <c r="G102" s="96"/>
      <c r="H102" s="96"/>
      <c r="I102" s="104"/>
    </row>
    <row r="103" spans="1:9" s="114" customFormat="1">
      <c r="A103" s="104"/>
      <c r="B103" s="150"/>
      <c r="C103" s="104"/>
      <c r="D103" s="104"/>
      <c r="E103" s="106"/>
      <c r="F103" s="103"/>
      <c r="G103" s="96"/>
      <c r="H103" s="96"/>
      <c r="I103" s="104"/>
    </row>
    <row r="104" spans="1:9" s="114" customFormat="1">
      <c r="A104" s="104"/>
      <c r="B104" s="150"/>
      <c r="C104" s="104"/>
      <c r="D104" s="104"/>
      <c r="E104" s="106"/>
      <c r="F104" s="106"/>
      <c r="G104" s="96"/>
      <c r="H104" s="96"/>
      <c r="I104" s="104"/>
    </row>
    <row r="105" spans="1:9" s="114" customFormat="1">
      <c r="A105" s="104"/>
      <c r="B105" s="150"/>
      <c r="C105" s="104"/>
      <c r="D105" s="104"/>
      <c r="E105" s="106"/>
      <c r="F105" s="103"/>
      <c r="G105" s="96"/>
      <c r="H105" s="96"/>
      <c r="I105" s="104"/>
    </row>
    <row r="106" spans="1:9" s="114" customFormat="1">
      <c r="A106" s="104"/>
      <c r="B106" s="150"/>
      <c r="C106" s="104"/>
      <c r="D106" s="104"/>
      <c r="E106" s="103"/>
      <c r="F106" s="106"/>
      <c r="G106" s="96"/>
      <c r="H106" s="96"/>
      <c r="I106" s="104"/>
    </row>
    <row r="107" spans="1:9" s="114" customFormat="1">
      <c r="A107" s="104"/>
      <c r="B107" s="150"/>
      <c r="C107" s="104"/>
      <c r="D107" s="104"/>
      <c r="E107" s="106"/>
      <c r="F107" s="103"/>
      <c r="G107" s="96"/>
      <c r="H107" s="96"/>
      <c r="I107" s="104"/>
    </row>
    <row r="108" spans="1:9" s="114" customFormat="1">
      <c r="A108" s="104"/>
      <c r="B108" s="150"/>
      <c r="C108" s="104"/>
      <c r="D108" s="104"/>
      <c r="E108" s="106"/>
      <c r="F108" s="106"/>
      <c r="G108" s="96"/>
      <c r="H108" s="96"/>
      <c r="I108" s="104"/>
    </row>
    <row r="109" spans="1:9" s="114" customFormat="1">
      <c r="A109" s="104"/>
      <c r="B109" s="150"/>
      <c r="C109" s="104"/>
      <c r="D109" s="104"/>
      <c r="E109" s="106"/>
      <c r="F109" s="106"/>
      <c r="G109" s="96"/>
      <c r="H109" s="96"/>
      <c r="I109" s="104"/>
    </row>
    <row r="110" spans="1:9" s="114" customFormat="1">
      <c r="A110" s="104"/>
      <c r="B110" s="150"/>
      <c r="C110" s="104"/>
      <c r="D110" s="104"/>
      <c r="E110" s="106"/>
      <c r="F110" s="106"/>
      <c r="G110" s="96"/>
      <c r="H110" s="96"/>
      <c r="I110" s="104"/>
    </row>
    <row r="111" spans="1:9" s="114" customFormat="1">
      <c r="A111" s="104"/>
      <c r="B111" s="150"/>
      <c r="C111" s="104"/>
      <c r="D111" s="104"/>
      <c r="E111" s="106"/>
      <c r="F111" s="106"/>
      <c r="G111" s="96"/>
      <c r="H111" s="96"/>
      <c r="I111" s="104"/>
    </row>
    <row r="112" spans="1:9" s="114" customFormat="1">
      <c r="A112" s="104"/>
      <c r="B112" s="150"/>
      <c r="C112" s="104"/>
      <c r="D112" s="104"/>
      <c r="E112" s="106"/>
      <c r="F112" s="106"/>
      <c r="G112" s="96"/>
      <c r="H112" s="96"/>
      <c r="I112" s="104"/>
    </row>
    <row r="113" spans="1:9" s="114" customFormat="1">
      <c r="A113" s="104"/>
      <c r="B113" s="150"/>
      <c r="C113" s="104"/>
      <c r="D113" s="104"/>
      <c r="E113" s="106"/>
      <c r="F113" s="106"/>
      <c r="G113" s="96"/>
      <c r="H113" s="96"/>
      <c r="I113" s="104"/>
    </row>
    <row r="114" spans="1:9" s="114" customFormat="1">
      <c r="A114" s="104"/>
      <c r="B114" s="150"/>
      <c r="C114" s="104"/>
      <c r="D114" s="104"/>
      <c r="E114" s="106"/>
      <c r="F114" s="106"/>
      <c r="G114" s="96"/>
      <c r="H114" s="96"/>
      <c r="I114" s="104"/>
    </row>
    <row r="115" spans="1:9" s="114" customFormat="1">
      <c r="A115" s="104"/>
      <c r="B115" s="150"/>
      <c r="C115" s="104"/>
      <c r="D115" s="104"/>
      <c r="E115" s="103"/>
      <c r="F115" s="96"/>
      <c r="G115" s="96"/>
      <c r="H115" s="96"/>
      <c r="I115" s="104"/>
    </row>
    <row r="116" spans="1:9" s="114" customFormat="1">
      <c r="A116" s="104"/>
      <c r="B116" s="150"/>
      <c r="C116" s="104"/>
      <c r="D116" s="104"/>
      <c r="E116" s="103"/>
      <c r="F116" s="96"/>
      <c r="G116" s="96"/>
      <c r="H116" s="96"/>
      <c r="I116" s="104"/>
    </row>
    <row r="117" spans="1:9" s="114" customFormat="1">
      <c r="A117" s="104"/>
      <c r="B117" s="150"/>
      <c r="C117" s="104"/>
      <c r="D117" s="104"/>
      <c r="E117" s="103"/>
      <c r="F117" s="96"/>
      <c r="G117" s="96"/>
      <c r="H117" s="96"/>
      <c r="I117" s="104"/>
    </row>
    <row r="118" spans="1:9" s="114" customFormat="1">
      <c r="A118" s="105"/>
      <c r="B118" s="155"/>
      <c r="C118" s="105"/>
      <c r="D118" s="105"/>
      <c r="E118" s="106"/>
      <c r="F118" s="107"/>
      <c r="G118" s="96"/>
      <c r="H118" s="96"/>
      <c r="I118" s="105"/>
    </row>
    <row r="119" spans="1:9" s="114" customFormat="1">
      <c r="A119" s="104"/>
      <c r="B119" s="150"/>
      <c r="C119" s="104"/>
      <c r="D119" s="104"/>
      <c r="E119" s="106"/>
      <c r="F119" s="103"/>
      <c r="G119" s="96"/>
      <c r="H119" s="96"/>
      <c r="I119" s="104"/>
    </row>
    <row r="120" spans="1:9" s="114" customFormat="1">
      <c r="A120" s="104"/>
      <c r="B120" s="150"/>
      <c r="C120" s="104"/>
      <c r="D120" s="104"/>
      <c r="E120" s="103"/>
      <c r="F120" s="103"/>
      <c r="G120" s="96"/>
      <c r="H120" s="96"/>
      <c r="I120" s="104"/>
    </row>
    <row r="121" spans="1:9" s="114" customFormat="1">
      <c r="A121" s="104"/>
      <c r="B121" s="150"/>
      <c r="C121" s="104"/>
      <c r="D121" s="104"/>
      <c r="E121" s="103"/>
      <c r="F121" s="103"/>
      <c r="G121" s="106"/>
      <c r="H121" s="96"/>
      <c r="I121" s="104"/>
    </row>
    <row r="122" spans="1:9" s="114" customFormat="1">
      <c r="A122" s="104"/>
      <c r="B122" s="150"/>
      <c r="C122" s="104"/>
      <c r="D122" s="104"/>
      <c r="E122" s="106"/>
      <c r="F122" s="106"/>
      <c r="G122" s="96"/>
      <c r="H122" s="96"/>
      <c r="I122" s="104"/>
    </row>
    <row r="123" spans="1:9" s="114" customFormat="1">
      <c r="A123" s="104"/>
      <c r="B123" s="150"/>
      <c r="C123" s="104"/>
      <c r="D123" s="104"/>
      <c r="E123" s="106"/>
      <c r="F123" s="103"/>
      <c r="G123" s="96"/>
      <c r="H123" s="96"/>
      <c r="I123" s="104"/>
    </row>
    <row r="124" spans="1:9" s="114" customFormat="1">
      <c r="A124" s="104"/>
      <c r="B124" s="150"/>
      <c r="C124" s="104"/>
      <c r="D124" s="104"/>
      <c r="E124" s="106"/>
      <c r="F124" s="106"/>
      <c r="G124" s="96"/>
      <c r="H124" s="96"/>
      <c r="I124" s="104"/>
    </row>
    <row r="125" spans="1:9" s="114" customFormat="1">
      <c r="A125" s="104"/>
      <c r="B125" s="150"/>
      <c r="C125" s="104"/>
      <c r="D125" s="104"/>
      <c r="E125" s="106"/>
      <c r="F125" s="103"/>
      <c r="G125" s="96"/>
      <c r="H125" s="96"/>
      <c r="I125" s="104"/>
    </row>
    <row r="126" spans="1:9" s="114" customFormat="1">
      <c r="A126" s="104"/>
      <c r="B126" s="150"/>
      <c r="C126" s="104"/>
      <c r="D126" s="104"/>
      <c r="E126" s="103"/>
      <c r="F126" s="106"/>
      <c r="G126" s="96"/>
      <c r="H126" s="96"/>
      <c r="I126" s="104"/>
    </row>
    <row r="127" spans="1:9" s="114" customFormat="1">
      <c r="A127" s="104"/>
      <c r="B127" s="150"/>
      <c r="C127" s="104"/>
      <c r="D127" s="104"/>
      <c r="E127" s="106"/>
      <c r="F127" s="103"/>
      <c r="G127" s="96"/>
      <c r="H127" s="96"/>
      <c r="I127" s="104"/>
    </row>
    <row r="128" spans="1:9" s="114" customFormat="1">
      <c r="A128" s="104"/>
      <c r="B128" s="150"/>
      <c r="C128" s="104"/>
      <c r="D128" s="104"/>
      <c r="E128" s="106"/>
      <c r="F128" s="106"/>
      <c r="G128" s="96"/>
      <c r="H128" s="96"/>
      <c r="I128" s="104"/>
    </row>
    <row r="129" spans="1:9" s="114" customFormat="1">
      <c r="A129" s="104"/>
      <c r="B129" s="150"/>
      <c r="C129" s="104"/>
      <c r="D129" s="104"/>
      <c r="E129" s="106"/>
      <c r="F129" s="106"/>
      <c r="G129" s="96"/>
      <c r="H129" s="96"/>
      <c r="I129" s="104"/>
    </row>
    <row r="130" spans="1:9" s="114" customFormat="1">
      <c r="A130" s="104"/>
      <c r="B130" s="150"/>
      <c r="C130" s="104"/>
      <c r="D130" s="104"/>
      <c r="E130" s="106"/>
      <c r="F130" s="106"/>
      <c r="G130" s="96"/>
      <c r="H130" s="96"/>
      <c r="I130" s="104"/>
    </row>
    <row r="131" spans="1:9" s="114" customFormat="1">
      <c r="A131" s="104"/>
      <c r="B131" s="150"/>
      <c r="C131" s="104"/>
      <c r="D131" s="104"/>
      <c r="E131" s="106"/>
      <c r="F131" s="106"/>
      <c r="G131" s="96"/>
      <c r="H131" s="96"/>
      <c r="I131" s="104"/>
    </row>
    <row r="132" spans="1:9" s="114" customFormat="1">
      <c r="A132" s="104"/>
      <c r="B132" s="150"/>
      <c r="C132" s="104"/>
      <c r="D132" s="104"/>
      <c r="E132" s="106"/>
      <c r="F132" s="106"/>
      <c r="G132" s="96"/>
      <c r="H132" s="96"/>
      <c r="I132" s="104"/>
    </row>
    <row r="133" spans="1:9" s="114" customFormat="1">
      <c r="A133" s="104"/>
      <c r="B133" s="150"/>
      <c r="C133" s="104"/>
      <c r="D133" s="104"/>
      <c r="E133" s="106"/>
      <c r="F133" s="106"/>
      <c r="G133" s="96"/>
      <c r="H133" s="96"/>
      <c r="I133" s="104"/>
    </row>
    <row r="134" spans="1:9" s="114" customFormat="1">
      <c r="A134" s="104"/>
      <c r="B134" s="150"/>
      <c r="C134" s="104"/>
      <c r="D134" s="104"/>
      <c r="E134" s="106"/>
      <c r="F134" s="106"/>
      <c r="G134" s="96"/>
      <c r="H134" s="96"/>
      <c r="I134" s="104"/>
    </row>
    <row r="135" spans="1:9" s="114" customFormat="1">
      <c r="A135" s="104"/>
      <c r="B135" s="150"/>
      <c r="C135" s="104"/>
      <c r="D135" s="104"/>
      <c r="E135" s="103"/>
      <c r="F135" s="96"/>
      <c r="G135" s="96"/>
      <c r="H135" s="96"/>
      <c r="I135" s="104"/>
    </row>
    <row r="136" spans="1:9" s="114" customFormat="1">
      <c r="A136" s="104"/>
      <c r="B136" s="150"/>
      <c r="C136" s="104"/>
      <c r="D136" s="104"/>
      <c r="E136" s="103"/>
      <c r="F136" s="96"/>
      <c r="G136" s="96"/>
      <c r="H136" s="96"/>
      <c r="I136" s="104"/>
    </row>
    <row r="137" spans="1:9" s="114" customFormat="1">
      <c r="A137" s="104"/>
      <c r="B137" s="150"/>
      <c r="C137" s="104"/>
      <c r="D137" s="104"/>
      <c r="E137" s="103"/>
      <c r="F137" s="96"/>
      <c r="G137" s="96"/>
      <c r="H137" s="96"/>
      <c r="I137" s="104"/>
    </row>
    <row r="138" spans="1:9" s="114" customFormat="1">
      <c r="A138" s="105"/>
      <c r="B138" s="155"/>
      <c r="C138" s="105"/>
      <c r="D138" s="105"/>
      <c r="E138" s="106"/>
      <c r="F138" s="107"/>
      <c r="G138" s="96"/>
      <c r="H138" s="96"/>
      <c r="I138" s="105"/>
    </row>
    <row r="139" spans="1:9" s="114" customFormat="1">
      <c r="A139" s="104"/>
      <c r="B139" s="150"/>
      <c r="C139" s="104"/>
      <c r="D139" s="104"/>
      <c r="E139" s="106"/>
      <c r="F139" s="103"/>
      <c r="G139" s="96"/>
      <c r="H139" s="96"/>
      <c r="I139" s="104"/>
    </row>
    <row r="140" spans="1:9" s="114" customFormat="1">
      <c r="A140" s="104"/>
      <c r="B140" s="150"/>
      <c r="C140" s="104"/>
      <c r="D140" s="104"/>
      <c r="E140" s="103"/>
      <c r="F140" s="103"/>
      <c r="G140" s="96"/>
      <c r="H140" s="96"/>
      <c r="I140" s="104"/>
    </row>
    <row r="141" spans="1:9" s="114" customFormat="1">
      <c r="A141" s="104"/>
      <c r="B141" s="150"/>
      <c r="C141" s="104"/>
      <c r="D141" s="104"/>
      <c r="E141" s="103"/>
      <c r="F141" s="103"/>
      <c r="G141" s="106"/>
      <c r="H141" s="96"/>
      <c r="I141" s="104"/>
    </row>
    <row r="142" spans="1:9" s="114" customFormat="1">
      <c r="A142" s="104"/>
      <c r="B142" s="150"/>
      <c r="C142" s="104"/>
      <c r="D142" s="104"/>
      <c r="E142" s="106"/>
      <c r="F142" s="106"/>
      <c r="G142" s="96"/>
      <c r="H142" s="96"/>
      <c r="I142" s="104"/>
    </row>
    <row r="143" spans="1:9" s="114" customFormat="1">
      <c r="A143" s="104"/>
      <c r="B143" s="150"/>
      <c r="C143" s="104"/>
      <c r="D143" s="104"/>
      <c r="E143" s="106"/>
      <c r="F143" s="103"/>
      <c r="G143" s="96"/>
      <c r="H143" s="96"/>
      <c r="I143" s="104"/>
    </row>
    <row r="144" spans="1:9" s="114" customFormat="1">
      <c r="A144" s="104"/>
      <c r="B144" s="150"/>
      <c r="C144" s="104"/>
      <c r="D144" s="104"/>
      <c r="E144" s="106"/>
      <c r="F144" s="106"/>
      <c r="G144" s="96"/>
      <c r="H144" s="96"/>
      <c r="I144" s="104"/>
    </row>
    <row r="145" spans="1:9" s="114" customFormat="1">
      <c r="A145" s="104"/>
      <c r="B145" s="150"/>
      <c r="C145" s="104"/>
      <c r="D145" s="104"/>
      <c r="E145" s="106"/>
      <c r="F145" s="103"/>
      <c r="G145" s="96"/>
      <c r="H145" s="96"/>
      <c r="I145" s="104"/>
    </row>
    <row r="146" spans="1:9" s="114" customFormat="1">
      <c r="A146" s="104"/>
      <c r="B146" s="150"/>
      <c r="C146" s="104"/>
      <c r="D146" s="104"/>
      <c r="E146" s="103"/>
      <c r="F146" s="106"/>
      <c r="G146" s="96"/>
      <c r="H146" s="96"/>
      <c r="I146" s="104"/>
    </row>
    <row r="147" spans="1:9" s="114" customFormat="1">
      <c r="A147" s="104"/>
      <c r="B147" s="150"/>
      <c r="C147" s="104"/>
      <c r="D147" s="104"/>
      <c r="E147" s="106"/>
      <c r="F147" s="103"/>
      <c r="G147" s="96"/>
      <c r="H147" s="96"/>
      <c r="I147" s="104"/>
    </row>
    <row r="148" spans="1:9" s="114" customFormat="1">
      <c r="A148" s="104"/>
      <c r="B148" s="150"/>
      <c r="C148" s="104"/>
      <c r="D148" s="104"/>
      <c r="E148" s="106"/>
      <c r="F148" s="106"/>
      <c r="G148" s="96"/>
      <c r="H148" s="96"/>
      <c r="I148" s="104"/>
    </row>
    <row r="149" spans="1:9" s="114" customFormat="1">
      <c r="A149" s="104"/>
      <c r="B149" s="150"/>
      <c r="C149" s="104"/>
      <c r="D149" s="104"/>
      <c r="E149" s="106"/>
      <c r="F149" s="106"/>
      <c r="G149" s="96"/>
      <c r="H149" s="96"/>
      <c r="I149" s="104"/>
    </row>
    <row r="150" spans="1:9" s="114" customFormat="1">
      <c r="A150" s="104"/>
      <c r="B150" s="150"/>
      <c r="C150" s="104"/>
      <c r="D150" s="104"/>
      <c r="E150" s="106"/>
      <c r="F150" s="106"/>
      <c r="G150" s="96"/>
      <c r="H150" s="96"/>
      <c r="I150" s="104"/>
    </row>
    <row r="151" spans="1:9" s="114" customFormat="1">
      <c r="A151" s="104"/>
      <c r="B151" s="150"/>
      <c r="C151" s="104"/>
      <c r="D151" s="104"/>
      <c r="E151" s="106"/>
      <c r="F151" s="106"/>
      <c r="G151" s="96"/>
      <c r="H151" s="96"/>
      <c r="I151" s="104"/>
    </row>
    <row r="152" spans="1:9" s="114" customFormat="1">
      <c r="A152" s="104"/>
      <c r="B152" s="150"/>
      <c r="C152" s="104"/>
      <c r="D152" s="104"/>
      <c r="E152" s="106"/>
      <c r="F152" s="106"/>
      <c r="G152" s="96"/>
      <c r="H152" s="96"/>
      <c r="I152" s="104"/>
    </row>
    <row r="153" spans="1:9" s="114" customFormat="1">
      <c r="A153" s="104"/>
      <c r="B153" s="150"/>
      <c r="C153" s="104"/>
      <c r="D153" s="104"/>
      <c r="E153" s="106"/>
      <c r="F153" s="106"/>
      <c r="G153" s="96"/>
      <c r="H153" s="96"/>
      <c r="I153" s="104"/>
    </row>
    <row r="154" spans="1:9" s="114" customFormat="1">
      <c r="A154" s="104"/>
      <c r="B154" s="150"/>
      <c r="C154" s="104"/>
      <c r="D154" s="104"/>
      <c r="E154" s="106"/>
      <c r="F154" s="106"/>
      <c r="G154" s="96"/>
      <c r="H154" s="96"/>
      <c r="I154" s="104"/>
    </row>
    <row r="155" spans="1:9" s="114" customFormat="1">
      <c r="A155" s="104"/>
      <c r="B155" s="150"/>
      <c r="C155" s="104"/>
      <c r="D155" s="104"/>
      <c r="E155" s="103"/>
      <c r="F155" s="96"/>
      <c r="G155" s="96"/>
      <c r="H155" s="96"/>
      <c r="I155" s="104"/>
    </row>
    <row r="156" spans="1:9" s="114" customFormat="1">
      <c r="A156" s="104"/>
      <c r="B156" s="150"/>
      <c r="C156" s="104"/>
      <c r="D156" s="104"/>
      <c r="E156" s="103"/>
      <c r="F156" s="96"/>
      <c r="G156" s="96"/>
      <c r="H156" s="96"/>
      <c r="I156" s="104"/>
    </row>
    <row r="157" spans="1:9" s="114" customFormat="1">
      <c r="A157" s="104"/>
      <c r="B157" s="150"/>
      <c r="C157" s="104"/>
      <c r="D157" s="104"/>
      <c r="E157" s="103"/>
      <c r="F157" s="96"/>
      <c r="G157" s="96"/>
      <c r="H157" s="96"/>
      <c r="I157" s="104"/>
    </row>
    <row r="158" spans="1:9" s="114" customFormat="1">
      <c r="A158" s="105"/>
      <c r="B158" s="155"/>
      <c r="C158" s="105"/>
      <c r="D158" s="105"/>
      <c r="E158" s="106"/>
      <c r="F158" s="107"/>
      <c r="G158" s="96"/>
      <c r="H158" s="96"/>
      <c r="I158" s="105"/>
    </row>
    <row r="159" spans="1:9" s="114" customFormat="1">
      <c r="A159" s="104"/>
      <c r="B159" s="150"/>
      <c r="C159" s="104"/>
      <c r="D159" s="104"/>
      <c r="E159" s="106"/>
      <c r="F159" s="103"/>
      <c r="G159" s="96"/>
      <c r="H159" s="96"/>
      <c r="I159" s="104"/>
    </row>
    <row r="160" spans="1:9" s="114" customFormat="1">
      <c r="A160" s="104"/>
      <c r="B160" s="150"/>
      <c r="C160" s="104"/>
      <c r="D160" s="104"/>
      <c r="E160" s="103"/>
      <c r="F160" s="103"/>
      <c r="G160" s="96"/>
      <c r="H160" s="96"/>
      <c r="I160" s="104"/>
    </row>
    <row r="161" spans="1:9" s="114" customFormat="1">
      <c r="A161" s="104"/>
      <c r="B161" s="150"/>
      <c r="C161" s="104"/>
      <c r="D161" s="104"/>
      <c r="E161" s="103"/>
      <c r="F161" s="103"/>
      <c r="G161" s="106"/>
      <c r="H161" s="96"/>
      <c r="I161" s="104"/>
    </row>
    <row r="162" spans="1:9" s="114" customFormat="1">
      <c r="A162" s="104"/>
      <c r="B162" s="150"/>
      <c r="C162" s="104"/>
      <c r="D162" s="104"/>
      <c r="E162" s="106"/>
      <c r="F162" s="106"/>
      <c r="G162" s="96"/>
      <c r="H162" s="96"/>
      <c r="I162" s="104"/>
    </row>
    <row r="163" spans="1:9" s="114" customFormat="1">
      <c r="A163" s="104"/>
      <c r="B163" s="150"/>
      <c r="C163" s="104"/>
      <c r="D163" s="104"/>
      <c r="E163" s="106"/>
      <c r="F163" s="103"/>
      <c r="G163" s="96"/>
      <c r="H163" s="96"/>
      <c r="I163" s="104"/>
    </row>
    <row r="164" spans="1:9" s="114" customFormat="1">
      <c r="A164" s="104"/>
      <c r="B164" s="150"/>
      <c r="C164" s="104"/>
      <c r="D164" s="104"/>
      <c r="E164" s="106"/>
      <c r="F164" s="106"/>
      <c r="G164" s="96"/>
      <c r="H164" s="96"/>
      <c r="I164" s="104"/>
    </row>
    <row r="165" spans="1:9" s="114" customFormat="1">
      <c r="A165" s="104"/>
      <c r="B165" s="150"/>
      <c r="C165" s="104"/>
      <c r="D165" s="104"/>
      <c r="E165" s="106"/>
      <c r="F165" s="103"/>
      <c r="G165" s="96"/>
      <c r="H165" s="96"/>
      <c r="I165" s="104"/>
    </row>
    <row r="166" spans="1:9" s="114" customFormat="1">
      <c r="A166" s="104"/>
      <c r="B166" s="150"/>
      <c r="C166" s="104"/>
      <c r="D166" s="104"/>
      <c r="E166" s="103"/>
      <c r="F166" s="106"/>
      <c r="G166" s="96"/>
      <c r="H166" s="96"/>
      <c r="I166" s="104"/>
    </row>
    <row r="167" spans="1:9" s="114" customFormat="1">
      <c r="A167" s="104"/>
      <c r="B167" s="150"/>
      <c r="C167" s="104"/>
      <c r="D167" s="104"/>
      <c r="E167" s="106"/>
      <c r="F167" s="103"/>
      <c r="G167" s="96"/>
      <c r="H167" s="96"/>
      <c r="I167" s="104"/>
    </row>
    <row r="168" spans="1:9" s="114" customFormat="1">
      <c r="A168" s="104"/>
      <c r="B168" s="150"/>
      <c r="C168" s="104"/>
      <c r="D168" s="104"/>
      <c r="E168" s="106"/>
      <c r="F168" s="106"/>
      <c r="G168" s="96"/>
      <c r="H168" s="96"/>
      <c r="I168" s="104"/>
    </row>
    <row r="169" spans="1:9" s="114" customFormat="1">
      <c r="A169" s="104"/>
      <c r="B169" s="150"/>
      <c r="C169" s="104"/>
      <c r="D169" s="104"/>
      <c r="E169" s="106"/>
      <c r="F169" s="106"/>
      <c r="G169" s="96"/>
      <c r="H169" s="96"/>
      <c r="I169" s="104"/>
    </row>
    <row r="170" spans="1:9" s="114" customFormat="1">
      <c r="A170" s="104"/>
      <c r="B170" s="150"/>
      <c r="C170" s="104"/>
      <c r="D170" s="104"/>
      <c r="E170" s="106"/>
      <c r="F170" s="106"/>
      <c r="G170" s="96"/>
      <c r="H170" s="96"/>
      <c r="I170" s="104"/>
    </row>
    <row r="171" spans="1:9" s="114" customFormat="1">
      <c r="A171" s="104"/>
      <c r="B171" s="150"/>
      <c r="C171" s="104"/>
      <c r="D171" s="104"/>
      <c r="E171" s="106"/>
      <c r="F171" s="106"/>
      <c r="G171" s="96"/>
      <c r="H171" s="96"/>
      <c r="I171" s="104"/>
    </row>
    <row r="172" spans="1:9" s="114" customFormat="1">
      <c r="A172" s="104"/>
      <c r="B172" s="150"/>
      <c r="C172" s="104"/>
      <c r="D172" s="104"/>
      <c r="E172" s="106"/>
      <c r="F172" s="106"/>
      <c r="G172" s="96"/>
      <c r="H172" s="96"/>
      <c r="I172" s="104"/>
    </row>
    <row r="173" spans="1:9" s="114" customFormat="1">
      <c r="A173" s="104"/>
      <c r="B173" s="150"/>
      <c r="C173" s="104"/>
      <c r="D173" s="104"/>
      <c r="E173" s="106"/>
      <c r="F173" s="106"/>
      <c r="G173" s="96"/>
      <c r="H173" s="96"/>
      <c r="I173" s="104"/>
    </row>
    <row r="174" spans="1:9" s="114" customFormat="1">
      <c r="A174" s="104"/>
      <c r="B174" s="150"/>
      <c r="C174" s="104"/>
      <c r="D174" s="104"/>
      <c r="E174" s="106"/>
      <c r="F174" s="106"/>
      <c r="G174" s="96"/>
      <c r="H174" s="96"/>
      <c r="I174" s="104"/>
    </row>
    <row r="175" spans="1:9" s="114" customFormat="1">
      <c r="A175" s="104"/>
      <c r="B175" s="150"/>
      <c r="C175" s="104"/>
      <c r="D175" s="104"/>
      <c r="E175" s="103"/>
      <c r="F175" s="96"/>
      <c r="G175" s="96"/>
      <c r="H175" s="96"/>
      <c r="I175" s="104"/>
    </row>
    <row r="176" spans="1:9" s="114" customFormat="1">
      <c r="A176" s="104"/>
      <c r="B176" s="150"/>
      <c r="C176" s="104"/>
      <c r="D176" s="104"/>
      <c r="E176" s="103"/>
      <c r="F176" s="96"/>
      <c r="G176" s="96"/>
      <c r="H176" s="96"/>
      <c r="I176" s="104"/>
    </row>
    <row r="177" spans="1:9" s="114" customFormat="1">
      <c r="A177" s="104"/>
      <c r="B177" s="150"/>
      <c r="C177" s="104"/>
      <c r="D177" s="104"/>
      <c r="E177" s="103"/>
      <c r="F177" s="96"/>
      <c r="G177" s="96"/>
      <c r="H177" s="96"/>
      <c r="I177" s="104"/>
    </row>
    <row r="178" spans="1:9" s="114" customFormat="1">
      <c r="A178" s="105"/>
      <c r="B178" s="155"/>
      <c r="C178" s="105"/>
      <c r="D178" s="105"/>
      <c r="E178" s="106"/>
      <c r="F178" s="107"/>
      <c r="G178" s="96"/>
      <c r="H178" s="96"/>
      <c r="I178" s="105"/>
    </row>
    <row r="179" spans="1:9" s="114" customFormat="1">
      <c r="A179" s="104"/>
      <c r="B179" s="150"/>
      <c r="C179" s="104"/>
      <c r="D179" s="104"/>
      <c r="E179" s="106"/>
      <c r="F179" s="103"/>
      <c r="G179" s="96"/>
      <c r="H179" s="96"/>
      <c r="I179" s="104"/>
    </row>
    <row r="180" spans="1:9" s="114" customFormat="1">
      <c r="A180" s="104"/>
      <c r="B180" s="150"/>
      <c r="C180" s="104"/>
      <c r="D180" s="104"/>
      <c r="E180" s="103"/>
      <c r="F180" s="103"/>
      <c r="G180" s="96"/>
      <c r="H180" s="96"/>
      <c r="I180" s="104"/>
    </row>
    <row r="181" spans="1:9" s="114" customFormat="1">
      <c r="A181" s="104"/>
      <c r="B181" s="150"/>
      <c r="C181" s="104"/>
      <c r="D181" s="104"/>
      <c r="E181" s="103"/>
      <c r="F181" s="103"/>
      <c r="G181" s="106"/>
      <c r="H181" s="96"/>
      <c r="I181" s="104"/>
    </row>
    <row r="182" spans="1:9" s="114" customFormat="1">
      <c r="A182" s="104"/>
      <c r="B182" s="150"/>
      <c r="C182" s="104"/>
      <c r="D182" s="104"/>
      <c r="E182" s="106"/>
      <c r="F182" s="106"/>
      <c r="G182" s="96"/>
      <c r="H182" s="96"/>
      <c r="I182" s="104"/>
    </row>
    <row r="183" spans="1:9" s="114" customFormat="1">
      <c r="A183" s="104"/>
      <c r="B183" s="150"/>
      <c r="C183" s="104"/>
      <c r="D183" s="104"/>
      <c r="E183" s="106"/>
      <c r="F183" s="103"/>
      <c r="G183" s="96"/>
      <c r="H183" s="96"/>
      <c r="I183" s="104"/>
    </row>
    <row r="184" spans="1:9" s="114" customFormat="1">
      <c r="A184" s="104"/>
      <c r="B184" s="150"/>
      <c r="C184" s="104"/>
      <c r="D184" s="104"/>
      <c r="E184" s="106"/>
      <c r="F184" s="106"/>
      <c r="G184" s="96"/>
      <c r="H184" s="96"/>
      <c r="I184" s="104"/>
    </row>
    <row r="185" spans="1:9" s="114" customFormat="1">
      <c r="A185" s="104"/>
      <c r="B185" s="150"/>
      <c r="C185" s="104"/>
      <c r="D185" s="104"/>
      <c r="E185" s="106"/>
      <c r="F185" s="103"/>
      <c r="G185" s="96"/>
      <c r="H185" s="96"/>
      <c r="I185" s="104"/>
    </row>
    <row r="186" spans="1:9" s="114" customFormat="1">
      <c r="A186" s="104"/>
      <c r="B186" s="150"/>
      <c r="C186" s="104"/>
      <c r="D186" s="104"/>
      <c r="E186" s="103"/>
      <c r="F186" s="106"/>
      <c r="G186" s="96"/>
      <c r="H186" s="96"/>
      <c r="I186" s="104"/>
    </row>
    <row r="187" spans="1:9" s="114" customFormat="1">
      <c r="A187" s="104"/>
      <c r="B187" s="150"/>
      <c r="C187" s="104"/>
      <c r="D187" s="104"/>
      <c r="E187" s="106"/>
      <c r="F187" s="103"/>
      <c r="G187" s="96"/>
      <c r="H187" s="96"/>
      <c r="I187" s="104"/>
    </row>
    <row r="188" spans="1:9" s="114" customFormat="1">
      <c r="A188" s="104"/>
      <c r="B188" s="150"/>
      <c r="C188" s="104"/>
      <c r="D188" s="104"/>
      <c r="E188" s="106"/>
      <c r="F188" s="106"/>
      <c r="G188" s="96"/>
      <c r="H188" s="96"/>
      <c r="I188" s="104"/>
    </row>
    <row r="189" spans="1:9" s="114" customFormat="1">
      <c r="A189" s="104"/>
      <c r="B189" s="150"/>
      <c r="C189" s="104"/>
      <c r="D189" s="104"/>
      <c r="E189" s="106"/>
      <c r="F189" s="106"/>
      <c r="G189" s="96"/>
      <c r="H189" s="96"/>
      <c r="I189" s="104"/>
    </row>
    <row r="190" spans="1:9" s="114" customFormat="1">
      <c r="A190" s="104"/>
      <c r="B190" s="150"/>
      <c r="C190" s="104"/>
      <c r="D190" s="104"/>
      <c r="E190" s="106"/>
      <c r="F190" s="106"/>
      <c r="G190" s="96"/>
      <c r="H190" s="96"/>
      <c r="I190" s="104"/>
    </row>
    <row r="191" spans="1:9" s="114" customFormat="1">
      <c r="A191" s="104"/>
      <c r="B191" s="150"/>
      <c r="C191" s="104"/>
      <c r="D191" s="104"/>
      <c r="E191" s="106"/>
      <c r="F191" s="106"/>
      <c r="G191" s="96"/>
      <c r="H191" s="96"/>
      <c r="I191" s="104"/>
    </row>
    <row r="192" spans="1:9" s="114" customFormat="1">
      <c r="A192" s="104"/>
      <c r="B192" s="150"/>
      <c r="C192" s="104"/>
      <c r="D192" s="104"/>
      <c r="E192" s="106"/>
      <c r="F192" s="106"/>
      <c r="G192" s="96"/>
      <c r="H192" s="96"/>
      <c r="I192" s="104"/>
    </row>
    <row r="193" spans="1:9" s="114" customFormat="1">
      <c r="A193" s="104"/>
      <c r="B193" s="150"/>
      <c r="C193" s="104"/>
      <c r="D193" s="104"/>
      <c r="E193" s="106"/>
      <c r="F193" s="106"/>
      <c r="G193" s="96"/>
      <c r="H193" s="96"/>
      <c r="I193" s="104"/>
    </row>
    <row r="194" spans="1:9" s="114" customFormat="1">
      <c r="A194" s="104"/>
      <c r="B194" s="150"/>
      <c r="C194" s="104"/>
      <c r="D194" s="104"/>
      <c r="E194" s="106"/>
      <c r="F194" s="106"/>
      <c r="G194" s="96"/>
      <c r="H194" s="96"/>
      <c r="I194" s="104"/>
    </row>
    <row r="195" spans="1:9" s="114" customFormat="1">
      <c r="A195" s="104"/>
      <c r="B195" s="150"/>
      <c r="C195" s="104"/>
      <c r="D195" s="104"/>
      <c r="E195" s="103"/>
      <c r="F195" s="96"/>
      <c r="G195" s="96"/>
      <c r="H195" s="96"/>
      <c r="I195" s="104"/>
    </row>
    <row r="196" spans="1:9" s="114" customFormat="1">
      <c r="A196" s="104"/>
      <c r="B196" s="150"/>
      <c r="C196" s="104"/>
      <c r="D196" s="104"/>
      <c r="E196" s="103"/>
      <c r="F196" s="96"/>
      <c r="G196" s="96"/>
      <c r="H196" s="96"/>
      <c r="I196" s="104"/>
    </row>
    <row r="197" spans="1:9" s="114" customFormat="1">
      <c r="A197" s="104"/>
      <c r="B197" s="150"/>
      <c r="C197" s="104"/>
      <c r="D197" s="104"/>
      <c r="E197" s="103"/>
      <c r="F197" s="96"/>
      <c r="G197" s="96"/>
      <c r="H197" s="96"/>
      <c r="I197" s="104"/>
    </row>
    <row r="198" spans="1:9" s="114" customFormat="1">
      <c r="A198" s="105"/>
      <c r="B198" s="155"/>
      <c r="C198" s="105"/>
      <c r="D198" s="105"/>
      <c r="E198" s="106"/>
      <c r="F198" s="107"/>
      <c r="G198" s="96"/>
      <c r="H198" s="96"/>
      <c r="I198" s="105"/>
    </row>
    <row r="199" spans="1:9" s="114" customFormat="1">
      <c r="A199" s="104"/>
      <c r="B199" s="150"/>
      <c r="C199" s="104"/>
      <c r="D199" s="104"/>
      <c r="E199" s="106"/>
      <c r="F199" s="103"/>
      <c r="G199" s="96"/>
      <c r="H199" s="96"/>
      <c r="I199" s="104"/>
    </row>
    <row r="200" spans="1:9" s="114" customFormat="1">
      <c r="A200" s="104"/>
      <c r="B200" s="150"/>
      <c r="C200" s="104"/>
      <c r="D200" s="104"/>
      <c r="E200" s="103"/>
      <c r="F200" s="103"/>
      <c r="G200" s="96"/>
      <c r="H200" s="96"/>
      <c r="I200" s="104"/>
    </row>
    <row r="201" spans="1:9" s="114" customFormat="1">
      <c r="A201" s="104"/>
      <c r="B201" s="150"/>
      <c r="C201" s="104"/>
      <c r="D201" s="104"/>
      <c r="E201" s="103"/>
      <c r="F201" s="103"/>
      <c r="G201" s="106"/>
      <c r="H201" s="96"/>
      <c r="I201" s="104"/>
    </row>
    <row r="202" spans="1:9" s="114" customFormat="1">
      <c r="A202" s="104"/>
      <c r="B202" s="150"/>
      <c r="C202" s="104"/>
      <c r="D202" s="104"/>
      <c r="E202" s="106"/>
      <c r="F202" s="106"/>
      <c r="G202" s="96"/>
      <c r="H202" s="96"/>
      <c r="I202" s="104"/>
    </row>
    <row r="203" spans="1:9" s="114" customFormat="1">
      <c r="A203" s="104"/>
      <c r="B203" s="150"/>
      <c r="C203" s="104"/>
      <c r="D203" s="104"/>
      <c r="E203" s="106"/>
      <c r="F203" s="103"/>
      <c r="G203" s="96"/>
      <c r="H203" s="96"/>
      <c r="I203" s="104"/>
    </row>
    <row r="204" spans="1:9" s="114" customFormat="1">
      <c r="A204" s="104"/>
      <c r="B204" s="150"/>
      <c r="C204" s="104"/>
      <c r="D204" s="104"/>
      <c r="E204" s="106"/>
      <c r="F204" s="106"/>
      <c r="G204" s="96"/>
      <c r="H204" s="96"/>
      <c r="I204" s="104"/>
    </row>
    <row r="205" spans="1:9" s="114" customFormat="1">
      <c r="A205" s="104"/>
      <c r="B205" s="150"/>
      <c r="C205" s="104"/>
      <c r="D205" s="104"/>
      <c r="E205" s="106"/>
      <c r="F205" s="103"/>
      <c r="G205" s="96"/>
      <c r="H205" s="96"/>
      <c r="I205" s="104"/>
    </row>
    <row r="206" spans="1:9" s="114" customFormat="1">
      <c r="A206" s="104"/>
      <c r="B206" s="150"/>
      <c r="C206" s="104"/>
      <c r="D206" s="104"/>
      <c r="E206" s="103"/>
      <c r="F206" s="106"/>
      <c r="G206" s="96"/>
      <c r="H206" s="96"/>
      <c r="I206" s="104"/>
    </row>
    <row r="207" spans="1:9" s="114" customFormat="1">
      <c r="A207" s="104"/>
      <c r="B207" s="150"/>
      <c r="C207" s="104"/>
      <c r="D207" s="104"/>
      <c r="E207" s="106"/>
      <c r="F207" s="103"/>
      <c r="G207" s="96"/>
      <c r="H207" s="96"/>
      <c r="I207" s="104"/>
    </row>
    <row r="208" spans="1:9" s="114" customFormat="1">
      <c r="A208" s="104"/>
      <c r="B208" s="150"/>
      <c r="C208" s="104"/>
      <c r="D208" s="104"/>
      <c r="E208" s="106"/>
      <c r="F208" s="106"/>
      <c r="G208" s="96"/>
      <c r="H208" s="96"/>
      <c r="I208" s="104"/>
    </row>
    <row r="209" spans="1:9" s="114" customFormat="1">
      <c r="A209" s="104"/>
      <c r="B209" s="150"/>
      <c r="C209" s="104"/>
      <c r="D209" s="104"/>
      <c r="E209" s="106"/>
      <c r="F209" s="106"/>
      <c r="G209" s="96"/>
      <c r="H209" s="96"/>
      <c r="I209" s="104"/>
    </row>
    <row r="210" spans="1:9" s="114" customFormat="1">
      <c r="A210" s="104"/>
      <c r="B210" s="150"/>
      <c r="C210" s="104"/>
      <c r="D210" s="104"/>
      <c r="E210" s="106"/>
      <c r="F210" s="106"/>
      <c r="G210" s="96"/>
      <c r="H210" s="96"/>
      <c r="I210" s="104"/>
    </row>
    <row r="211" spans="1:9" s="114" customFormat="1">
      <c r="A211" s="104"/>
      <c r="B211" s="150"/>
      <c r="C211" s="104"/>
      <c r="D211" s="104"/>
      <c r="E211" s="106"/>
      <c r="F211" s="106"/>
      <c r="G211" s="96"/>
      <c r="H211" s="96"/>
      <c r="I211" s="104"/>
    </row>
    <row r="212" spans="1:9" s="114" customFormat="1">
      <c r="A212" s="104"/>
      <c r="B212" s="150"/>
      <c r="C212" s="104"/>
      <c r="D212" s="104"/>
      <c r="E212" s="106"/>
      <c r="F212" s="106"/>
      <c r="G212" s="96"/>
      <c r="H212" s="96"/>
      <c r="I212" s="104"/>
    </row>
    <row r="213" spans="1:9" s="114" customFormat="1">
      <c r="A213" s="104"/>
      <c r="B213" s="150"/>
      <c r="C213" s="104"/>
      <c r="D213" s="104"/>
      <c r="E213" s="106"/>
      <c r="F213" s="106"/>
      <c r="G213" s="96"/>
      <c r="H213" s="96"/>
      <c r="I213" s="104"/>
    </row>
    <row r="214" spans="1:9" s="114" customFormat="1">
      <c r="A214" s="104"/>
      <c r="B214" s="150"/>
      <c r="C214" s="104"/>
      <c r="D214" s="104"/>
      <c r="E214" s="106"/>
      <c r="F214" s="106"/>
      <c r="G214" s="96"/>
      <c r="H214" s="96"/>
      <c r="I214" s="104"/>
    </row>
    <row r="215" spans="1:9" s="114" customFormat="1">
      <c r="A215" s="104"/>
      <c r="B215" s="150"/>
      <c r="C215" s="104"/>
      <c r="D215" s="104"/>
      <c r="E215" s="103"/>
      <c r="F215" s="96"/>
      <c r="G215" s="96"/>
      <c r="H215" s="96"/>
      <c r="I215" s="104"/>
    </row>
    <row r="216" spans="1:9" s="114" customFormat="1">
      <c r="A216" s="104"/>
      <c r="B216" s="150"/>
      <c r="C216" s="104"/>
      <c r="D216" s="104"/>
      <c r="E216" s="103"/>
      <c r="F216" s="96"/>
      <c r="G216" s="96"/>
      <c r="H216" s="96"/>
      <c r="I216" s="104"/>
    </row>
    <row r="217" spans="1:9" s="114" customFormat="1">
      <c r="A217" s="104"/>
      <c r="B217" s="150"/>
      <c r="C217" s="104"/>
      <c r="D217" s="104"/>
      <c r="E217" s="103"/>
      <c r="F217" s="96"/>
      <c r="G217" s="96"/>
      <c r="H217" s="96"/>
      <c r="I217" s="104"/>
    </row>
    <row r="218" spans="1:9" s="114" customFormat="1">
      <c r="A218" s="105"/>
      <c r="B218" s="155"/>
      <c r="C218" s="105"/>
      <c r="D218" s="105"/>
      <c r="E218" s="106"/>
      <c r="F218" s="107"/>
      <c r="G218" s="96"/>
      <c r="H218" s="96"/>
      <c r="I218" s="105"/>
    </row>
    <row r="219" spans="1:9" s="114" customFormat="1">
      <c r="A219" s="104"/>
      <c r="B219" s="150"/>
      <c r="C219" s="104"/>
      <c r="D219" s="104"/>
      <c r="E219" s="106"/>
      <c r="F219" s="103"/>
      <c r="G219" s="96"/>
      <c r="H219" s="96"/>
      <c r="I219" s="104"/>
    </row>
    <row r="220" spans="1:9" s="114" customFormat="1">
      <c r="A220" s="104"/>
      <c r="B220" s="150"/>
      <c r="C220" s="104"/>
      <c r="D220" s="104"/>
      <c r="E220" s="103"/>
      <c r="F220" s="103"/>
      <c r="G220" s="96"/>
      <c r="H220" s="96"/>
      <c r="I220" s="104"/>
    </row>
    <row r="221" spans="1:9" s="114" customFormat="1">
      <c r="A221" s="104"/>
      <c r="B221" s="150"/>
      <c r="C221" s="104"/>
      <c r="D221" s="104"/>
      <c r="E221" s="103"/>
      <c r="F221" s="103"/>
      <c r="G221" s="106"/>
      <c r="H221" s="96"/>
      <c r="I221" s="104"/>
    </row>
    <row r="222" spans="1:9" s="114" customFormat="1">
      <c r="A222" s="104"/>
      <c r="B222" s="150"/>
      <c r="C222" s="104"/>
      <c r="D222" s="104"/>
      <c r="E222" s="106"/>
      <c r="F222" s="106"/>
      <c r="G222" s="96"/>
      <c r="H222" s="96"/>
      <c r="I222" s="104"/>
    </row>
    <row r="223" spans="1:9" s="114" customFormat="1">
      <c r="A223" s="104"/>
      <c r="B223" s="150"/>
      <c r="C223" s="104"/>
      <c r="D223" s="104"/>
      <c r="E223" s="106"/>
      <c r="F223" s="103"/>
      <c r="G223" s="96"/>
      <c r="H223" s="96"/>
      <c r="I223" s="104"/>
    </row>
    <row r="224" spans="1:9" s="114" customFormat="1">
      <c r="A224" s="104"/>
      <c r="B224" s="150"/>
      <c r="C224" s="104"/>
      <c r="D224" s="104"/>
      <c r="E224" s="106"/>
      <c r="F224" s="106"/>
      <c r="G224" s="96"/>
      <c r="H224" s="96"/>
      <c r="I224" s="104"/>
    </row>
    <row r="225" spans="1:9" s="114" customFormat="1">
      <c r="A225" s="104"/>
      <c r="B225" s="150"/>
      <c r="C225" s="104"/>
      <c r="D225" s="104"/>
      <c r="E225" s="106"/>
      <c r="F225" s="103"/>
      <c r="G225" s="96"/>
      <c r="H225" s="96"/>
      <c r="I225" s="104"/>
    </row>
    <row r="226" spans="1:9" s="114" customFormat="1">
      <c r="A226" s="104"/>
      <c r="B226" s="150"/>
      <c r="C226" s="104"/>
      <c r="D226" s="104"/>
      <c r="E226" s="103"/>
      <c r="F226" s="106"/>
      <c r="G226" s="96"/>
      <c r="H226" s="96"/>
      <c r="I226" s="104"/>
    </row>
    <row r="227" spans="1:9" s="114" customFormat="1">
      <c r="A227" s="104"/>
      <c r="B227" s="150"/>
      <c r="C227" s="104"/>
      <c r="D227" s="104"/>
      <c r="E227" s="106"/>
      <c r="F227" s="103"/>
      <c r="G227" s="96"/>
      <c r="H227" s="96"/>
      <c r="I227" s="104"/>
    </row>
    <row r="228" spans="1:9" s="114" customFormat="1">
      <c r="A228" s="104"/>
      <c r="B228" s="150"/>
      <c r="C228" s="104"/>
      <c r="D228" s="104"/>
      <c r="E228" s="106"/>
      <c r="F228" s="106"/>
      <c r="G228" s="96"/>
      <c r="H228" s="96"/>
      <c r="I228" s="104"/>
    </row>
    <row r="229" spans="1:9" s="114" customFormat="1">
      <c r="A229" s="104"/>
      <c r="B229" s="150"/>
      <c r="C229" s="104"/>
      <c r="D229" s="104"/>
      <c r="E229" s="106"/>
      <c r="F229" s="106"/>
      <c r="G229" s="96"/>
      <c r="H229" s="96"/>
      <c r="I229" s="104"/>
    </row>
    <row r="230" spans="1:9" s="114" customFormat="1">
      <c r="A230" s="104"/>
      <c r="B230" s="150"/>
      <c r="C230" s="104"/>
      <c r="D230" s="104"/>
      <c r="E230" s="106"/>
      <c r="F230" s="106"/>
      <c r="G230" s="96"/>
      <c r="H230" s="96"/>
      <c r="I230" s="104"/>
    </row>
    <row r="231" spans="1:9" s="114" customFormat="1">
      <c r="A231" s="104"/>
      <c r="B231" s="150"/>
      <c r="C231" s="104"/>
      <c r="D231" s="104"/>
      <c r="E231" s="106"/>
      <c r="F231" s="106"/>
      <c r="G231" s="96"/>
      <c r="H231" s="96"/>
      <c r="I231" s="104"/>
    </row>
    <row r="232" spans="1:9" s="114" customFormat="1">
      <c r="A232" s="104"/>
      <c r="B232" s="150"/>
      <c r="C232" s="104"/>
      <c r="D232" s="104"/>
      <c r="E232" s="106"/>
      <c r="F232" s="106"/>
      <c r="G232" s="96"/>
      <c r="H232" s="96"/>
      <c r="I232" s="104"/>
    </row>
    <row r="233" spans="1:9" s="114" customFormat="1">
      <c r="A233" s="104"/>
      <c r="B233" s="150"/>
      <c r="C233" s="104"/>
      <c r="D233" s="104"/>
      <c r="E233" s="106"/>
      <c r="F233" s="106"/>
      <c r="G233" s="96"/>
      <c r="H233" s="96"/>
      <c r="I233" s="104"/>
    </row>
    <row r="234" spans="1:9" s="114" customFormat="1">
      <c r="A234" s="104"/>
      <c r="B234" s="150"/>
      <c r="C234" s="104"/>
      <c r="D234" s="104"/>
      <c r="E234" s="106"/>
      <c r="F234" s="106"/>
      <c r="G234" s="96"/>
      <c r="H234" s="96"/>
      <c r="I234" s="104"/>
    </row>
    <row r="235" spans="1:9" s="114" customFormat="1">
      <c r="A235" s="104"/>
      <c r="B235" s="150"/>
      <c r="C235" s="104"/>
      <c r="D235" s="104"/>
      <c r="E235" s="103"/>
      <c r="F235" s="96"/>
      <c r="G235" s="96"/>
      <c r="H235" s="96"/>
      <c r="I235" s="104"/>
    </row>
    <row r="236" spans="1:9" s="114" customFormat="1">
      <c r="A236" s="104"/>
      <c r="B236" s="150"/>
      <c r="C236" s="104"/>
      <c r="D236" s="104"/>
      <c r="E236" s="103"/>
      <c r="F236" s="96"/>
      <c r="G236" s="96"/>
      <c r="H236" s="96"/>
      <c r="I236" s="104"/>
    </row>
    <row r="237" spans="1:9" s="114" customFormat="1">
      <c r="A237" s="104"/>
      <c r="B237" s="150"/>
      <c r="C237" s="104"/>
      <c r="D237" s="104"/>
      <c r="E237" s="103"/>
      <c r="F237" s="96"/>
      <c r="G237" s="96"/>
      <c r="H237" s="96"/>
      <c r="I237" s="104"/>
    </row>
    <row r="238" spans="1:9" s="114" customFormat="1">
      <c r="A238" s="105"/>
      <c r="B238" s="155"/>
      <c r="C238" s="105"/>
      <c r="D238" s="105"/>
      <c r="E238" s="106"/>
      <c r="F238" s="107"/>
      <c r="G238" s="96"/>
      <c r="H238" s="96"/>
      <c r="I238" s="105"/>
    </row>
    <row r="239" spans="1:9" s="114" customFormat="1">
      <c r="A239" s="104"/>
      <c r="B239" s="150"/>
      <c r="C239" s="104"/>
      <c r="D239" s="104"/>
      <c r="E239" s="106"/>
      <c r="F239" s="103"/>
      <c r="G239" s="96"/>
      <c r="H239" s="96"/>
      <c r="I239" s="104"/>
    </row>
    <row r="240" spans="1:9" s="114" customFormat="1">
      <c r="A240" s="104"/>
      <c r="B240" s="150"/>
      <c r="C240" s="104"/>
      <c r="D240" s="104"/>
      <c r="E240" s="103"/>
      <c r="F240" s="103"/>
      <c r="G240" s="96"/>
      <c r="H240" s="96"/>
      <c r="I240" s="104"/>
    </row>
    <row r="241" spans="1:9" s="114" customFormat="1">
      <c r="A241" s="104"/>
      <c r="B241" s="150"/>
      <c r="C241" s="104"/>
      <c r="D241" s="104"/>
      <c r="E241" s="103"/>
      <c r="F241" s="103"/>
      <c r="G241" s="106"/>
      <c r="H241" s="96"/>
      <c r="I241" s="104"/>
    </row>
    <row r="242" spans="1:9" s="114" customFormat="1">
      <c r="A242" s="104"/>
      <c r="B242" s="150"/>
      <c r="C242" s="104"/>
      <c r="D242" s="104"/>
      <c r="E242" s="106"/>
      <c r="F242" s="106"/>
      <c r="G242" s="96"/>
      <c r="H242" s="96"/>
      <c r="I242" s="104"/>
    </row>
    <row r="243" spans="1:9" s="114" customFormat="1">
      <c r="A243" s="104"/>
      <c r="B243" s="150"/>
      <c r="C243" s="104"/>
      <c r="D243" s="104"/>
      <c r="E243" s="106"/>
      <c r="F243" s="103"/>
      <c r="G243" s="96"/>
      <c r="H243" s="96"/>
      <c r="I243" s="104"/>
    </row>
    <row r="244" spans="1:9" s="114" customFormat="1">
      <c r="A244" s="104"/>
      <c r="B244" s="150"/>
      <c r="C244" s="104"/>
      <c r="D244" s="104"/>
      <c r="E244" s="106"/>
      <c r="F244" s="106"/>
      <c r="G244" s="96"/>
      <c r="H244" s="96"/>
      <c r="I244" s="104"/>
    </row>
    <row r="245" spans="1:9" s="114" customFormat="1">
      <c r="A245" s="104"/>
      <c r="B245" s="150"/>
      <c r="C245" s="104"/>
      <c r="D245" s="104"/>
      <c r="E245" s="106"/>
      <c r="F245" s="103"/>
      <c r="G245" s="96"/>
      <c r="H245" s="96"/>
      <c r="I245" s="104"/>
    </row>
    <row r="246" spans="1:9" s="114" customFormat="1">
      <c r="A246" s="104"/>
      <c r="B246" s="150"/>
      <c r="C246" s="104"/>
      <c r="D246" s="104"/>
      <c r="E246" s="103"/>
      <c r="F246" s="106"/>
      <c r="G246" s="96"/>
      <c r="H246" s="96"/>
      <c r="I246" s="104"/>
    </row>
    <row r="247" spans="1:9" s="114" customFormat="1">
      <c r="A247" s="104"/>
      <c r="B247" s="150"/>
      <c r="C247" s="104"/>
      <c r="D247" s="104"/>
      <c r="E247" s="106"/>
      <c r="F247" s="103"/>
      <c r="G247" s="96"/>
      <c r="H247" s="96"/>
      <c r="I247" s="104"/>
    </row>
    <row r="248" spans="1:9" s="114" customFormat="1">
      <c r="A248" s="104"/>
      <c r="B248" s="150"/>
      <c r="C248" s="104"/>
      <c r="D248" s="104"/>
      <c r="E248" s="106"/>
      <c r="F248" s="106"/>
      <c r="G248" s="96"/>
      <c r="H248" s="96"/>
      <c r="I248" s="104"/>
    </row>
    <row r="249" spans="1:9" s="114" customFormat="1">
      <c r="A249" s="104"/>
      <c r="B249" s="150"/>
      <c r="C249" s="104"/>
      <c r="D249" s="104"/>
      <c r="E249" s="106"/>
      <c r="F249" s="106"/>
      <c r="G249" s="96"/>
      <c r="H249" s="96"/>
      <c r="I249" s="104"/>
    </row>
    <row r="250" spans="1:9" s="114" customFormat="1">
      <c r="A250" s="104"/>
      <c r="B250" s="150"/>
      <c r="C250" s="104"/>
      <c r="D250" s="104"/>
      <c r="E250" s="106"/>
      <c r="F250" s="106"/>
      <c r="G250" s="96"/>
      <c r="H250" s="96"/>
      <c r="I250" s="104"/>
    </row>
    <row r="251" spans="1:9" s="114" customFormat="1">
      <c r="A251" s="104"/>
      <c r="B251" s="150"/>
      <c r="C251" s="104"/>
      <c r="D251" s="104"/>
      <c r="E251" s="106"/>
      <c r="F251" s="106"/>
      <c r="G251" s="96"/>
      <c r="H251" s="96"/>
      <c r="I251" s="104"/>
    </row>
    <row r="252" spans="1:9" s="114" customFormat="1">
      <c r="A252" s="104"/>
      <c r="B252" s="150"/>
      <c r="C252" s="104"/>
      <c r="D252" s="104"/>
      <c r="E252" s="106"/>
      <c r="F252" s="106"/>
      <c r="G252" s="96"/>
      <c r="H252" s="96"/>
      <c r="I252" s="104"/>
    </row>
    <row r="253" spans="1:9" s="114" customFormat="1">
      <c r="A253" s="104"/>
      <c r="B253" s="150"/>
      <c r="C253" s="104"/>
      <c r="D253" s="104"/>
      <c r="E253" s="106"/>
      <c r="F253" s="106"/>
      <c r="G253" s="96"/>
      <c r="H253" s="96"/>
      <c r="I253" s="104"/>
    </row>
    <row r="254" spans="1:9" s="114" customFormat="1">
      <c r="A254" s="104"/>
      <c r="B254" s="150"/>
      <c r="C254" s="104"/>
      <c r="D254" s="104"/>
      <c r="E254" s="106"/>
      <c r="F254" s="106"/>
      <c r="G254" s="96"/>
      <c r="H254" s="96"/>
      <c r="I254" s="104"/>
    </row>
    <row r="255" spans="1:9" s="114" customFormat="1">
      <c r="A255" s="104"/>
      <c r="B255" s="150"/>
      <c r="C255" s="104"/>
      <c r="D255" s="104"/>
      <c r="E255" s="103"/>
      <c r="F255" s="96"/>
      <c r="G255" s="96"/>
      <c r="H255" s="96"/>
      <c r="I255" s="104"/>
    </row>
    <row r="256" spans="1:9" s="114" customFormat="1">
      <c r="A256" s="104"/>
      <c r="B256" s="150"/>
      <c r="C256" s="104"/>
      <c r="D256" s="104"/>
      <c r="E256" s="103"/>
      <c r="F256" s="96"/>
      <c r="G256" s="96"/>
      <c r="H256" s="96"/>
      <c r="I256" s="104"/>
    </row>
    <row r="257" spans="1:9" s="114" customFormat="1">
      <c r="A257" s="104"/>
      <c r="B257" s="150"/>
      <c r="C257" s="104"/>
      <c r="D257" s="104"/>
      <c r="E257" s="103"/>
      <c r="F257" s="96"/>
      <c r="G257" s="96"/>
      <c r="H257" s="96"/>
      <c r="I257" s="104"/>
    </row>
    <row r="258" spans="1:9" s="114" customFormat="1">
      <c r="A258" s="105"/>
      <c r="B258" s="155"/>
      <c r="C258" s="105"/>
      <c r="D258" s="105"/>
      <c r="E258" s="106"/>
      <c r="F258" s="107"/>
      <c r="G258" s="96"/>
      <c r="H258" s="96"/>
      <c r="I258" s="105"/>
    </row>
    <row r="259" spans="1:9" s="114" customFormat="1">
      <c r="A259" s="104"/>
      <c r="B259" s="150"/>
      <c r="C259" s="104"/>
      <c r="D259" s="104"/>
      <c r="E259" s="106"/>
      <c r="F259" s="103"/>
      <c r="G259" s="96"/>
      <c r="H259" s="96"/>
      <c r="I259" s="104"/>
    </row>
    <row r="260" spans="1:9" s="114" customFormat="1">
      <c r="A260" s="104"/>
      <c r="B260" s="150"/>
      <c r="C260" s="104"/>
      <c r="D260" s="104"/>
      <c r="E260" s="103"/>
      <c r="F260" s="103"/>
      <c r="G260" s="96"/>
      <c r="H260" s="96"/>
      <c r="I260" s="104"/>
    </row>
    <row r="261" spans="1:9" s="114" customFormat="1">
      <c r="A261" s="104"/>
      <c r="B261" s="150"/>
      <c r="C261" s="104"/>
      <c r="D261" s="104"/>
      <c r="E261" s="103"/>
      <c r="F261" s="103"/>
      <c r="G261" s="106"/>
      <c r="H261" s="96"/>
      <c r="I261" s="104"/>
    </row>
    <row r="262" spans="1:9" s="114" customFormat="1">
      <c r="A262" s="104"/>
      <c r="B262" s="150"/>
      <c r="C262" s="104"/>
      <c r="D262" s="104"/>
      <c r="E262" s="106"/>
      <c r="F262" s="106"/>
      <c r="G262" s="96"/>
      <c r="H262" s="96"/>
      <c r="I262" s="104"/>
    </row>
    <row r="263" spans="1:9" s="114" customFormat="1">
      <c r="A263" s="104"/>
      <c r="B263" s="150"/>
      <c r="C263" s="104"/>
      <c r="D263" s="104"/>
      <c r="E263" s="106"/>
      <c r="F263" s="103"/>
      <c r="G263" s="96"/>
      <c r="H263" s="96"/>
      <c r="I263" s="104"/>
    </row>
    <row r="264" spans="1:9" s="114" customFormat="1">
      <c r="A264" s="104"/>
      <c r="B264" s="150"/>
      <c r="C264" s="104"/>
      <c r="D264" s="104"/>
      <c r="E264" s="106"/>
      <c r="F264" s="106"/>
      <c r="G264" s="96"/>
      <c r="H264" s="96"/>
      <c r="I264" s="104"/>
    </row>
    <row r="265" spans="1:9" s="114" customFormat="1">
      <c r="A265" s="104"/>
      <c r="B265" s="150"/>
      <c r="C265" s="104"/>
      <c r="D265" s="104"/>
      <c r="E265" s="106"/>
      <c r="F265" s="103"/>
      <c r="G265" s="96"/>
      <c r="H265" s="96"/>
      <c r="I265" s="104"/>
    </row>
    <row r="266" spans="1:9" s="114" customFormat="1">
      <c r="A266" s="104"/>
      <c r="B266" s="150"/>
      <c r="C266" s="104"/>
      <c r="D266" s="104"/>
      <c r="E266" s="103"/>
      <c r="F266" s="106"/>
      <c r="G266" s="96"/>
      <c r="H266" s="96"/>
      <c r="I266" s="104"/>
    </row>
    <row r="267" spans="1:9" s="114" customFormat="1">
      <c r="A267" s="104"/>
      <c r="B267" s="150"/>
      <c r="C267" s="104"/>
      <c r="D267" s="104"/>
      <c r="E267" s="106"/>
      <c r="F267" s="103"/>
      <c r="G267" s="96"/>
      <c r="H267" s="96"/>
      <c r="I267" s="104"/>
    </row>
    <row r="268" spans="1:9" s="114" customFormat="1">
      <c r="A268" s="104"/>
      <c r="B268" s="150"/>
      <c r="C268" s="104"/>
      <c r="D268" s="104"/>
      <c r="E268" s="106"/>
      <c r="F268" s="106"/>
      <c r="G268" s="96"/>
      <c r="H268" s="96"/>
      <c r="I268" s="104"/>
    </row>
    <row r="269" spans="1:9" s="114" customFormat="1">
      <c r="A269" s="104"/>
      <c r="B269" s="150"/>
      <c r="C269" s="104"/>
      <c r="D269" s="104"/>
      <c r="E269" s="106"/>
      <c r="F269" s="106"/>
      <c r="G269" s="96"/>
      <c r="H269" s="96"/>
      <c r="I269" s="104"/>
    </row>
    <row r="270" spans="1:9" s="114" customFormat="1">
      <c r="A270" s="104"/>
      <c r="B270" s="150"/>
      <c r="C270" s="104"/>
      <c r="D270" s="104"/>
      <c r="E270" s="106"/>
      <c r="F270" s="106"/>
      <c r="G270" s="96"/>
      <c r="H270" s="96"/>
      <c r="I270" s="104"/>
    </row>
    <row r="271" spans="1:9" s="114" customFormat="1">
      <c r="A271" s="104"/>
      <c r="B271" s="150"/>
      <c r="C271" s="104"/>
      <c r="D271" s="104"/>
      <c r="E271" s="106"/>
      <c r="F271" s="106"/>
      <c r="G271" s="96"/>
      <c r="H271" s="96"/>
      <c r="I271" s="104"/>
    </row>
    <row r="272" spans="1:9" s="114" customFormat="1">
      <c r="A272" s="104"/>
      <c r="B272" s="150"/>
      <c r="C272" s="104"/>
      <c r="D272" s="104"/>
      <c r="E272" s="106"/>
      <c r="F272" s="106"/>
      <c r="G272" s="96"/>
      <c r="H272" s="96"/>
      <c r="I272" s="104"/>
    </row>
    <row r="273" spans="1:9" s="114" customFormat="1">
      <c r="A273" s="104"/>
      <c r="B273" s="150"/>
      <c r="C273" s="104"/>
      <c r="D273" s="104"/>
      <c r="E273" s="106"/>
      <c r="F273" s="106"/>
      <c r="G273" s="96"/>
      <c r="H273" s="96"/>
      <c r="I273" s="104"/>
    </row>
    <row r="274" spans="1:9" s="114" customFormat="1">
      <c r="A274" s="104"/>
      <c r="B274" s="150"/>
      <c r="C274" s="104"/>
      <c r="D274" s="104"/>
      <c r="E274" s="106"/>
      <c r="F274" s="106"/>
      <c r="G274" s="96"/>
      <c r="H274" s="96"/>
      <c r="I274" s="104"/>
    </row>
    <row r="275" spans="1:9" s="114" customFormat="1">
      <c r="A275" s="104"/>
      <c r="B275" s="150"/>
      <c r="C275" s="104"/>
      <c r="D275" s="104"/>
      <c r="E275" s="103"/>
      <c r="F275" s="96"/>
      <c r="G275" s="96"/>
      <c r="H275" s="96"/>
      <c r="I275" s="104"/>
    </row>
    <row r="276" spans="1:9" s="114" customFormat="1">
      <c r="A276" s="104"/>
      <c r="B276" s="150"/>
      <c r="C276" s="104"/>
      <c r="D276" s="104"/>
      <c r="E276" s="103"/>
      <c r="F276" s="96"/>
      <c r="G276" s="96"/>
      <c r="H276" s="96"/>
      <c r="I276" s="104"/>
    </row>
    <row r="277" spans="1:9" s="114" customFormat="1">
      <c r="A277" s="104"/>
      <c r="B277" s="150"/>
      <c r="C277" s="104"/>
      <c r="D277" s="104"/>
      <c r="E277" s="103"/>
      <c r="F277" s="96"/>
      <c r="G277" s="96"/>
      <c r="H277" s="96"/>
      <c r="I277" s="104"/>
    </row>
    <row r="278" spans="1:9" s="114" customFormat="1">
      <c r="A278" s="105"/>
      <c r="B278" s="155"/>
      <c r="C278" s="105"/>
      <c r="D278" s="105"/>
      <c r="E278" s="106"/>
      <c r="F278" s="107"/>
      <c r="G278" s="96"/>
      <c r="H278" s="96"/>
      <c r="I278" s="105"/>
    </row>
    <row r="279" spans="1:9" s="114" customFormat="1">
      <c r="A279" s="104"/>
      <c r="B279" s="150"/>
      <c r="C279" s="104"/>
      <c r="D279" s="104"/>
      <c r="E279" s="106"/>
      <c r="F279" s="103"/>
      <c r="G279" s="96"/>
      <c r="H279" s="96"/>
      <c r="I279" s="104"/>
    </row>
    <row r="280" spans="1:9" s="114" customFormat="1">
      <c r="A280" s="104"/>
      <c r="B280" s="150"/>
      <c r="C280" s="104"/>
      <c r="D280" s="104"/>
      <c r="E280" s="103"/>
      <c r="F280" s="103"/>
      <c r="G280" s="96"/>
      <c r="H280" s="96"/>
      <c r="I280" s="104"/>
    </row>
    <row r="281" spans="1:9" s="114" customFormat="1">
      <c r="A281" s="104"/>
      <c r="B281" s="150"/>
      <c r="C281" s="104"/>
      <c r="D281" s="104"/>
      <c r="E281" s="103"/>
      <c r="F281" s="103"/>
      <c r="G281" s="106"/>
      <c r="H281" s="96"/>
      <c r="I281" s="104"/>
    </row>
    <row r="282" spans="1:9" s="114" customFormat="1">
      <c r="A282" s="104"/>
      <c r="B282" s="150"/>
      <c r="C282" s="104"/>
      <c r="D282" s="104"/>
      <c r="E282" s="106"/>
      <c r="F282" s="106"/>
      <c r="G282" s="96"/>
      <c r="H282" s="96"/>
      <c r="I282" s="104"/>
    </row>
    <row r="283" spans="1:9" s="114" customFormat="1">
      <c r="A283" s="104"/>
      <c r="B283" s="150"/>
      <c r="C283" s="104"/>
      <c r="D283" s="104"/>
      <c r="E283" s="106"/>
      <c r="F283" s="103"/>
      <c r="G283" s="96"/>
      <c r="H283" s="96"/>
      <c r="I283" s="104"/>
    </row>
    <row r="284" spans="1:9" s="114" customFormat="1">
      <c r="A284" s="104"/>
      <c r="B284" s="150"/>
      <c r="C284" s="104"/>
      <c r="D284" s="104"/>
      <c r="E284" s="106"/>
      <c r="F284" s="106"/>
      <c r="G284" s="96"/>
      <c r="H284" s="96"/>
      <c r="I284" s="104"/>
    </row>
    <row r="285" spans="1:9" s="114" customFormat="1">
      <c r="A285" s="104"/>
      <c r="B285" s="150"/>
      <c r="C285" s="104"/>
      <c r="D285" s="104"/>
      <c r="E285" s="106"/>
      <c r="F285" s="103"/>
      <c r="G285" s="96"/>
      <c r="H285" s="96"/>
      <c r="I285" s="104"/>
    </row>
    <row r="286" spans="1:9" s="114" customFormat="1">
      <c r="A286" s="104"/>
      <c r="B286" s="150"/>
      <c r="C286" s="104"/>
      <c r="D286" s="104"/>
      <c r="E286" s="103"/>
      <c r="F286" s="106"/>
      <c r="G286" s="96"/>
      <c r="H286" s="96"/>
      <c r="I286" s="104"/>
    </row>
    <row r="287" spans="1:9" s="114" customFormat="1">
      <c r="A287" s="104"/>
      <c r="B287" s="150"/>
      <c r="C287" s="104"/>
      <c r="D287" s="104"/>
      <c r="E287" s="106"/>
      <c r="F287" s="103"/>
      <c r="G287" s="96"/>
      <c r="H287" s="96"/>
      <c r="I287" s="104"/>
    </row>
    <row r="288" spans="1:9" s="114" customFormat="1">
      <c r="A288" s="104"/>
      <c r="B288" s="150"/>
      <c r="C288" s="104"/>
      <c r="D288" s="104"/>
      <c r="E288" s="106"/>
      <c r="F288" s="106"/>
      <c r="G288" s="96"/>
      <c r="H288" s="96"/>
      <c r="I288" s="104"/>
    </row>
    <row r="289" spans="1:9" s="114" customFormat="1">
      <c r="A289" s="104"/>
      <c r="B289" s="150"/>
      <c r="C289" s="104"/>
      <c r="D289" s="104"/>
      <c r="E289" s="106"/>
      <c r="F289" s="106"/>
      <c r="G289" s="96"/>
      <c r="H289" s="96"/>
      <c r="I289" s="104"/>
    </row>
    <row r="290" spans="1:9" s="114" customFormat="1">
      <c r="A290" s="104"/>
      <c r="B290" s="150"/>
      <c r="C290" s="104"/>
      <c r="D290" s="104"/>
      <c r="E290" s="106"/>
      <c r="F290" s="106"/>
      <c r="G290" s="96"/>
      <c r="H290" s="96"/>
      <c r="I290" s="104"/>
    </row>
    <row r="291" spans="1:9" s="114" customFormat="1">
      <c r="A291" s="104"/>
      <c r="B291" s="150"/>
      <c r="C291" s="104"/>
      <c r="D291" s="104"/>
      <c r="E291" s="106"/>
      <c r="F291" s="106"/>
      <c r="G291" s="96"/>
      <c r="H291" s="96"/>
      <c r="I291" s="104"/>
    </row>
    <row r="292" spans="1:9" s="114" customFormat="1">
      <c r="A292" s="104"/>
      <c r="B292" s="150"/>
      <c r="C292" s="104"/>
      <c r="D292" s="104"/>
      <c r="E292" s="106"/>
      <c r="F292" s="106"/>
      <c r="G292" s="96"/>
      <c r="H292" s="96"/>
      <c r="I292" s="104"/>
    </row>
    <row r="293" spans="1:9" s="114" customFormat="1">
      <c r="A293" s="104"/>
      <c r="B293" s="150"/>
      <c r="C293" s="104"/>
      <c r="D293" s="104"/>
      <c r="E293" s="106"/>
      <c r="F293" s="106"/>
      <c r="G293" s="96"/>
      <c r="H293" s="96"/>
      <c r="I293" s="104"/>
    </row>
    <row r="294" spans="1:9" s="114" customFormat="1">
      <c r="A294" s="104"/>
      <c r="B294" s="150"/>
      <c r="C294" s="104"/>
      <c r="D294" s="104"/>
      <c r="E294" s="106"/>
      <c r="F294" s="106"/>
      <c r="G294" s="96"/>
      <c r="H294" s="96"/>
      <c r="I294" s="104"/>
    </row>
    <row r="295" spans="1:9" s="114" customFormat="1">
      <c r="A295" s="104"/>
      <c r="B295" s="150"/>
      <c r="C295" s="104"/>
      <c r="D295" s="104"/>
      <c r="E295" s="103"/>
      <c r="F295" s="96"/>
      <c r="G295" s="96"/>
      <c r="H295" s="96"/>
      <c r="I295" s="104"/>
    </row>
    <row r="296" spans="1:9" s="114" customFormat="1">
      <c r="A296" s="104"/>
      <c r="B296" s="150"/>
      <c r="C296" s="104"/>
      <c r="D296" s="104"/>
      <c r="E296" s="103"/>
      <c r="F296" s="96"/>
      <c r="G296" s="96"/>
      <c r="H296" s="96"/>
      <c r="I296" s="104"/>
    </row>
    <row r="297" spans="1:9" s="114" customFormat="1">
      <c r="A297" s="104"/>
      <c r="B297" s="150"/>
      <c r="C297" s="104"/>
      <c r="D297" s="104"/>
      <c r="E297" s="103"/>
      <c r="F297" s="96"/>
      <c r="G297" s="96"/>
      <c r="H297" s="96"/>
      <c r="I297" s="104"/>
    </row>
    <row r="298" spans="1:9" s="114" customFormat="1">
      <c r="A298" s="105"/>
      <c r="B298" s="155"/>
      <c r="C298" s="105"/>
      <c r="D298" s="105"/>
      <c r="E298" s="106"/>
      <c r="F298" s="107"/>
      <c r="G298" s="96"/>
      <c r="H298" s="96"/>
      <c r="I298" s="105"/>
    </row>
    <row r="299" spans="1:9" s="114" customFormat="1">
      <c r="A299" s="104"/>
      <c r="B299" s="150"/>
      <c r="C299" s="104"/>
      <c r="D299" s="104"/>
      <c r="E299" s="106"/>
      <c r="F299" s="103"/>
      <c r="G299" s="96"/>
      <c r="H299" s="96"/>
      <c r="I299" s="104"/>
    </row>
    <row r="300" spans="1:9" s="114" customFormat="1">
      <c r="A300" s="104"/>
      <c r="B300" s="150"/>
      <c r="C300" s="104"/>
      <c r="D300" s="104"/>
      <c r="E300" s="103"/>
      <c r="F300" s="103"/>
      <c r="G300" s="96"/>
      <c r="H300" s="96"/>
      <c r="I300" s="104"/>
    </row>
    <row r="301" spans="1:9" s="114" customFormat="1">
      <c r="A301" s="104"/>
      <c r="B301" s="150"/>
      <c r="C301" s="104"/>
      <c r="D301" s="104"/>
      <c r="E301" s="103"/>
      <c r="F301" s="103"/>
      <c r="G301" s="106"/>
      <c r="H301" s="96"/>
      <c r="I301" s="104"/>
    </row>
    <row r="302" spans="1:9" s="114" customFormat="1">
      <c r="A302" s="104"/>
      <c r="B302" s="150"/>
      <c r="C302" s="104"/>
      <c r="D302" s="104"/>
      <c r="E302" s="106"/>
      <c r="F302" s="106"/>
      <c r="G302" s="96"/>
      <c r="H302" s="96"/>
      <c r="I302" s="104"/>
    </row>
    <row r="303" spans="1:9" s="114" customFormat="1">
      <c r="A303" s="104"/>
      <c r="B303" s="150"/>
      <c r="C303" s="104"/>
      <c r="D303" s="104"/>
      <c r="E303" s="106"/>
      <c r="F303" s="103"/>
      <c r="G303" s="96"/>
      <c r="H303" s="96"/>
      <c r="I303" s="104"/>
    </row>
    <row r="304" spans="1:9" s="114" customFormat="1">
      <c r="A304" s="104"/>
      <c r="B304" s="150"/>
      <c r="C304" s="104"/>
      <c r="D304" s="104"/>
      <c r="E304" s="106"/>
      <c r="F304" s="106"/>
      <c r="G304" s="96"/>
      <c r="H304" s="96"/>
      <c r="I304" s="104"/>
    </row>
    <row r="305" spans="1:9" s="114" customFormat="1">
      <c r="A305" s="104"/>
      <c r="B305" s="150"/>
      <c r="C305" s="104"/>
      <c r="D305" s="104"/>
      <c r="E305" s="106"/>
      <c r="F305" s="103"/>
      <c r="G305" s="96"/>
      <c r="H305" s="96"/>
      <c r="I305" s="104"/>
    </row>
    <row r="306" spans="1:9" s="114" customFormat="1">
      <c r="A306" s="104"/>
      <c r="B306" s="150"/>
      <c r="C306" s="104"/>
      <c r="D306" s="104"/>
      <c r="E306" s="103"/>
      <c r="F306" s="106"/>
      <c r="G306" s="96"/>
      <c r="H306" s="96"/>
      <c r="I306" s="104"/>
    </row>
    <row r="307" spans="1:9" s="114" customFormat="1">
      <c r="A307" s="104"/>
      <c r="B307" s="150"/>
      <c r="C307" s="104"/>
      <c r="D307" s="104"/>
      <c r="E307" s="106"/>
      <c r="F307" s="103"/>
      <c r="G307" s="96"/>
      <c r="H307" s="96"/>
      <c r="I307" s="104"/>
    </row>
    <row r="308" spans="1:9" s="114" customFormat="1">
      <c r="A308" s="104"/>
      <c r="B308" s="150"/>
      <c r="C308" s="104"/>
      <c r="D308" s="104"/>
      <c r="E308" s="106"/>
      <c r="F308" s="106"/>
      <c r="G308" s="96"/>
      <c r="H308" s="96"/>
      <c r="I308" s="104"/>
    </row>
    <row r="309" spans="1:9" s="114" customFormat="1">
      <c r="A309" s="104"/>
      <c r="B309" s="150"/>
      <c r="C309" s="104"/>
      <c r="D309" s="104"/>
      <c r="E309" s="106"/>
      <c r="F309" s="106"/>
      <c r="G309" s="96"/>
      <c r="H309" s="96"/>
      <c r="I309" s="104"/>
    </row>
    <row r="310" spans="1:9" s="114" customFormat="1">
      <c r="A310" s="104"/>
      <c r="B310" s="150"/>
      <c r="C310" s="104"/>
      <c r="D310" s="104"/>
      <c r="E310" s="106"/>
      <c r="F310" s="106"/>
      <c r="G310" s="96"/>
      <c r="H310" s="96"/>
      <c r="I310" s="104"/>
    </row>
    <row r="311" spans="1:9" s="114" customFormat="1">
      <c r="A311" s="104"/>
      <c r="B311" s="150"/>
      <c r="C311" s="104"/>
      <c r="D311" s="104"/>
      <c r="E311" s="106"/>
      <c r="F311" s="106"/>
      <c r="G311" s="96"/>
      <c r="H311" s="96"/>
      <c r="I311" s="104"/>
    </row>
    <row r="312" spans="1:9" s="114" customFormat="1">
      <c r="A312" s="104"/>
      <c r="B312" s="150"/>
      <c r="C312" s="104"/>
      <c r="D312" s="104"/>
      <c r="E312" s="106"/>
      <c r="F312" s="106"/>
      <c r="G312" s="96"/>
      <c r="H312" s="96"/>
      <c r="I312" s="104"/>
    </row>
    <row r="313" spans="1:9" s="114" customFormat="1">
      <c r="A313" s="104"/>
      <c r="B313" s="150"/>
      <c r="C313" s="104"/>
      <c r="D313" s="104"/>
      <c r="E313" s="106"/>
      <c r="F313" s="106"/>
      <c r="G313" s="96"/>
      <c r="H313" s="96"/>
      <c r="I313" s="104"/>
    </row>
    <row r="314" spans="1:9" s="114" customFormat="1">
      <c r="A314" s="104"/>
      <c r="B314" s="150"/>
      <c r="C314" s="104"/>
      <c r="D314" s="104"/>
      <c r="E314" s="106"/>
      <c r="F314" s="106"/>
      <c r="G314" s="96"/>
      <c r="H314" s="96"/>
      <c r="I314" s="104"/>
    </row>
    <row r="315" spans="1:9" s="114" customFormat="1">
      <c r="A315" s="104"/>
      <c r="B315" s="150"/>
      <c r="C315" s="104"/>
      <c r="D315" s="104"/>
      <c r="E315" s="103"/>
      <c r="F315" s="96"/>
      <c r="G315" s="96"/>
      <c r="H315" s="96"/>
      <c r="I315" s="104"/>
    </row>
    <row r="316" spans="1:9" s="114" customFormat="1">
      <c r="A316" s="104"/>
      <c r="B316" s="150"/>
      <c r="C316" s="104"/>
      <c r="D316" s="104"/>
      <c r="E316" s="103"/>
      <c r="F316" s="96"/>
      <c r="G316" s="96"/>
      <c r="H316" s="96"/>
      <c r="I316" s="104"/>
    </row>
    <row r="317" spans="1:9" s="114" customFormat="1">
      <c r="A317" s="104"/>
      <c r="B317" s="150"/>
      <c r="C317" s="104"/>
      <c r="D317" s="104"/>
      <c r="E317" s="103"/>
      <c r="F317" s="96"/>
      <c r="G317" s="96"/>
      <c r="H317" s="96"/>
      <c r="I317" s="104"/>
    </row>
    <row r="318" spans="1:9" s="114" customFormat="1">
      <c r="A318" s="117"/>
      <c r="B318" s="156"/>
      <c r="C318" s="117"/>
      <c r="D318" s="117"/>
      <c r="E318" s="117"/>
      <c r="I318" s="117"/>
    </row>
    <row r="319" spans="1:9" s="114" customFormat="1">
      <c r="A319" s="117"/>
      <c r="B319" s="156"/>
      <c r="C319" s="117"/>
      <c r="D319" s="117"/>
      <c r="E319" s="117"/>
      <c r="I319" s="117"/>
    </row>
    <row r="320" spans="1:9" s="114" customFormat="1">
      <c r="A320" s="117"/>
      <c r="B320" s="156"/>
      <c r="C320" s="117"/>
      <c r="D320" s="117"/>
      <c r="E320" s="117"/>
      <c r="I320" s="117"/>
    </row>
    <row r="321" spans="1:9" s="114" customFormat="1">
      <c r="A321" s="117"/>
      <c r="B321" s="156"/>
      <c r="C321" s="117"/>
      <c r="D321" s="117"/>
      <c r="E321" s="117"/>
      <c r="I321" s="117"/>
    </row>
    <row r="322" spans="1:9" s="114" customFormat="1">
      <c r="A322" s="117"/>
      <c r="B322" s="156"/>
      <c r="C322" s="117"/>
      <c r="D322" s="117"/>
      <c r="E322" s="117"/>
      <c r="I322" s="117"/>
    </row>
    <row r="323" spans="1:9" s="114" customFormat="1">
      <c r="A323" s="117"/>
      <c r="B323" s="156"/>
      <c r="C323" s="117"/>
      <c r="D323" s="117"/>
      <c r="E323" s="117"/>
      <c r="I323" s="117"/>
    </row>
    <row r="324" spans="1:9" s="114" customFormat="1">
      <c r="A324" s="117"/>
      <c r="B324" s="156"/>
      <c r="C324" s="117"/>
      <c r="D324" s="117"/>
      <c r="E324" s="117"/>
      <c r="I324" s="117"/>
    </row>
    <row r="325" spans="1:9" s="114" customFormat="1">
      <c r="A325" s="117"/>
      <c r="B325" s="156"/>
      <c r="C325" s="117"/>
      <c r="D325" s="117"/>
      <c r="E325" s="117"/>
      <c r="I325" s="117"/>
    </row>
    <row r="326" spans="1:9" s="114" customFormat="1">
      <c r="A326" s="117"/>
      <c r="B326" s="156"/>
      <c r="C326" s="117"/>
      <c r="D326" s="117"/>
      <c r="E326" s="117"/>
      <c r="I326" s="117"/>
    </row>
    <row r="327" spans="1:9" s="114" customFormat="1">
      <c r="A327" s="117"/>
      <c r="B327" s="156"/>
      <c r="C327" s="117"/>
      <c r="D327" s="117"/>
      <c r="E327" s="117"/>
      <c r="I327" s="117"/>
    </row>
    <row r="328" spans="1:9" s="114" customFormat="1">
      <c r="A328" s="117"/>
      <c r="B328" s="156"/>
      <c r="C328" s="117"/>
      <c r="D328" s="117"/>
      <c r="E328" s="117"/>
      <c r="I328" s="117"/>
    </row>
    <row r="329" spans="1:9" s="114" customFormat="1">
      <c r="A329" s="117"/>
      <c r="B329" s="156"/>
      <c r="C329" s="117"/>
      <c r="D329" s="117"/>
      <c r="E329" s="117"/>
      <c r="I329" s="117"/>
    </row>
    <row r="330" spans="1:9" s="114" customFormat="1">
      <c r="A330" s="117"/>
      <c r="B330" s="156"/>
      <c r="C330" s="117"/>
      <c r="D330" s="117"/>
      <c r="E330" s="117"/>
      <c r="I330" s="117"/>
    </row>
    <row r="331" spans="1:9" s="114" customFormat="1">
      <c r="A331" s="117"/>
      <c r="B331" s="156"/>
      <c r="C331" s="117"/>
      <c r="D331" s="117"/>
      <c r="E331" s="117"/>
      <c r="I331" s="117"/>
    </row>
    <row r="332" spans="1:9" s="114" customFormat="1">
      <c r="A332" s="117"/>
      <c r="B332" s="156"/>
      <c r="C332" s="117"/>
      <c r="D332" s="117"/>
      <c r="E332" s="117"/>
      <c r="I332" s="117"/>
    </row>
    <row r="333" spans="1:9" s="114" customFormat="1">
      <c r="A333" s="117"/>
      <c r="B333" s="156"/>
      <c r="C333" s="117"/>
      <c r="D333" s="117"/>
      <c r="E333" s="117"/>
      <c r="I333" s="117"/>
    </row>
    <row r="334" spans="1:9" s="114" customFormat="1">
      <c r="A334" s="117"/>
      <c r="B334" s="156"/>
      <c r="C334" s="117"/>
      <c r="D334" s="117"/>
      <c r="E334" s="117"/>
      <c r="I334" s="117"/>
    </row>
    <row r="335" spans="1:9" s="114" customFormat="1">
      <c r="A335" s="117"/>
      <c r="B335" s="156"/>
      <c r="C335" s="117"/>
      <c r="D335" s="117"/>
      <c r="E335" s="117"/>
      <c r="I335" s="117"/>
    </row>
    <row r="336" spans="1:9" s="114" customFormat="1">
      <c r="A336" s="117"/>
      <c r="B336" s="156"/>
      <c r="C336" s="117"/>
      <c r="D336" s="117"/>
      <c r="E336" s="117"/>
      <c r="I336" s="117"/>
    </row>
    <row r="337" spans="1:9" s="114" customFormat="1">
      <c r="A337" s="117"/>
      <c r="B337" s="156"/>
      <c r="C337" s="117"/>
      <c r="D337" s="117"/>
      <c r="E337" s="117"/>
      <c r="I337" s="117"/>
    </row>
    <row r="338" spans="1:9" s="114" customFormat="1">
      <c r="A338" s="117"/>
      <c r="B338" s="156"/>
      <c r="C338" s="117"/>
      <c r="D338" s="117"/>
      <c r="E338" s="117"/>
      <c r="I338" s="117"/>
    </row>
    <row r="339" spans="1:9" s="114" customFormat="1">
      <c r="A339" s="117"/>
      <c r="B339" s="156"/>
      <c r="C339" s="117"/>
      <c r="D339" s="117"/>
      <c r="E339" s="117"/>
      <c r="I339" s="117"/>
    </row>
    <row r="340" spans="1:9" s="114" customFormat="1">
      <c r="A340" s="117"/>
      <c r="B340" s="156"/>
      <c r="C340" s="117"/>
      <c r="D340" s="117"/>
      <c r="E340" s="117"/>
      <c r="I340" s="117"/>
    </row>
    <row r="341" spans="1:9" s="114" customFormat="1">
      <c r="A341" s="117"/>
      <c r="B341" s="156"/>
      <c r="C341" s="117"/>
      <c r="D341" s="117"/>
      <c r="E341" s="117"/>
      <c r="I341" s="117"/>
    </row>
    <row r="342" spans="1:9" s="114" customFormat="1">
      <c r="A342" s="117"/>
      <c r="B342" s="156"/>
      <c r="C342" s="117"/>
      <c r="D342" s="117"/>
      <c r="E342" s="117"/>
      <c r="I342" s="117"/>
    </row>
    <row r="343" spans="1:9" s="114" customFormat="1">
      <c r="A343" s="117"/>
      <c r="B343" s="156"/>
      <c r="C343" s="117"/>
      <c r="D343" s="117"/>
      <c r="E343" s="117"/>
      <c r="I343" s="117"/>
    </row>
    <row r="344" spans="1:9" s="114" customFormat="1">
      <c r="A344" s="117"/>
      <c r="B344" s="156"/>
      <c r="C344" s="117"/>
      <c r="D344" s="117"/>
      <c r="E344" s="117"/>
      <c r="I344" s="117"/>
    </row>
    <row r="345" spans="1:9" s="114" customFormat="1">
      <c r="A345" s="117"/>
      <c r="B345" s="156"/>
      <c r="C345" s="117"/>
      <c r="D345" s="117"/>
      <c r="E345" s="117"/>
      <c r="I345" s="117"/>
    </row>
    <row r="346" spans="1:9" s="114" customFormat="1">
      <c r="A346" s="117"/>
      <c r="B346" s="156"/>
      <c r="C346" s="117"/>
      <c r="D346" s="117"/>
      <c r="E346" s="117"/>
      <c r="I346" s="117"/>
    </row>
    <row r="347" spans="1:9" s="114" customFormat="1">
      <c r="A347" s="117"/>
      <c r="B347" s="156"/>
      <c r="C347" s="117"/>
      <c r="D347" s="117"/>
      <c r="E347" s="117"/>
      <c r="I347" s="117"/>
    </row>
    <row r="348" spans="1:9" s="114" customFormat="1">
      <c r="A348" s="117"/>
      <c r="B348" s="156"/>
      <c r="C348" s="117"/>
      <c r="D348" s="117"/>
      <c r="E348" s="117"/>
      <c r="I348" s="117"/>
    </row>
    <row r="349" spans="1:9" s="114" customFormat="1">
      <c r="A349" s="117"/>
      <c r="B349" s="156"/>
      <c r="C349" s="117"/>
      <c r="D349" s="117"/>
      <c r="E349" s="117"/>
      <c r="I349" s="117"/>
    </row>
    <row r="350" spans="1:9" s="114" customFormat="1">
      <c r="A350" s="117"/>
      <c r="B350" s="156"/>
      <c r="C350" s="117"/>
      <c r="D350" s="117"/>
      <c r="E350" s="117"/>
      <c r="I350" s="117"/>
    </row>
    <row r="351" spans="1:9" s="114" customFormat="1">
      <c r="A351" s="117"/>
      <c r="B351" s="156"/>
      <c r="C351" s="117"/>
      <c r="D351" s="117"/>
      <c r="E351" s="117"/>
      <c r="I351" s="117"/>
    </row>
    <row r="352" spans="1:9" s="114" customFormat="1">
      <c r="A352" s="117"/>
      <c r="B352" s="156"/>
      <c r="C352" s="117"/>
      <c r="D352" s="117"/>
      <c r="E352" s="117"/>
      <c r="I352" s="117"/>
    </row>
    <row r="353" spans="1:9" s="114" customFormat="1">
      <c r="A353" s="117"/>
      <c r="B353" s="156"/>
      <c r="C353" s="117"/>
      <c r="D353" s="117"/>
      <c r="E353" s="117"/>
      <c r="I353" s="117"/>
    </row>
    <row r="354" spans="1:9" s="114" customFormat="1">
      <c r="A354" s="117"/>
      <c r="B354" s="156"/>
      <c r="C354" s="117"/>
      <c r="D354" s="117"/>
      <c r="E354" s="117"/>
      <c r="I354" s="117"/>
    </row>
    <row r="355" spans="1:9" s="114" customFormat="1">
      <c r="A355" s="117"/>
      <c r="B355" s="156"/>
      <c r="C355" s="117"/>
      <c r="D355" s="117"/>
      <c r="E355" s="117"/>
      <c r="I355" s="117"/>
    </row>
    <row r="356" spans="1:9" s="114" customFormat="1">
      <c r="A356" s="117"/>
      <c r="B356" s="156"/>
      <c r="C356" s="117"/>
      <c r="D356" s="117"/>
      <c r="E356" s="117"/>
      <c r="I356" s="117"/>
    </row>
    <row r="357" spans="1:9" s="114" customFormat="1">
      <c r="A357" s="117"/>
      <c r="B357" s="156"/>
      <c r="C357" s="117"/>
      <c r="D357" s="117"/>
      <c r="E357" s="117"/>
      <c r="I357" s="117"/>
    </row>
    <row r="358" spans="1:9" s="114" customFormat="1">
      <c r="A358" s="117"/>
      <c r="B358" s="156"/>
      <c r="C358" s="117"/>
      <c r="D358" s="117"/>
      <c r="E358" s="117"/>
      <c r="I358" s="117"/>
    </row>
    <row r="359" spans="1:9" s="114" customFormat="1">
      <c r="A359" s="117"/>
      <c r="B359" s="156"/>
      <c r="C359" s="117"/>
      <c r="D359" s="117"/>
      <c r="E359" s="117"/>
      <c r="I359" s="117"/>
    </row>
    <row r="360" spans="1:9" s="114" customFormat="1">
      <c r="A360" s="117"/>
      <c r="B360" s="156"/>
      <c r="C360" s="117"/>
      <c r="D360" s="117"/>
      <c r="E360" s="117"/>
      <c r="I360" s="117"/>
    </row>
    <row r="361" spans="1:9" s="114" customFormat="1">
      <c r="A361" s="117"/>
      <c r="B361" s="156"/>
      <c r="C361" s="117"/>
      <c r="D361" s="117"/>
      <c r="E361" s="117"/>
      <c r="I361" s="117"/>
    </row>
    <row r="362" spans="1:9" s="114" customFormat="1">
      <c r="A362" s="117"/>
      <c r="B362" s="156"/>
      <c r="C362" s="117"/>
      <c r="D362" s="117"/>
      <c r="E362" s="117"/>
      <c r="I362" s="117"/>
    </row>
    <row r="363" spans="1:9" s="114" customFormat="1">
      <c r="A363" s="117"/>
      <c r="B363" s="156"/>
      <c r="C363" s="117"/>
      <c r="D363" s="117"/>
      <c r="E363" s="117"/>
      <c r="I363" s="117"/>
    </row>
    <row r="364" spans="1:9" s="114" customFormat="1">
      <c r="A364" s="117"/>
      <c r="B364" s="156"/>
      <c r="C364" s="117"/>
      <c r="D364" s="117"/>
      <c r="E364" s="117"/>
      <c r="I364" s="117"/>
    </row>
    <row r="365" spans="1:9" s="114" customFormat="1">
      <c r="A365" s="117"/>
      <c r="B365" s="156"/>
      <c r="C365" s="117"/>
      <c r="D365" s="117"/>
      <c r="E365" s="117"/>
      <c r="I365" s="117"/>
    </row>
    <row r="366" spans="1:9" s="114" customFormat="1">
      <c r="A366" s="117"/>
      <c r="B366" s="156"/>
      <c r="C366" s="117"/>
      <c r="D366" s="117"/>
      <c r="E366" s="117"/>
      <c r="I366" s="117"/>
    </row>
    <row r="367" spans="1:9" s="114" customFormat="1">
      <c r="A367" s="117"/>
      <c r="B367" s="156"/>
      <c r="C367" s="117"/>
      <c r="D367" s="117"/>
      <c r="E367" s="117"/>
      <c r="I367" s="117"/>
    </row>
    <row r="368" spans="1:9" s="114" customFormat="1">
      <c r="A368" s="117"/>
      <c r="B368" s="156"/>
      <c r="C368" s="117"/>
      <c r="D368" s="117"/>
      <c r="E368" s="117"/>
      <c r="I368" s="117"/>
    </row>
    <row r="369" spans="1:9" s="114" customFormat="1">
      <c r="A369" s="117"/>
      <c r="B369" s="156"/>
      <c r="C369" s="117"/>
      <c r="D369" s="117"/>
      <c r="E369" s="117"/>
      <c r="I369" s="117"/>
    </row>
    <row r="370" spans="1:9" s="114" customFormat="1">
      <c r="A370" s="117"/>
      <c r="B370" s="156"/>
      <c r="C370" s="117"/>
      <c r="D370" s="117"/>
      <c r="E370" s="117"/>
      <c r="I370" s="117"/>
    </row>
    <row r="371" spans="1:9" s="114" customFormat="1">
      <c r="A371" s="117"/>
      <c r="B371" s="156"/>
      <c r="C371" s="117"/>
      <c r="D371" s="117"/>
      <c r="E371" s="117"/>
      <c r="I371" s="117"/>
    </row>
    <row r="372" spans="1:9" s="114" customFormat="1">
      <c r="A372" s="117"/>
      <c r="B372" s="156"/>
      <c r="C372" s="117"/>
      <c r="D372" s="117"/>
      <c r="E372" s="117"/>
      <c r="I372" s="117"/>
    </row>
    <row r="373" spans="1:9" s="114" customFormat="1">
      <c r="A373" s="117"/>
      <c r="B373" s="156"/>
      <c r="C373" s="117"/>
      <c r="D373" s="117"/>
      <c r="E373" s="117"/>
      <c r="I373" s="117"/>
    </row>
    <row r="374" spans="1:9" s="114" customFormat="1">
      <c r="A374" s="117"/>
      <c r="B374" s="156"/>
      <c r="C374" s="117"/>
      <c r="D374" s="117"/>
      <c r="E374" s="117"/>
      <c r="I374" s="117"/>
    </row>
    <row r="375" spans="1:9" s="114" customFormat="1">
      <c r="A375" s="117"/>
      <c r="B375" s="156"/>
      <c r="C375" s="117"/>
      <c r="D375" s="117"/>
      <c r="E375" s="117"/>
      <c r="I375" s="117"/>
    </row>
    <row r="376" spans="1:9" s="114" customFormat="1">
      <c r="A376" s="117"/>
      <c r="B376" s="156"/>
      <c r="C376" s="117"/>
      <c r="D376" s="117"/>
      <c r="E376" s="117"/>
      <c r="I376" s="117"/>
    </row>
    <row r="377" spans="1:9" s="114" customFormat="1">
      <c r="A377" s="117"/>
      <c r="B377" s="156"/>
      <c r="C377" s="117"/>
      <c r="D377" s="117"/>
      <c r="E377" s="117"/>
      <c r="I377" s="117"/>
    </row>
    <row r="378" spans="1:9" s="114" customFormat="1">
      <c r="A378" s="117"/>
      <c r="B378" s="156"/>
      <c r="C378" s="117"/>
      <c r="D378" s="117"/>
      <c r="E378" s="117"/>
      <c r="I378" s="117"/>
    </row>
    <row r="379" spans="1:9" s="114" customFormat="1">
      <c r="A379" s="117"/>
      <c r="B379" s="156"/>
      <c r="C379" s="117"/>
      <c r="D379" s="117"/>
      <c r="E379" s="117"/>
      <c r="I379" s="117"/>
    </row>
    <row r="380" spans="1:9" s="114" customFormat="1">
      <c r="A380" s="117"/>
      <c r="B380" s="156"/>
      <c r="C380" s="117"/>
      <c r="D380" s="117"/>
      <c r="E380" s="117"/>
      <c r="I380" s="117"/>
    </row>
    <row r="381" spans="1:9" s="114" customFormat="1">
      <c r="A381" s="117"/>
      <c r="B381" s="156"/>
      <c r="C381" s="117"/>
      <c r="D381" s="117"/>
      <c r="E381" s="117"/>
      <c r="I381" s="117"/>
    </row>
    <row r="382" spans="1:9" s="114" customFormat="1">
      <c r="A382" s="117"/>
      <c r="B382" s="156"/>
      <c r="C382" s="117"/>
      <c r="D382" s="117"/>
      <c r="E382" s="117"/>
      <c r="I382" s="117"/>
    </row>
    <row r="383" spans="1:9" s="114" customFormat="1">
      <c r="A383" s="117"/>
      <c r="B383" s="156"/>
      <c r="C383" s="117"/>
      <c r="D383" s="117"/>
      <c r="E383" s="117"/>
      <c r="I383" s="117"/>
    </row>
    <row r="384" spans="1:9" s="114" customFormat="1">
      <c r="A384" s="117"/>
      <c r="B384" s="156"/>
      <c r="C384" s="117"/>
      <c r="D384" s="117"/>
      <c r="E384" s="117"/>
      <c r="I384" s="117"/>
    </row>
    <row r="385" spans="1:9" s="114" customFormat="1">
      <c r="A385" s="117"/>
      <c r="B385" s="156"/>
      <c r="C385" s="117"/>
      <c r="D385" s="117"/>
      <c r="E385" s="117"/>
      <c r="I385" s="117"/>
    </row>
    <row r="386" spans="1:9" s="114" customFormat="1">
      <c r="A386" s="117"/>
      <c r="B386" s="156"/>
      <c r="C386" s="117"/>
      <c r="D386" s="117"/>
      <c r="E386" s="117"/>
      <c r="I386" s="117"/>
    </row>
    <row r="387" spans="1:9" s="114" customFormat="1">
      <c r="A387" s="117"/>
      <c r="B387" s="156"/>
      <c r="C387" s="117"/>
      <c r="D387" s="117"/>
      <c r="E387" s="117"/>
      <c r="I387" s="117"/>
    </row>
    <row r="388" spans="1:9" s="114" customFormat="1">
      <c r="A388" s="117"/>
      <c r="B388" s="156"/>
      <c r="C388" s="117"/>
      <c r="D388" s="117"/>
      <c r="E388" s="117"/>
      <c r="I388" s="117"/>
    </row>
    <row r="389" spans="1:9" s="114" customFormat="1">
      <c r="A389" s="117"/>
      <c r="B389" s="156"/>
      <c r="C389" s="117"/>
      <c r="D389" s="117"/>
      <c r="E389" s="117"/>
      <c r="I389" s="117"/>
    </row>
    <row r="390" spans="1:9" s="114" customFormat="1">
      <c r="A390" s="117"/>
      <c r="B390" s="156"/>
      <c r="C390" s="117"/>
      <c r="D390" s="117"/>
      <c r="E390" s="117"/>
      <c r="I390" s="117"/>
    </row>
    <row r="391" spans="1:9" s="114" customFormat="1">
      <c r="A391" s="117"/>
      <c r="B391" s="156"/>
      <c r="C391" s="117"/>
      <c r="D391" s="117"/>
      <c r="E391" s="117"/>
      <c r="I391" s="117"/>
    </row>
    <row r="392" spans="1:9" s="114" customFormat="1">
      <c r="A392" s="117"/>
      <c r="B392" s="156"/>
      <c r="C392" s="117"/>
      <c r="D392" s="117"/>
      <c r="E392" s="117"/>
      <c r="I392" s="117"/>
    </row>
    <row r="393" spans="1:9" s="114" customFormat="1">
      <c r="A393" s="117"/>
      <c r="B393" s="156"/>
      <c r="C393" s="117"/>
      <c r="D393" s="117"/>
      <c r="E393" s="117"/>
      <c r="I393" s="117"/>
    </row>
    <row r="394" spans="1:9" s="114" customFormat="1">
      <c r="A394" s="117"/>
      <c r="B394" s="156"/>
      <c r="C394" s="117"/>
      <c r="D394" s="117"/>
      <c r="E394" s="117"/>
      <c r="I394" s="117"/>
    </row>
    <row r="395" spans="1:9" s="114" customFormat="1">
      <c r="A395" s="117"/>
      <c r="B395" s="156"/>
      <c r="C395" s="117"/>
      <c r="D395" s="117"/>
      <c r="E395" s="117"/>
      <c r="I395" s="117"/>
    </row>
    <row r="396" spans="1:9" s="114" customFormat="1">
      <c r="A396" s="117"/>
      <c r="B396" s="156"/>
      <c r="C396" s="117"/>
      <c r="D396" s="117"/>
      <c r="E396" s="117"/>
      <c r="I396" s="117"/>
    </row>
    <row r="397" spans="1:9" s="114" customFormat="1">
      <c r="A397" s="117"/>
      <c r="B397" s="156"/>
      <c r="C397" s="117"/>
      <c r="D397" s="117"/>
      <c r="E397" s="117"/>
      <c r="I397" s="117"/>
    </row>
    <row r="398" spans="1:9" s="114" customFormat="1">
      <c r="A398" s="117"/>
      <c r="B398" s="156"/>
      <c r="C398" s="117"/>
      <c r="D398" s="117"/>
      <c r="E398" s="117"/>
      <c r="I398" s="117"/>
    </row>
    <row r="399" spans="1:9" s="114" customFormat="1">
      <c r="A399" s="117"/>
      <c r="B399" s="156"/>
      <c r="C399" s="117"/>
      <c r="D399" s="117"/>
      <c r="E399" s="117"/>
      <c r="I399" s="117"/>
    </row>
    <row r="400" spans="1:9" s="114" customFormat="1">
      <c r="A400" s="117"/>
      <c r="B400" s="156"/>
      <c r="C400" s="117"/>
      <c r="D400" s="117"/>
      <c r="E400" s="117"/>
      <c r="I400" s="117"/>
    </row>
    <row r="401" spans="1:9" s="114" customFormat="1">
      <c r="A401" s="117"/>
      <c r="B401" s="156"/>
      <c r="C401" s="117"/>
      <c r="D401" s="117"/>
      <c r="E401" s="117"/>
      <c r="I401" s="117"/>
    </row>
    <row r="402" spans="1:9" s="114" customFormat="1">
      <c r="A402" s="117"/>
      <c r="B402" s="156"/>
      <c r="C402" s="117"/>
      <c r="D402" s="117"/>
      <c r="E402" s="117"/>
      <c r="I402" s="117"/>
    </row>
    <row r="403" spans="1:9" s="114" customFormat="1">
      <c r="A403" s="117"/>
      <c r="B403" s="156"/>
      <c r="C403" s="117"/>
      <c r="D403" s="117"/>
      <c r="E403" s="117"/>
      <c r="I403" s="117"/>
    </row>
    <row r="404" spans="1:9" s="114" customFormat="1">
      <c r="A404" s="117"/>
      <c r="B404" s="156"/>
      <c r="C404" s="117"/>
      <c r="D404" s="117"/>
      <c r="E404" s="117"/>
      <c r="I404" s="117"/>
    </row>
    <row r="405" spans="1:9" s="114" customFormat="1">
      <c r="A405" s="117"/>
      <c r="B405" s="156"/>
      <c r="C405" s="117"/>
      <c r="D405" s="117"/>
      <c r="E405" s="117"/>
      <c r="I405" s="117"/>
    </row>
    <row r="406" spans="1:9" s="114" customFormat="1">
      <c r="A406" s="117"/>
      <c r="B406" s="156"/>
      <c r="C406" s="117"/>
      <c r="D406" s="117"/>
      <c r="E406" s="117"/>
      <c r="I406" s="117"/>
    </row>
    <row r="407" spans="1:9" s="114" customFormat="1">
      <c r="A407" s="117"/>
      <c r="B407" s="156"/>
      <c r="C407" s="117"/>
      <c r="D407" s="117"/>
      <c r="E407" s="117"/>
      <c r="I407" s="117"/>
    </row>
    <row r="408" spans="1:9" s="114" customFormat="1">
      <c r="A408" s="117"/>
      <c r="B408" s="156"/>
      <c r="C408" s="117"/>
      <c r="D408" s="117"/>
      <c r="E408" s="117"/>
      <c r="I408" s="117"/>
    </row>
    <row r="409" spans="1:9" s="114" customFormat="1">
      <c r="A409" s="117"/>
      <c r="B409" s="156"/>
      <c r="C409" s="117"/>
      <c r="D409" s="117"/>
      <c r="E409" s="117"/>
      <c r="I409" s="117"/>
    </row>
    <row r="410" spans="1:9" s="114" customFormat="1">
      <c r="A410" s="117"/>
      <c r="B410" s="156"/>
      <c r="C410" s="117"/>
      <c r="D410" s="117"/>
      <c r="E410" s="117"/>
      <c r="I410" s="117"/>
    </row>
    <row r="411" spans="1:9" s="114" customFormat="1">
      <c r="A411" s="117"/>
      <c r="B411" s="156"/>
      <c r="C411" s="117"/>
      <c r="D411" s="117"/>
      <c r="E411" s="117"/>
      <c r="I411" s="117"/>
    </row>
    <row r="412" spans="1:9" s="114" customFormat="1">
      <c r="A412" s="117"/>
      <c r="B412" s="156"/>
      <c r="C412" s="117"/>
      <c r="D412" s="117"/>
      <c r="E412" s="117"/>
      <c r="I412" s="117"/>
    </row>
    <row r="413" spans="1:9" s="114" customFormat="1">
      <c r="A413" s="117"/>
      <c r="B413" s="156"/>
      <c r="C413" s="117"/>
      <c r="D413" s="117"/>
      <c r="E413" s="117"/>
      <c r="I413" s="117"/>
    </row>
    <row r="414" spans="1:9" s="114" customFormat="1">
      <c r="A414" s="117"/>
      <c r="B414" s="156"/>
      <c r="C414" s="117"/>
      <c r="D414" s="117"/>
      <c r="E414" s="117"/>
      <c r="I414" s="117"/>
    </row>
    <row r="415" spans="1:9" s="114" customFormat="1">
      <c r="A415" s="117"/>
      <c r="B415" s="156"/>
      <c r="C415" s="117"/>
      <c r="D415" s="117"/>
      <c r="E415" s="117"/>
      <c r="I415" s="117"/>
    </row>
    <row r="416" spans="1:9" s="114" customFormat="1">
      <c r="A416" s="117"/>
      <c r="B416" s="156"/>
      <c r="C416" s="117"/>
      <c r="D416" s="117"/>
      <c r="E416" s="117"/>
      <c r="I416" s="117"/>
    </row>
    <row r="417" spans="1:9" s="114" customFormat="1">
      <c r="A417" s="117"/>
      <c r="B417" s="156"/>
      <c r="C417" s="117"/>
      <c r="D417" s="117"/>
      <c r="E417" s="117"/>
      <c r="I417" s="117"/>
    </row>
    <row r="418" spans="1:9" s="114" customFormat="1">
      <c r="A418" s="117"/>
      <c r="B418" s="156"/>
      <c r="C418" s="117"/>
      <c r="D418" s="117"/>
      <c r="E418" s="117"/>
      <c r="I418" s="117"/>
    </row>
    <row r="419" spans="1:9" s="114" customFormat="1">
      <c r="A419" s="117"/>
      <c r="B419" s="156"/>
      <c r="C419" s="117"/>
      <c r="D419" s="117"/>
      <c r="E419" s="117"/>
      <c r="I419" s="117"/>
    </row>
    <row r="420" spans="1:9" s="114" customFormat="1">
      <c r="A420" s="117"/>
      <c r="B420" s="156"/>
      <c r="C420" s="117"/>
      <c r="D420" s="117"/>
      <c r="E420" s="117"/>
      <c r="I420" s="117"/>
    </row>
    <row r="421" spans="1:9" s="114" customFormat="1">
      <c r="A421" s="117"/>
      <c r="B421" s="156"/>
      <c r="C421" s="117"/>
      <c r="D421" s="117"/>
      <c r="E421" s="117"/>
      <c r="I421" s="117"/>
    </row>
    <row r="422" spans="1:9" s="114" customFormat="1">
      <c r="A422" s="117"/>
      <c r="B422" s="156"/>
      <c r="C422" s="117"/>
      <c r="D422" s="117"/>
      <c r="E422" s="117"/>
      <c r="I422" s="117"/>
    </row>
    <row r="423" spans="1:9" s="114" customFormat="1">
      <c r="A423" s="117"/>
      <c r="B423" s="156"/>
      <c r="C423" s="117"/>
      <c r="D423" s="117"/>
      <c r="E423" s="117"/>
      <c r="I423" s="117"/>
    </row>
    <row r="424" spans="1:9" s="114" customFormat="1">
      <c r="A424" s="117"/>
      <c r="B424" s="156"/>
      <c r="C424" s="117"/>
      <c r="D424" s="117"/>
      <c r="E424" s="117"/>
      <c r="I424" s="117"/>
    </row>
    <row r="425" spans="1:9" s="114" customFormat="1">
      <c r="A425" s="117"/>
      <c r="B425" s="156"/>
      <c r="C425" s="117"/>
      <c r="D425" s="117"/>
      <c r="E425" s="117"/>
      <c r="I425" s="117"/>
    </row>
    <row r="426" spans="1:9" s="114" customFormat="1">
      <c r="A426" s="117"/>
      <c r="B426" s="156"/>
      <c r="C426" s="117"/>
      <c r="D426" s="117"/>
      <c r="E426" s="117"/>
      <c r="I426" s="117"/>
    </row>
    <row r="427" spans="1:9" s="114" customFormat="1">
      <c r="A427" s="117"/>
      <c r="B427" s="156"/>
      <c r="C427" s="117"/>
      <c r="D427" s="117"/>
      <c r="E427" s="117"/>
      <c r="I427" s="117"/>
    </row>
    <row r="428" spans="1:9" s="114" customFormat="1">
      <c r="A428" s="117"/>
      <c r="B428" s="156"/>
      <c r="C428" s="117"/>
      <c r="D428" s="117"/>
      <c r="E428" s="117"/>
      <c r="I428" s="117"/>
    </row>
    <row r="429" spans="1:9" s="114" customFormat="1">
      <c r="A429" s="117"/>
      <c r="B429" s="156"/>
      <c r="C429" s="117"/>
      <c r="D429" s="117"/>
      <c r="E429" s="117"/>
      <c r="I429" s="117"/>
    </row>
    <row r="430" spans="1:9" s="114" customFormat="1">
      <c r="A430" s="117"/>
      <c r="B430" s="156"/>
      <c r="C430" s="117"/>
      <c r="D430" s="117"/>
      <c r="E430" s="117"/>
      <c r="I430" s="117"/>
    </row>
    <row r="431" spans="1:9" s="114" customFormat="1">
      <c r="A431" s="117"/>
      <c r="B431" s="156"/>
      <c r="C431" s="117"/>
      <c r="D431" s="117"/>
      <c r="E431" s="117"/>
      <c r="I431" s="117"/>
    </row>
    <row r="432" spans="1:9" s="114" customFormat="1">
      <c r="A432" s="117"/>
      <c r="B432" s="156"/>
      <c r="C432" s="117"/>
      <c r="D432" s="117"/>
      <c r="E432" s="117"/>
      <c r="I432" s="117"/>
    </row>
    <row r="433" spans="1:9" s="114" customFormat="1">
      <c r="A433" s="117"/>
      <c r="B433" s="156"/>
      <c r="C433" s="117"/>
      <c r="D433" s="117"/>
      <c r="E433" s="117"/>
      <c r="I433" s="117"/>
    </row>
    <row r="434" spans="1:9" s="114" customFormat="1">
      <c r="A434" s="117"/>
      <c r="B434" s="156"/>
      <c r="C434" s="117"/>
      <c r="D434" s="117"/>
      <c r="E434" s="117"/>
      <c r="I434" s="117"/>
    </row>
    <row r="435" spans="1:9" s="114" customFormat="1">
      <c r="A435" s="117"/>
      <c r="B435" s="156"/>
      <c r="C435" s="117"/>
      <c r="D435" s="117"/>
      <c r="E435" s="117"/>
      <c r="I435" s="117"/>
    </row>
    <row r="436" spans="1:9" s="114" customFormat="1">
      <c r="A436" s="117"/>
      <c r="B436" s="156"/>
      <c r="C436" s="117"/>
      <c r="D436" s="117"/>
      <c r="E436" s="117"/>
      <c r="I436" s="117"/>
    </row>
    <row r="437" spans="1:9" s="114" customFormat="1">
      <c r="A437" s="117"/>
      <c r="B437" s="156"/>
      <c r="C437" s="117"/>
      <c r="D437" s="117"/>
      <c r="E437" s="117"/>
      <c r="I437" s="117"/>
    </row>
    <row r="438" spans="1:9" s="114" customFormat="1">
      <c r="A438" s="117"/>
      <c r="B438" s="156"/>
      <c r="C438" s="117"/>
      <c r="D438" s="117"/>
      <c r="E438" s="117"/>
      <c r="I438" s="117"/>
    </row>
    <row r="439" spans="1:9" s="114" customFormat="1">
      <c r="A439" s="117"/>
      <c r="B439" s="156"/>
      <c r="C439" s="117"/>
      <c r="D439" s="117"/>
      <c r="E439" s="117"/>
      <c r="I439" s="117"/>
    </row>
    <row r="440" spans="1:9" s="114" customFormat="1">
      <c r="A440" s="117"/>
      <c r="B440" s="156"/>
      <c r="C440" s="117"/>
      <c r="D440" s="117"/>
      <c r="E440" s="117"/>
      <c r="I440" s="117"/>
    </row>
    <row r="441" spans="1:9" s="114" customFormat="1">
      <c r="A441" s="117"/>
      <c r="B441" s="156"/>
      <c r="C441" s="117"/>
      <c r="D441" s="117"/>
      <c r="E441" s="117"/>
      <c r="I441" s="117"/>
    </row>
    <row r="442" spans="1:9" s="114" customFormat="1">
      <c r="A442" s="117"/>
      <c r="B442" s="156"/>
      <c r="C442" s="117"/>
      <c r="D442" s="117"/>
      <c r="E442" s="117"/>
      <c r="I442" s="117"/>
    </row>
    <row r="443" spans="1:9" s="114" customFormat="1">
      <c r="A443" s="117"/>
      <c r="B443" s="156"/>
      <c r="C443" s="117"/>
      <c r="D443" s="117"/>
      <c r="E443" s="117"/>
      <c r="I443" s="117"/>
    </row>
    <row r="444" spans="1:9" s="114" customFormat="1">
      <c r="A444" s="117"/>
      <c r="B444" s="156"/>
      <c r="C444" s="117"/>
      <c r="D444" s="117"/>
      <c r="E444" s="117"/>
      <c r="I444" s="117"/>
    </row>
    <row r="445" spans="1:9" s="114" customFormat="1">
      <c r="A445" s="117"/>
      <c r="B445" s="156"/>
      <c r="C445" s="117"/>
      <c r="D445" s="117"/>
      <c r="E445" s="117"/>
      <c r="I445" s="117"/>
    </row>
    <row r="446" spans="1:9" s="114" customFormat="1">
      <c r="A446" s="117"/>
      <c r="B446" s="156"/>
      <c r="C446" s="117"/>
      <c r="D446" s="117"/>
      <c r="E446" s="117"/>
      <c r="I446" s="117"/>
    </row>
    <row r="447" spans="1:9" s="114" customFormat="1">
      <c r="A447" s="117"/>
      <c r="B447" s="156"/>
      <c r="C447" s="117"/>
      <c r="D447" s="117"/>
      <c r="E447" s="117"/>
      <c r="I447" s="117"/>
    </row>
    <row r="448" spans="1:9" s="114" customFormat="1">
      <c r="A448" s="117"/>
      <c r="B448" s="156"/>
      <c r="C448" s="117"/>
      <c r="D448" s="117"/>
      <c r="E448" s="117"/>
      <c r="I448" s="117"/>
    </row>
    <row r="449" spans="1:9" s="114" customFormat="1">
      <c r="A449" s="117"/>
      <c r="B449" s="156"/>
      <c r="C449" s="117"/>
      <c r="D449" s="117"/>
      <c r="E449" s="117"/>
      <c r="I449" s="117"/>
    </row>
    <row r="450" spans="1:9" s="114" customFormat="1">
      <c r="A450" s="117"/>
      <c r="B450" s="156"/>
      <c r="C450" s="117"/>
      <c r="D450" s="117"/>
      <c r="E450" s="117"/>
      <c r="I450" s="117"/>
    </row>
    <row r="451" spans="1:9" s="114" customFormat="1">
      <c r="A451" s="117"/>
      <c r="B451" s="156"/>
      <c r="C451" s="117"/>
      <c r="D451" s="117"/>
      <c r="E451" s="117"/>
      <c r="I451" s="117"/>
    </row>
    <row r="452" spans="1:9" s="114" customFormat="1">
      <c r="A452" s="117"/>
      <c r="B452" s="156"/>
      <c r="C452" s="117"/>
      <c r="D452" s="117"/>
      <c r="E452" s="117"/>
      <c r="I452" s="117"/>
    </row>
    <row r="453" spans="1:9" s="114" customFormat="1">
      <c r="A453" s="117"/>
      <c r="B453" s="156"/>
      <c r="C453" s="117"/>
      <c r="D453" s="117"/>
      <c r="E453" s="117"/>
      <c r="I453" s="117"/>
    </row>
    <row r="454" spans="1:9" s="114" customFormat="1">
      <c r="A454" s="117"/>
      <c r="B454" s="156"/>
      <c r="C454" s="117"/>
      <c r="D454" s="117"/>
      <c r="E454" s="117"/>
      <c r="I454" s="117"/>
    </row>
    <row r="455" spans="1:9" s="114" customFormat="1">
      <c r="A455" s="117"/>
      <c r="B455" s="156"/>
      <c r="C455" s="117"/>
      <c r="D455" s="117"/>
      <c r="E455" s="117"/>
      <c r="I455" s="117"/>
    </row>
    <row r="456" spans="1:9" s="114" customFormat="1">
      <c r="A456" s="117"/>
      <c r="B456" s="156"/>
      <c r="C456" s="117"/>
      <c r="D456" s="117"/>
      <c r="E456" s="117"/>
      <c r="I456" s="117"/>
    </row>
    <row r="457" spans="1:9" s="114" customFormat="1">
      <c r="A457" s="117"/>
      <c r="B457" s="156"/>
      <c r="C457" s="117"/>
      <c r="D457" s="117"/>
      <c r="E457" s="117"/>
      <c r="I457" s="117"/>
    </row>
    <row r="458" spans="1:9" s="114" customFormat="1">
      <c r="A458" s="117"/>
      <c r="B458" s="156"/>
      <c r="C458" s="117"/>
      <c r="D458" s="117"/>
      <c r="E458" s="117"/>
      <c r="I458" s="117"/>
    </row>
    <row r="459" spans="1:9" s="114" customFormat="1">
      <c r="A459" s="117"/>
      <c r="B459" s="156"/>
      <c r="C459" s="117"/>
      <c r="D459" s="117"/>
      <c r="E459" s="117"/>
      <c r="I459" s="117"/>
    </row>
    <row r="460" spans="1:9" s="114" customFormat="1">
      <c r="A460" s="117"/>
      <c r="B460" s="156"/>
      <c r="C460" s="117"/>
      <c r="D460" s="117"/>
      <c r="E460" s="117"/>
      <c r="I460" s="117"/>
    </row>
    <row r="461" spans="1:9" s="114" customFormat="1">
      <c r="A461" s="117"/>
      <c r="B461" s="156"/>
      <c r="C461" s="117"/>
      <c r="D461" s="117"/>
      <c r="E461" s="117"/>
      <c r="I461" s="117"/>
    </row>
    <row r="462" spans="1:9" s="114" customFormat="1">
      <c r="A462" s="117"/>
      <c r="B462" s="156"/>
      <c r="C462" s="117"/>
      <c r="D462" s="117"/>
      <c r="E462" s="117"/>
      <c r="I462" s="117"/>
    </row>
    <row r="463" spans="1:9" s="114" customFormat="1">
      <c r="A463" s="117"/>
      <c r="B463" s="156"/>
      <c r="C463" s="117"/>
      <c r="D463" s="117"/>
      <c r="E463" s="117"/>
      <c r="I463" s="117"/>
    </row>
    <row r="464" spans="1:9" s="114" customFormat="1">
      <c r="A464" s="117"/>
      <c r="B464" s="156"/>
      <c r="C464" s="117"/>
      <c r="D464" s="117"/>
      <c r="E464" s="117"/>
      <c r="I464" s="117"/>
    </row>
    <row r="465" spans="1:9" s="114" customFormat="1">
      <c r="A465" s="117"/>
      <c r="B465" s="156"/>
      <c r="C465" s="117"/>
      <c r="D465" s="117"/>
      <c r="E465" s="117"/>
      <c r="I465" s="117"/>
    </row>
    <row r="466" spans="1:9" s="114" customFormat="1">
      <c r="A466" s="117"/>
      <c r="B466" s="156"/>
      <c r="C466" s="117"/>
      <c r="D466" s="117"/>
      <c r="E466" s="117"/>
      <c r="I466" s="117"/>
    </row>
    <row r="467" spans="1:9" s="114" customFormat="1">
      <c r="A467" s="117"/>
      <c r="B467" s="156"/>
      <c r="C467" s="117"/>
      <c r="D467" s="117"/>
      <c r="E467" s="117"/>
      <c r="I467" s="117"/>
    </row>
    <row r="468" spans="1:9" s="114" customFormat="1">
      <c r="A468" s="117"/>
      <c r="B468" s="156"/>
      <c r="C468" s="117"/>
      <c r="D468" s="117"/>
      <c r="E468" s="117"/>
      <c r="I468" s="117"/>
    </row>
    <row r="469" spans="1:9" s="114" customFormat="1">
      <c r="A469" s="117"/>
      <c r="B469" s="156"/>
      <c r="C469" s="117"/>
      <c r="D469" s="117"/>
      <c r="E469" s="117"/>
      <c r="I469" s="117"/>
    </row>
    <row r="470" spans="1:9" s="114" customFormat="1">
      <c r="A470" s="117"/>
      <c r="B470" s="156"/>
      <c r="C470" s="117"/>
      <c r="D470" s="117"/>
      <c r="E470" s="117"/>
      <c r="I470" s="117"/>
    </row>
    <row r="471" spans="1:9" s="114" customFormat="1">
      <c r="A471" s="117"/>
      <c r="B471" s="156"/>
      <c r="C471" s="117"/>
      <c r="D471" s="117"/>
      <c r="E471" s="117"/>
      <c r="I471" s="117"/>
    </row>
    <row r="472" spans="1:9" s="114" customFormat="1">
      <c r="A472" s="117"/>
      <c r="B472" s="156"/>
      <c r="C472" s="117"/>
      <c r="D472" s="117"/>
      <c r="E472" s="117"/>
      <c r="I472" s="117"/>
    </row>
    <row r="473" spans="1:9" s="114" customFormat="1">
      <c r="A473" s="117"/>
      <c r="B473" s="156"/>
      <c r="C473" s="117"/>
      <c r="D473" s="117"/>
      <c r="E473" s="117"/>
      <c r="I473" s="117"/>
    </row>
    <row r="474" spans="1:9" s="114" customFormat="1">
      <c r="A474" s="117"/>
      <c r="B474" s="156"/>
      <c r="C474" s="117"/>
      <c r="D474" s="117"/>
      <c r="E474" s="117"/>
      <c r="I474" s="117"/>
    </row>
    <row r="475" spans="1:9" s="114" customFormat="1">
      <c r="A475" s="117"/>
      <c r="B475" s="156"/>
      <c r="C475" s="117"/>
      <c r="D475" s="117"/>
      <c r="E475" s="117"/>
      <c r="I475" s="117"/>
    </row>
    <row r="476" spans="1:9" s="114" customFormat="1">
      <c r="A476" s="117"/>
      <c r="B476" s="156"/>
      <c r="C476" s="117"/>
      <c r="D476" s="117"/>
      <c r="E476" s="117"/>
      <c r="I476" s="117"/>
    </row>
    <row r="477" spans="1:9" s="114" customFormat="1">
      <c r="A477" s="117"/>
      <c r="B477" s="156"/>
      <c r="C477" s="117"/>
      <c r="D477" s="117"/>
      <c r="E477" s="117"/>
      <c r="I477" s="117"/>
    </row>
    <row r="478" spans="1:9" s="114" customFormat="1">
      <c r="A478" s="117"/>
      <c r="B478" s="156"/>
      <c r="C478" s="117"/>
      <c r="D478" s="117"/>
      <c r="E478" s="117"/>
      <c r="I478" s="117"/>
    </row>
    <row r="479" spans="1:9" s="114" customFormat="1">
      <c r="A479" s="117"/>
      <c r="B479" s="156"/>
      <c r="C479" s="117"/>
      <c r="D479" s="117"/>
      <c r="E479" s="117"/>
      <c r="I479" s="117"/>
    </row>
    <row r="480" spans="1:9" s="114" customFormat="1">
      <c r="A480" s="117"/>
      <c r="B480" s="156"/>
      <c r="C480" s="117"/>
      <c r="D480" s="117"/>
      <c r="E480" s="117"/>
      <c r="I480" s="117"/>
    </row>
    <row r="481" spans="1:9" s="114" customFormat="1">
      <c r="A481" s="117"/>
      <c r="B481" s="156"/>
      <c r="C481" s="117"/>
      <c r="D481" s="117"/>
      <c r="E481" s="117"/>
      <c r="I481" s="117"/>
    </row>
    <row r="482" spans="1:9" s="114" customFormat="1">
      <c r="A482" s="117"/>
      <c r="B482" s="156"/>
      <c r="C482" s="117"/>
      <c r="D482" s="117"/>
      <c r="E482" s="117"/>
      <c r="I482" s="117"/>
    </row>
    <row r="483" spans="1:9" s="114" customFormat="1">
      <c r="A483" s="117"/>
      <c r="B483" s="156"/>
      <c r="C483" s="117"/>
      <c r="D483" s="117"/>
      <c r="E483" s="117"/>
      <c r="I483" s="117"/>
    </row>
    <row r="484" spans="1:9" s="114" customFormat="1">
      <c r="A484" s="117"/>
      <c r="B484" s="156"/>
      <c r="C484" s="117"/>
      <c r="D484" s="117"/>
      <c r="E484" s="117"/>
      <c r="I484" s="117"/>
    </row>
    <row r="485" spans="1:9" s="114" customFormat="1">
      <c r="A485" s="117"/>
      <c r="B485" s="156"/>
      <c r="C485" s="117"/>
      <c r="D485" s="117"/>
      <c r="E485" s="117"/>
      <c r="I485" s="117"/>
    </row>
    <row r="486" spans="1:9" s="114" customFormat="1">
      <c r="A486" s="117"/>
      <c r="B486" s="156"/>
      <c r="C486" s="117"/>
      <c r="D486" s="117"/>
      <c r="E486" s="117"/>
      <c r="I486" s="117"/>
    </row>
    <row r="487" spans="1:9" s="114" customFormat="1">
      <c r="A487" s="117"/>
      <c r="B487" s="156"/>
      <c r="C487" s="117"/>
      <c r="D487" s="117"/>
      <c r="E487" s="117"/>
      <c r="I487" s="117"/>
    </row>
    <row r="488" spans="1:9" s="114" customFormat="1">
      <c r="A488" s="117"/>
      <c r="B488" s="156"/>
      <c r="C488" s="117"/>
      <c r="D488" s="117"/>
      <c r="E488" s="117"/>
      <c r="I488" s="117"/>
    </row>
    <row r="489" spans="1:9" s="114" customFormat="1">
      <c r="A489" s="117"/>
      <c r="B489" s="156"/>
      <c r="C489" s="117"/>
      <c r="D489" s="117"/>
      <c r="E489" s="117"/>
      <c r="I489" s="117"/>
    </row>
    <row r="490" spans="1:9" s="114" customFormat="1">
      <c r="A490" s="117"/>
      <c r="B490" s="156"/>
      <c r="C490" s="117"/>
      <c r="D490" s="117"/>
      <c r="E490" s="117"/>
      <c r="I490" s="117"/>
    </row>
    <row r="491" spans="1:9" s="114" customFormat="1">
      <c r="A491" s="117"/>
      <c r="B491" s="156"/>
      <c r="C491" s="117"/>
      <c r="D491" s="117"/>
      <c r="E491" s="117"/>
      <c r="I491" s="117"/>
    </row>
    <row r="492" spans="1:9" s="114" customFormat="1">
      <c r="A492" s="117"/>
      <c r="B492" s="156"/>
      <c r="C492" s="117"/>
      <c r="D492" s="117"/>
      <c r="E492" s="117"/>
      <c r="I492" s="117"/>
    </row>
    <row r="493" spans="1:9" s="114" customFormat="1">
      <c r="A493" s="117"/>
      <c r="B493" s="156"/>
      <c r="C493" s="117"/>
      <c r="D493" s="117"/>
      <c r="E493" s="117"/>
      <c r="I493" s="117"/>
    </row>
    <row r="494" spans="1:9" s="114" customFormat="1">
      <c r="A494" s="117"/>
      <c r="B494" s="156"/>
      <c r="C494" s="117"/>
      <c r="D494" s="117"/>
      <c r="E494" s="117"/>
      <c r="I494" s="117"/>
    </row>
    <row r="495" spans="1:9" s="114" customFormat="1">
      <c r="A495" s="117"/>
      <c r="B495" s="156"/>
      <c r="C495" s="117"/>
      <c r="D495" s="117"/>
      <c r="E495" s="117"/>
      <c r="I495" s="117"/>
    </row>
    <row r="496" spans="1:9" s="114" customFormat="1">
      <c r="A496" s="117"/>
      <c r="B496" s="156"/>
      <c r="C496" s="117"/>
      <c r="D496" s="117"/>
      <c r="E496" s="117"/>
      <c r="I496" s="117"/>
    </row>
    <row r="497" spans="1:9" s="114" customFormat="1">
      <c r="A497" s="117"/>
      <c r="B497" s="156"/>
      <c r="C497" s="117"/>
      <c r="D497" s="117"/>
      <c r="E497" s="117"/>
      <c r="I497" s="117"/>
    </row>
    <row r="498" spans="1:9" s="114" customFormat="1">
      <c r="A498" s="117"/>
      <c r="B498" s="156"/>
      <c r="C498" s="117"/>
      <c r="D498" s="117"/>
      <c r="E498" s="117"/>
      <c r="I498" s="117"/>
    </row>
    <row r="499" spans="1:9" s="114" customFormat="1">
      <c r="A499" s="117"/>
      <c r="B499" s="156"/>
      <c r="C499" s="117"/>
      <c r="D499" s="117"/>
      <c r="E499" s="117"/>
      <c r="I499" s="117"/>
    </row>
    <row r="500" spans="1:9" s="114" customFormat="1">
      <c r="A500" s="117"/>
      <c r="B500" s="156"/>
      <c r="C500" s="117"/>
      <c r="D500" s="117"/>
      <c r="E500" s="117"/>
      <c r="I500" s="117"/>
    </row>
    <row r="501" spans="1:9" s="114" customFormat="1">
      <c r="A501" s="117"/>
      <c r="B501" s="156"/>
      <c r="C501" s="117"/>
      <c r="D501" s="117"/>
      <c r="E501" s="117"/>
      <c r="I501" s="117"/>
    </row>
    <row r="502" spans="1:9" s="114" customFormat="1">
      <c r="A502" s="117"/>
      <c r="B502" s="156"/>
      <c r="C502" s="117"/>
      <c r="D502" s="117"/>
      <c r="E502" s="117"/>
      <c r="I502" s="117"/>
    </row>
    <row r="503" spans="1:9" s="114" customFormat="1">
      <c r="A503" s="117"/>
      <c r="B503" s="156"/>
      <c r="C503" s="117"/>
      <c r="D503" s="117"/>
      <c r="E503" s="117"/>
      <c r="I503" s="117"/>
    </row>
    <row r="504" spans="1:9" s="114" customFormat="1">
      <c r="A504" s="117"/>
      <c r="B504" s="156"/>
      <c r="C504" s="117"/>
      <c r="D504" s="117"/>
      <c r="E504" s="117"/>
      <c r="I504" s="117"/>
    </row>
    <row r="505" spans="1:9" s="114" customFormat="1">
      <c r="A505" s="117"/>
      <c r="B505" s="156"/>
      <c r="C505" s="117"/>
      <c r="D505" s="117"/>
      <c r="E505" s="117"/>
      <c r="I505" s="117"/>
    </row>
    <row r="506" spans="1:9" s="114" customFormat="1">
      <c r="A506" s="117"/>
      <c r="B506" s="156"/>
      <c r="C506" s="117"/>
      <c r="D506" s="117"/>
      <c r="E506" s="117"/>
      <c r="I506" s="117"/>
    </row>
    <row r="507" spans="1:9" s="114" customFormat="1">
      <c r="A507" s="117"/>
      <c r="B507" s="156"/>
      <c r="C507" s="117"/>
      <c r="D507" s="117"/>
      <c r="E507" s="117"/>
      <c r="I507" s="117"/>
    </row>
    <row r="508" spans="1:9" s="114" customFormat="1">
      <c r="A508" s="117"/>
      <c r="B508" s="156"/>
      <c r="C508" s="117"/>
      <c r="D508" s="117"/>
      <c r="E508" s="117"/>
      <c r="I508" s="117"/>
    </row>
    <row r="509" spans="1:9" s="114" customFormat="1">
      <c r="A509" s="117"/>
      <c r="B509" s="156"/>
      <c r="C509" s="117"/>
      <c r="D509" s="117"/>
      <c r="E509" s="117"/>
      <c r="I509" s="117"/>
    </row>
    <row r="510" spans="1:9" s="114" customFormat="1">
      <c r="A510" s="117"/>
      <c r="B510" s="156"/>
      <c r="C510" s="117"/>
      <c r="D510" s="117"/>
      <c r="E510" s="117"/>
      <c r="I510" s="117"/>
    </row>
    <row r="511" spans="1:9" s="114" customFormat="1">
      <c r="A511" s="117"/>
      <c r="B511" s="156"/>
      <c r="C511" s="117"/>
      <c r="D511" s="117"/>
      <c r="E511" s="117"/>
      <c r="I511" s="117"/>
    </row>
    <row r="512" spans="1:9" s="114" customFormat="1">
      <c r="A512" s="117"/>
      <c r="B512" s="156"/>
      <c r="C512" s="117"/>
      <c r="D512" s="117"/>
      <c r="E512" s="117"/>
      <c r="I512" s="117"/>
    </row>
    <row r="513" spans="1:9" s="114" customFormat="1">
      <c r="A513" s="117"/>
      <c r="B513" s="156"/>
      <c r="C513" s="117"/>
      <c r="D513" s="117"/>
      <c r="E513" s="117"/>
      <c r="I513" s="117"/>
    </row>
    <row r="514" spans="1:9" s="114" customFormat="1">
      <c r="A514" s="117"/>
      <c r="B514" s="156"/>
      <c r="C514" s="117"/>
      <c r="D514" s="117"/>
      <c r="E514" s="117"/>
      <c r="I514" s="117"/>
    </row>
    <row r="515" spans="1:9" s="114" customFormat="1">
      <c r="A515" s="117"/>
      <c r="B515" s="156"/>
      <c r="C515" s="117"/>
      <c r="D515" s="117"/>
      <c r="E515" s="117"/>
      <c r="I515" s="117"/>
    </row>
    <row r="516" spans="1:9" s="114" customFormat="1">
      <c r="A516" s="117"/>
      <c r="B516" s="156"/>
      <c r="C516" s="117"/>
      <c r="D516" s="117"/>
      <c r="E516" s="117"/>
      <c r="I516" s="117"/>
    </row>
    <row r="517" spans="1:9" s="114" customFormat="1">
      <c r="A517" s="117"/>
      <c r="B517" s="156"/>
      <c r="C517" s="117"/>
      <c r="D517" s="117"/>
      <c r="E517" s="117"/>
      <c r="I517" s="117"/>
    </row>
    <row r="518" spans="1:9" s="114" customFormat="1">
      <c r="A518" s="117"/>
      <c r="B518" s="156"/>
      <c r="C518" s="117"/>
      <c r="D518" s="117"/>
      <c r="E518" s="117"/>
      <c r="I518" s="117"/>
    </row>
    <row r="519" spans="1:9" s="114" customFormat="1">
      <c r="A519" s="117"/>
      <c r="B519" s="156"/>
      <c r="C519" s="117"/>
      <c r="D519" s="117"/>
      <c r="E519" s="117"/>
      <c r="I519" s="117"/>
    </row>
    <row r="520" spans="1:9" s="114" customFormat="1">
      <c r="A520" s="117"/>
      <c r="B520" s="156"/>
      <c r="C520" s="117"/>
      <c r="D520" s="117"/>
      <c r="E520" s="117"/>
      <c r="I520" s="117"/>
    </row>
    <row r="521" spans="1:9" s="114" customFormat="1">
      <c r="A521" s="117"/>
      <c r="B521" s="156"/>
      <c r="C521" s="117"/>
      <c r="D521" s="117"/>
      <c r="E521" s="117"/>
      <c r="I521" s="117"/>
    </row>
    <row r="522" spans="1:9" s="114" customFormat="1">
      <c r="A522" s="117"/>
      <c r="B522" s="156"/>
      <c r="C522" s="117"/>
      <c r="D522" s="117"/>
      <c r="E522" s="117"/>
      <c r="I522" s="117"/>
    </row>
    <row r="523" spans="1:9" s="114" customFormat="1">
      <c r="A523" s="117"/>
      <c r="B523" s="156"/>
      <c r="C523" s="117"/>
      <c r="D523" s="117"/>
      <c r="E523" s="117"/>
      <c r="I523" s="117"/>
    </row>
    <row r="524" spans="1:9" s="114" customFormat="1">
      <c r="A524" s="117"/>
      <c r="B524" s="156"/>
      <c r="C524" s="117"/>
      <c r="D524" s="117"/>
      <c r="E524" s="117"/>
      <c r="I524" s="117"/>
    </row>
    <row r="525" spans="1:9" s="114" customFormat="1">
      <c r="A525" s="117"/>
      <c r="B525" s="156"/>
      <c r="C525" s="117"/>
      <c r="D525" s="117"/>
      <c r="E525" s="117"/>
      <c r="I525" s="117"/>
    </row>
    <row r="526" spans="1:9" s="114" customFormat="1">
      <c r="A526" s="117"/>
      <c r="B526" s="156"/>
      <c r="C526" s="117"/>
      <c r="D526" s="117"/>
      <c r="E526" s="117"/>
      <c r="I526" s="117"/>
    </row>
    <row r="527" spans="1:9" s="114" customFormat="1">
      <c r="A527" s="117"/>
      <c r="B527" s="156"/>
      <c r="C527" s="117"/>
      <c r="D527" s="117"/>
      <c r="E527" s="117"/>
      <c r="I527" s="117"/>
    </row>
    <row r="528" spans="1:9" s="114" customFormat="1">
      <c r="A528" s="117"/>
      <c r="B528" s="156"/>
      <c r="C528" s="117"/>
      <c r="D528" s="117"/>
      <c r="E528" s="117"/>
      <c r="I528" s="117"/>
    </row>
    <row r="529" spans="1:9" s="114" customFormat="1">
      <c r="A529" s="117"/>
      <c r="B529" s="156"/>
      <c r="C529" s="117"/>
      <c r="D529" s="117"/>
      <c r="E529" s="117"/>
      <c r="I529" s="117"/>
    </row>
    <row r="530" spans="1:9" s="114" customFormat="1">
      <c r="A530" s="117"/>
      <c r="B530" s="156"/>
      <c r="C530" s="117"/>
      <c r="D530" s="117"/>
      <c r="E530" s="117"/>
      <c r="I530" s="117"/>
    </row>
    <row r="531" spans="1:9" s="114" customFormat="1">
      <c r="A531" s="117"/>
      <c r="B531" s="156"/>
      <c r="C531" s="117"/>
      <c r="D531" s="117"/>
      <c r="E531" s="117"/>
      <c r="I531" s="117"/>
    </row>
    <row r="532" spans="1:9" s="114" customFormat="1">
      <c r="A532" s="117"/>
      <c r="B532" s="156"/>
      <c r="C532" s="117"/>
      <c r="D532" s="117"/>
      <c r="E532" s="117"/>
      <c r="I532" s="117"/>
    </row>
    <row r="533" spans="1:9" s="114" customFormat="1">
      <c r="A533" s="117"/>
      <c r="B533" s="156"/>
      <c r="C533" s="117"/>
      <c r="D533" s="117"/>
      <c r="E533" s="117"/>
      <c r="I533" s="117"/>
    </row>
    <row r="534" spans="1:9" s="114" customFormat="1">
      <c r="A534" s="117"/>
      <c r="B534" s="156"/>
      <c r="C534" s="117"/>
      <c r="D534" s="117"/>
      <c r="E534" s="117"/>
      <c r="I534" s="117"/>
    </row>
    <row r="535" spans="1:9" s="114" customFormat="1">
      <c r="A535" s="117"/>
      <c r="B535" s="156"/>
      <c r="C535" s="117"/>
      <c r="D535" s="117"/>
      <c r="E535" s="117"/>
      <c r="I535" s="117"/>
    </row>
    <row r="536" spans="1:9" s="114" customFormat="1">
      <c r="A536" s="117"/>
      <c r="B536" s="156"/>
      <c r="C536" s="117"/>
      <c r="D536" s="117"/>
      <c r="E536" s="117"/>
      <c r="I536" s="117"/>
    </row>
    <row r="537" spans="1:9" s="114" customFormat="1">
      <c r="A537" s="117"/>
      <c r="B537" s="156"/>
      <c r="C537" s="117"/>
      <c r="D537" s="117"/>
      <c r="E537" s="117"/>
      <c r="I537" s="117"/>
    </row>
    <row r="538" spans="1:9" s="114" customFormat="1">
      <c r="A538" s="117"/>
      <c r="B538" s="156"/>
      <c r="C538" s="117"/>
      <c r="D538" s="117"/>
      <c r="E538" s="117"/>
      <c r="I538" s="117"/>
    </row>
    <row r="539" spans="1:9" s="114" customFormat="1">
      <c r="A539" s="117"/>
      <c r="B539" s="156"/>
      <c r="C539" s="117"/>
      <c r="D539" s="117"/>
      <c r="E539" s="117"/>
      <c r="I539" s="117"/>
    </row>
    <row r="540" spans="1:9" s="114" customFormat="1">
      <c r="A540" s="117"/>
      <c r="B540" s="156"/>
      <c r="C540" s="117"/>
      <c r="D540" s="117"/>
      <c r="E540" s="117"/>
      <c r="I540" s="117"/>
    </row>
    <row r="541" spans="1:9" s="114" customFormat="1">
      <c r="A541" s="117"/>
      <c r="B541" s="156"/>
      <c r="C541" s="117"/>
      <c r="D541" s="117"/>
      <c r="E541" s="117"/>
      <c r="I541" s="117"/>
    </row>
    <row r="542" spans="1:9" s="114" customFormat="1">
      <c r="A542" s="117"/>
      <c r="B542" s="156"/>
      <c r="C542" s="117"/>
      <c r="D542" s="117"/>
      <c r="E542" s="117"/>
      <c r="I542" s="117"/>
    </row>
    <row r="543" spans="1:9" s="114" customFormat="1">
      <c r="A543" s="117"/>
      <c r="B543" s="156"/>
      <c r="C543" s="117"/>
      <c r="D543" s="117"/>
      <c r="E543" s="117"/>
      <c r="I543" s="117"/>
    </row>
    <row r="544" spans="1:9" s="114" customFormat="1">
      <c r="A544" s="117"/>
      <c r="B544" s="156"/>
      <c r="C544" s="117"/>
      <c r="D544" s="117"/>
      <c r="E544" s="117"/>
      <c r="I544" s="117"/>
    </row>
    <row r="545" spans="1:9" s="114" customFormat="1">
      <c r="A545" s="117"/>
      <c r="B545" s="156"/>
      <c r="C545" s="117"/>
      <c r="D545" s="117"/>
      <c r="E545" s="117"/>
      <c r="I545" s="117"/>
    </row>
    <row r="546" spans="1:9" s="114" customFormat="1">
      <c r="A546" s="117"/>
      <c r="B546" s="156"/>
      <c r="C546" s="117"/>
      <c r="D546" s="117"/>
      <c r="E546" s="117"/>
      <c r="I546" s="117"/>
    </row>
    <row r="547" spans="1:9" s="114" customFormat="1">
      <c r="A547" s="117"/>
      <c r="B547" s="156"/>
      <c r="C547" s="117"/>
      <c r="D547" s="117"/>
      <c r="E547" s="117"/>
      <c r="I547" s="117"/>
    </row>
    <row r="548" spans="1:9" s="114" customFormat="1">
      <c r="A548" s="117"/>
      <c r="B548" s="156"/>
      <c r="C548" s="117"/>
      <c r="D548" s="117"/>
      <c r="E548" s="117"/>
      <c r="I548" s="117"/>
    </row>
    <row r="549" spans="1:9" s="114" customFormat="1">
      <c r="A549" s="117"/>
      <c r="B549" s="156"/>
      <c r="C549" s="117"/>
      <c r="D549" s="117"/>
      <c r="E549" s="117"/>
      <c r="I549" s="117"/>
    </row>
    <row r="550" spans="1:9" s="114" customFormat="1">
      <c r="A550" s="117"/>
      <c r="B550" s="156"/>
      <c r="C550" s="117"/>
      <c r="D550" s="117"/>
      <c r="E550" s="117"/>
      <c r="I550" s="117"/>
    </row>
    <row r="551" spans="1:9" s="114" customFormat="1">
      <c r="A551" s="117"/>
      <c r="B551" s="156"/>
      <c r="C551" s="117"/>
      <c r="D551" s="117"/>
      <c r="E551" s="117"/>
      <c r="I551" s="117"/>
    </row>
    <row r="552" spans="1:9" s="114" customFormat="1">
      <c r="A552" s="117"/>
      <c r="B552" s="156"/>
      <c r="C552" s="117"/>
      <c r="D552" s="117"/>
      <c r="E552" s="117"/>
      <c r="I552" s="117"/>
    </row>
    <row r="553" spans="1:9" s="114" customFormat="1">
      <c r="A553" s="117"/>
      <c r="B553" s="156"/>
      <c r="C553" s="117"/>
      <c r="D553" s="117"/>
      <c r="E553" s="117"/>
      <c r="I553" s="117"/>
    </row>
    <row r="554" spans="1:9" s="114" customFormat="1">
      <c r="A554" s="117"/>
      <c r="B554" s="156"/>
      <c r="C554" s="117"/>
      <c r="D554" s="117"/>
      <c r="E554" s="117"/>
      <c r="I554" s="117"/>
    </row>
    <row r="555" spans="1:9" s="114" customFormat="1">
      <c r="A555" s="117"/>
      <c r="B555" s="156"/>
      <c r="C555" s="117"/>
      <c r="D555" s="117"/>
      <c r="E555" s="117"/>
      <c r="I555" s="117"/>
    </row>
    <row r="556" spans="1:9" s="114" customFormat="1">
      <c r="A556" s="117"/>
      <c r="B556" s="156"/>
      <c r="C556" s="117"/>
      <c r="D556" s="117"/>
      <c r="E556" s="117"/>
      <c r="I556" s="117"/>
    </row>
    <row r="557" spans="1:9" s="114" customFormat="1">
      <c r="A557" s="117"/>
      <c r="B557" s="156"/>
      <c r="C557" s="117"/>
      <c r="D557" s="117"/>
      <c r="E557" s="117"/>
      <c r="I557" s="117"/>
    </row>
    <row r="558" spans="1:9" s="114" customFormat="1">
      <c r="A558" s="117"/>
      <c r="B558" s="156"/>
      <c r="C558" s="117"/>
      <c r="D558" s="117"/>
      <c r="E558" s="117"/>
      <c r="I558" s="117"/>
    </row>
    <row r="559" spans="1:9" s="114" customFormat="1">
      <c r="A559" s="117"/>
      <c r="B559" s="156"/>
      <c r="C559" s="117"/>
      <c r="D559" s="117"/>
      <c r="E559" s="117"/>
      <c r="I559" s="117"/>
    </row>
    <row r="560" spans="1:9" s="114" customFormat="1">
      <c r="A560" s="117"/>
      <c r="B560" s="156"/>
      <c r="C560" s="117"/>
      <c r="D560" s="117"/>
      <c r="E560" s="117"/>
      <c r="I560" s="117"/>
    </row>
    <row r="561" spans="1:9" s="114" customFormat="1">
      <c r="A561" s="117"/>
      <c r="B561" s="156"/>
      <c r="C561" s="117"/>
      <c r="D561" s="117"/>
      <c r="E561" s="117"/>
      <c r="I561" s="117"/>
    </row>
    <row r="562" spans="1:9" s="114" customFormat="1">
      <c r="A562" s="117"/>
      <c r="B562" s="156"/>
      <c r="C562" s="117"/>
      <c r="D562" s="117"/>
      <c r="E562" s="117"/>
      <c r="I562" s="117"/>
    </row>
    <row r="563" spans="1:9" s="114" customFormat="1">
      <c r="A563" s="117"/>
      <c r="B563" s="156"/>
      <c r="C563" s="117"/>
      <c r="D563" s="117"/>
      <c r="E563" s="117"/>
      <c r="I563" s="117"/>
    </row>
    <row r="564" spans="1:9" s="114" customFormat="1">
      <c r="A564" s="117"/>
      <c r="B564" s="156"/>
      <c r="C564" s="117"/>
      <c r="D564" s="117"/>
      <c r="E564" s="117"/>
      <c r="I564" s="117"/>
    </row>
    <row r="565" spans="1:9" s="114" customFormat="1">
      <c r="A565" s="117"/>
      <c r="B565" s="156"/>
      <c r="C565" s="117"/>
      <c r="D565" s="117"/>
      <c r="E565" s="117"/>
      <c r="I565" s="117"/>
    </row>
    <row r="566" spans="1:9" s="114" customFormat="1">
      <c r="A566" s="117"/>
      <c r="B566" s="156"/>
      <c r="C566" s="117"/>
      <c r="D566" s="117"/>
      <c r="E566" s="117"/>
      <c r="I566" s="117"/>
    </row>
    <row r="567" spans="1:9" s="114" customFormat="1">
      <c r="A567" s="117"/>
      <c r="B567" s="156"/>
      <c r="C567" s="117"/>
      <c r="D567" s="117"/>
      <c r="E567" s="117"/>
      <c r="I567" s="117"/>
    </row>
    <row r="568" spans="1:9" s="114" customFormat="1">
      <c r="A568" s="117"/>
      <c r="B568" s="156"/>
      <c r="C568" s="117"/>
      <c r="D568" s="117"/>
      <c r="E568" s="117"/>
      <c r="I568" s="117"/>
    </row>
    <row r="569" spans="1:9" s="114" customFormat="1">
      <c r="A569" s="117"/>
      <c r="B569" s="156"/>
      <c r="C569" s="117"/>
      <c r="D569" s="117"/>
      <c r="E569" s="117"/>
      <c r="I569" s="117"/>
    </row>
    <row r="570" spans="1:9" s="114" customFormat="1">
      <c r="A570" s="117"/>
      <c r="B570" s="156"/>
      <c r="C570" s="117"/>
      <c r="D570" s="117"/>
      <c r="E570" s="117"/>
      <c r="I570" s="117"/>
    </row>
    <row r="571" spans="1:9" s="114" customFormat="1">
      <c r="A571" s="117"/>
      <c r="B571" s="156"/>
      <c r="C571" s="117"/>
      <c r="D571" s="117"/>
      <c r="E571" s="117"/>
      <c r="I571" s="117"/>
    </row>
    <row r="572" spans="1:9" s="114" customFormat="1">
      <c r="A572" s="117"/>
      <c r="B572" s="156"/>
      <c r="C572" s="117"/>
      <c r="D572" s="117"/>
      <c r="E572" s="117"/>
      <c r="I572" s="117"/>
    </row>
    <row r="573" spans="1:9" s="114" customFormat="1">
      <c r="A573" s="117"/>
      <c r="B573" s="156"/>
      <c r="C573" s="117"/>
      <c r="D573" s="117"/>
      <c r="E573" s="117"/>
      <c r="I573" s="117"/>
    </row>
    <row r="574" spans="1:9" s="114" customFormat="1">
      <c r="A574" s="117"/>
      <c r="B574" s="156"/>
      <c r="C574" s="117"/>
      <c r="D574" s="117"/>
      <c r="E574" s="117"/>
      <c r="I574" s="117"/>
    </row>
    <row r="575" spans="1:9" s="114" customFormat="1">
      <c r="A575" s="117"/>
      <c r="B575" s="156"/>
      <c r="C575" s="117"/>
      <c r="D575" s="117"/>
      <c r="E575" s="117"/>
      <c r="I575" s="117"/>
    </row>
    <row r="576" spans="1:9" s="114" customFormat="1">
      <c r="A576" s="117"/>
      <c r="B576" s="156"/>
      <c r="C576" s="117"/>
      <c r="D576" s="117"/>
      <c r="E576" s="117"/>
      <c r="I576" s="117"/>
    </row>
    <row r="577" spans="1:9" s="114" customFormat="1">
      <c r="A577" s="117"/>
      <c r="B577" s="156"/>
      <c r="C577" s="117"/>
      <c r="D577" s="117"/>
      <c r="E577" s="117"/>
      <c r="I577" s="117"/>
    </row>
    <row r="578" spans="1:9" s="114" customFormat="1">
      <c r="A578" s="117"/>
      <c r="B578" s="156"/>
      <c r="C578" s="117"/>
      <c r="D578" s="117"/>
      <c r="E578" s="117"/>
      <c r="I578" s="117"/>
    </row>
    <row r="579" spans="1:9" s="114" customFormat="1">
      <c r="A579" s="117"/>
      <c r="B579" s="156"/>
      <c r="C579" s="117"/>
      <c r="D579" s="117"/>
      <c r="E579" s="117"/>
      <c r="I579" s="117"/>
    </row>
    <row r="580" spans="1:9" s="114" customFormat="1">
      <c r="A580" s="117"/>
      <c r="B580" s="156"/>
      <c r="C580" s="117"/>
      <c r="D580" s="117"/>
      <c r="E580" s="117"/>
      <c r="I580" s="117"/>
    </row>
    <row r="581" spans="1:9" s="114" customFormat="1">
      <c r="A581" s="117"/>
      <c r="B581" s="156"/>
      <c r="C581" s="117"/>
      <c r="D581" s="117"/>
      <c r="E581" s="117"/>
      <c r="I581" s="117"/>
    </row>
    <row r="582" spans="1:9" s="114" customFormat="1">
      <c r="A582" s="117"/>
      <c r="B582" s="156"/>
      <c r="C582" s="117"/>
      <c r="D582" s="117"/>
      <c r="E582" s="117"/>
      <c r="I582" s="117"/>
    </row>
    <row r="583" spans="1:9" s="114" customFormat="1">
      <c r="A583" s="117"/>
      <c r="B583" s="156"/>
      <c r="C583" s="117"/>
      <c r="D583" s="117"/>
      <c r="E583" s="117"/>
      <c r="I583" s="117"/>
    </row>
    <row r="584" spans="1:9" s="114" customFormat="1">
      <c r="A584" s="117"/>
      <c r="B584" s="156"/>
      <c r="C584" s="117"/>
      <c r="D584" s="117"/>
      <c r="E584" s="117"/>
      <c r="I584" s="117"/>
    </row>
    <row r="585" spans="1:9" s="114" customFormat="1">
      <c r="A585" s="117"/>
      <c r="B585" s="156"/>
      <c r="C585" s="117"/>
      <c r="D585" s="117"/>
      <c r="E585" s="117"/>
      <c r="I585" s="117"/>
    </row>
    <row r="586" spans="1:9" s="114" customFormat="1">
      <c r="A586" s="117"/>
      <c r="B586" s="156"/>
      <c r="C586" s="117"/>
      <c r="D586" s="117"/>
      <c r="E586" s="117"/>
      <c r="I586" s="117"/>
    </row>
    <row r="587" spans="1:9" s="114" customFormat="1">
      <c r="A587" s="117"/>
      <c r="B587" s="156"/>
      <c r="C587" s="117"/>
      <c r="D587" s="117"/>
      <c r="E587" s="117"/>
      <c r="I587" s="117"/>
    </row>
    <row r="588" spans="1:9" s="114" customFormat="1">
      <c r="A588" s="117"/>
      <c r="B588" s="156"/>
      <c r="C588" s="117"/>
      <c r="D588" s="117"/>
      <c r="E588" s="117"/>
      <c r="I588" s="117"/>
    </row>
    <row r="589" spans="1:9" s="114" customFormat="1">
      <c r="A589" s="117"/>
      <c r="B589" s="156"/>
      <c r="C589" s="117"/>
      <c r="D589" s="117"/>
      <c r="E589" s="117"/>
      <c r="I589" s="117"/>
    </row>
    <row r="590" spans="1:9" s="114" customFormat="1">
      <c r="A590" s="117"/>
      <c r="B590" s="156"/>
      <c r="C590" s="117"/>
      <c r="D590" s="117"/>
      <c r="E590" s="117"/>
      <c r="I590" s="117"/>
    </row>
    <row r="591" spans="1:9" s="114" customFormat="1">
      <c r="A591" s="117"/>
      <c r="B591" s="156"/>
      <c r="C591" s="117"/>
      <c r="D591" s="117"/>
      <c r="E591" s="117"/>
      <c r="I591" s="117"/>
    </row>
    <row r="592" spans="1:9" s="114" customFormat="1">
      <c r="A592" s="117"/>
      <c r="B592" s="156"/>
      <c r="C592" s="117"/>
      <c r="D592" s="117"/>
      <c r="E592" s="117"/>
      <c r="I592" s="117"/>
    </row>
    <row r="593" spans="1:9" s="114" customFormat="1">
      <c r="A593" s="117"/>
      <c r="B593" s="156"/>
      <c r="C593" s="117"/>
      <c r="D593" s="117"/>
      <c r="E593" s="117"/>
      <c r="I593" s="117"/>
    </row>
    <row r="594" spans="1:9" s="114" customFormat="1">
      <c r="A594" s="117"/>
      <c r="B594" s="156"/>
      <c r="C594" s="117"/>
      <c r="D594" s="117"/>
      <c r="E594" s="117"/>
      <c r="I594" s="117"/>
    </row>
    <row r="595" spans="1:9" s="114" customFormat="1">
      <c r="A595" s="117"/>
      <c r="B595" s="156"/>
      <c r="C595" s="117"/>
      <c r="D595" s="117"/>
      <c r="E595" s="117"/>
      <c r="I595" s="117"/>
    </row>
    <row r="596" spans="1:9" s="114" customFormat="1">
      <c r="A596" s="117"/>
      <c r="B596" s="156"/>
      <c r="C596" s="117"/>
      <c r="D596" s="117"/>
      <c r="E596" s="117"/>
      <c r="I596" s="117"/>
    </row>
    <row r="597" spans="1:9" s="114" customFormat="1">
      <c r="A597" s="117"/>
      <c r="B597" s="156"/>
      <c r="C597" s="117"/>
      <c r="D597" s="117"/>
      <c r="E597" s="117"/>
      <c r="I597" s="117"/>
    </row>
    <row r="598" spans="1:9" s="114" customFormat="1">
      <c r="A598" s="117"/>
      <c r="B598" s="156"/>
      <c r="C598" s="117"/>
      <c r="D598" s="117"/>
      <c r="E598" s="117"/>
      <c r="I598" s="117"/>
    </row>
    <row r="599" spans="1:9" s="114" customFormat="1">
      <c r="A599" s="117"/>
      <c r="B599" s="156"/>
      <c r="C599" s="117"/>
      <c r="D599" s="117"/>
      <c r="E599" s="117"/>
      <c r="I599" s="117"/>
    </row>
    <row r="600" spans="1:9" s="114" customFormat="1">
      <c r="A600" s="117"/>
      <c r="B600" s="156"/>
      <c r="C600" s="117"/>
      <c r="D600" s="117"/>
      <c r="E600" s="117"/>
      <c r="I600" s="117"/>
    </row>
    <row r="601" spans="1:9" s="114" customFormat="1">
      <c r="A601" s="117"/>
      <c r="B601" s="156"/>
      <c r="C601" s="117"/>
      <c r="D601" s="117"/>
      <c r="E601" s="117"/>
      <c r="I601" s="117"/>
    </row>
    <row r="602" spans="1:9" s="114" customFormat="1">
      <c r="A602" s="117"/>
      <c r="B602" s="156"/>
      <c r="C602" s="117"/>
      <c r="D602" s="117"/>
      <c r="E602" s="117"/>
      <c r="I602" s="117"/>
    </row>
    <row r="603" spans="1:9" s="114" customFormat="1">
      <c r="A603" s="117"/>
      <c r="B603" s="156"/>
      <c r="C603" s="117"/>
      <c r="D603" s="117"/>
      <c r="E603" s="117"/>
      <c r="I603" s="117"/>
    </row>
    <row r="604" spans="1:9" s="114" customFormat="1">
      <c r="A604" s="117"/>
      <c r="B604" s="156"/>
      <c r="C604" s="117"/>
      <c r="D604" s="117"/>
      <c r="E604" s="117"/>
      <c r="I604" s="117"/>
    </row>
    <row r="605" spans="1:9" s="114" customFormat="1">
      <c r="A605" s="117"/>
      <c r="B605" s="156"/>
      <c r="C605" s="117"/>
      <c r="D605" s="117"/>
      <c r="E605" s="117"/>
      <c r="I605" s="117"/>
    </row>
    <row r="606" spans="1:9" s="114" customFormat="1">
      <c r="A606" s="117"/>
      <c r="B606" s="156"/>
      <c r="C606" s="117"/>
      <c r="D606" s="117"/>
      <c r="E606" s="117"/>
      <c r="I606" s="117"/>
    </row>
    <row r="607" spans="1:9" s="114" customFormat="1">
      <c r="A607" s="117"/>
      <c r="B607" s="156"/>
      <c r="C607" s="117"/>
      <c r="D607" s="117"/>
      <c r="E607" s="117"/>
      <c r="I607" s="117"/>
    </row>
    <row r="608" spans="1:9" s="114" customFormat="1">
      <c r="A608" s="117"/>
      <c r="B608" s="156"/>
      <c r="C608" s="117"/>
      <c r="D608" s="117"/>
      <c r="E608" s="117"/>
      <c r="I608" s="117"/>
    </row>
    <row r="609" spans="1:9" s="114" customFormat="1">
      <c r="A609" s="117"/>
      <c r="B609" s="156"/>
      <c r="C609" s="117"/>
      <c r="D609" s="117"/>
      <c r="E609" s="117"/>
      <c r="I609" s="117"/>
    </row>
    <row r="610" spans="1:9" s="114" customFormat="1">
      <c r="A610" s="117"/>
      <c r="B610" s="156"/>
      <c r="C610" s="117"/>
      <c r="D610" s="117"/>
      <c r="E610" s="117"/>
      <c r="I610" s="117"/>
    </row>
    <row r="611" spans="1:9" s="114" customFormat="1">
      <c r="A611" s="117"/>
      <c r="B611" s="156"/>
      <c r="C611" s="117"/>
      <c r="D611" s="117"/>
      <c r="E611" s="117"/>
      <c r="I611" s="117"/>
    </row>
    <row r="612" spans="1:9" s="114" customFormat="1">
      <c r="A612" s="117"/>
      <c r="B612" s="156"/>
      <c r="C612" s="117"/>
      <c r="D612" s="117"/>
      <c r="E612" s="117"/>
      <c r="I612" s="117"/>
    </row>
    <row r="613" spans="1:9" s="114" customFormat="1">
      <c r="A613" s="117"/>
      <c r="B613" s="156"/>
      <c r="C613" s="117"/>
      <c r="D613" s="117"/>
      <c r="E613" s="117"/>
      <c r="I613" s="117"/>
    </row>
    <row r="614" spans="1:9" s="114" customFormat="1">
      <c r="A614" s="117"/>
      <c r="B614" s="156"/>
      <c r="C614" s="117"/>
      <c r="D614" s="117"/>
      <c r="E614" s="117"/>
      <c r="I614" s="117"/>
    </row>
    <row r="615" spans="1:9" s="114" customFormat="1">
      <c r="A615" s="117"/>
      <c r="B615" s="156"/>
      <c r="C615" s="117"/>
      <c r="D615" s="117"/>
      <c r="E615" s="117"/>
      <c r="I615" s="117"/>
    </row>
    <row r="616" spans="1:9" s="114" customFormat="1">
      <c r="A616" s="117"/>
      <c r="B616" s="156"/>
      <c r="C616" s="117"/>
      <c r="D616" s="117"/>
      <c r="E616" s="117"/>
      <c r="I616" s="117"/>
    </row>
    <row r="617" spans="1:9" s="114" customFormat="1">
      <c r="A617" s="117"/>
      <c r="B617" s="156"/>
      <c r="C617" s="117"/>
      <c r="D617" s="117"/>
      <c r="E617" s="117"/>
      <c r="I617" s="117"/>
    </row>
    <row r="618" spans="1:9" s="114" customFormat="1">
      <c r="A618" s="117"/>
      <c r="B618" s="156"/>
      <c r="C618" s="117"/>
      <c r="D618" s="117"/>
      <c r="E618" s="117"/>
      <c r="I618" s="117"/>
    </row>
    <row r="619" spans="1:9" s="114" customFormat="1">
      <c r="A619" s="117"/>
      <c r="B619" s="156"/>
      <c r="C619" s="117"/>
      <c r="D619" s="117"/>
      <c r="E619" s="117"/>
      <c r="I619" s="117"/>
    </row>
    <row r="620" spans="1:9" s="114" customFormat="1">
      <c r="A620" s="117"/>
      <c r="B620" s="156"/>
      <c r="C620" s="117"/>
      <c r="D620" s="117"/>
      <c r="E620" s="117"/>
      <c r="I620" s="117"/>
    </row>
    <row r="621" spans="1:9" s="114" customFormat="1">
      <c r="A621" s="117"/>
      <c r="B621" s="156"/>
      <c r="C621" s="117"/>
      <c r="D621" s="117"/>
      <c r="E621" s="117"/>
      <c r="I621" s="117"/>
    </row>
    <row r="622" spans="1:9" s="114" customFormat="1">
      <c r="A622" s="117"/>
      <c r="B622" s="156"/>
      <c r="C622" s="117"/>
      <c r="D622" s="117"/>
      <c r="E622" s="117"/>
      <c r="I622" s="117"/>
    </row>
    <row r="623" spans="1:9" s="114" customFormat="1">
      <c r="A623" s="117"/>
      <c r="B623" s="156"/>
      <c r="C623" s="117"/>
      <c r="D623" s="117"/>
      <c r="E623" s="117"/>
      <c r="I623" s="117"/>
    </row>
    <row r="624" spans="1:9" s="114" customFormat="1">
      <c r="A624" s="117"/>
      <c r="B624" s="156"/>
      <c r="C624" s="117"/>
      <c r="D624" s="117"/>
      <c r="E624" s="117"/>
      <c r="I624" s="117"/>
    </row>
    <row r="625" spans="1:9" s="114" customFormat="1">
      <c r="A625" s="117"/>
      <c r="B625" s="156"/>
      <c r="C625" s="117"/>
      <c r="D625" s="117"/>
      <c r="E625" s="117"/>
      <c r="I625" s="117"/>
    </row>
    <row r="626" spans="1:9" s="114" customFormat="1">
      <c r="A626" s="117"/>
      <c r="B626" s="156"/>
      <c r="C626" s="117"/>
      <c r="D626" s="117"/>
      <c r="E626" s="117"/>
      <c r="I626" s="117"/>
    </row>
    <row r="627" spans="1:9" s="114" customFormat="1">
      <c r="A627" s="117"/>
      <c r="B627" s="156"/>
      <c r="C627" s="117"/>
      <c r="D627" s="117"/>
      <c r="E627" s="117"/>
      <c r="I627" s="117"/>
    </row>
    <row r="628" spans="1:9" s="114" customFormat="1">
      <c r="A628" s="117"/>
      <c r="B628" s="156"/>
      <c r="C628" s="117"/>
      <c r="D628" s="117"/>
      <c r="E628" s="117"/>
      <c r="I628" s="117"/>
    </row>
    <row r="629" spans="1:9" s="114" customFormat="1">
      <c r="A629" s="117"/>
      <c r="B629" s="156"/>
      <c r="C629" s="117"/>
      <c r="D629" s="117"/>
      <c r="E629" s="117"/>
      <c r="I629" s="117"/>
    </row>
    <row r="630" spans="1:9" s="114" customFormat="1">
      <c r="A630" s="117"/>
      <c r="B630" s="156"/>
      <c r="C630" s="117"/>
      <c r="D630" s="117"/>
      <c r="E630" s="117"/>
      <c r="I630" s="117"/>
    </row>
    <row r="631" spans="1:9" s="114" customFormat="1">
      <c r="A631" s="117"/>
      <c r="B631" s="156"/>
      <c r="C631" s="117"/>
      <c r="D631" s="117"/>
      <c r="E631" s="117"/>
      <c r="I631" s="117"/>
    </row>
    <row r="632" spans="1:9" s="114" customFormat="1">
      <c r="A632" s="117"/>
      <c r="B632" s="156"/>
      <c r="C632" s="117"/>
      <c r="D632" s="117"/>
      <c r="E632" s="117"/>
      <c r="I632" s="117"/>
    </row>
    <row r="633" spans="1:9" s="114" customFormat="1">
      <c r="A633" s="117"/>
      <c r="B633" s="156"/>
      <c r="C633" s="117"/>
      <c r="D633" s="117"/>
      <c r="E633" s="117"/>
      <c r="I633" s="117"/>
    </row>
    <row r="634" spans="1:9" s="114" customFormat="1">
      <c r="A634" s="117"/>
      <c r="B634" s="156"/>
      <c r="C634" s="117"/>
      <c r="D634" s="117"/>
      <c r="E634" s="117"/>
      <c r="I634" s="117"/>
    </row>
    <row r="635" spans="1:9" s="114" customFormat="1">
      <c r="A635" s="117"/>
      <c r="B635" s="156"/>
      <c r="C635" s="117"/>
      <c r="D635" s="117"/>
      <c r="E635" s="117"/>
      <c r="I635" s="117"/>
    </row>
    <row r="636" spans="1:9" s="114" customFormat="1">
      <c r="A636" s="117"/>
      <c r="B636" s="156"/>
      <c r="C636" s="117"/>
      <c r="D636" s="117"/>
      <c r="E636" s="117"/>
      <c r="I636" s="117"/>
    </row>
    <row r="637" spans="1:9" s="114" customFormat="1">
      <c r="A637" s="117"/>
      <c r="B637" s="156"/>
      <c r="C637" s="117"/>
      <c r="D637" s="117"/>
      <c r="E637" s="117"/>
      <c r="I637" s="117"/>
    </row>
    <row r="638" spans="1:9" s="114" customFormat="1">
      <c r="A638" s="117"/>
      <c r="B638" s="156"/>
      <c r="C638" s="117"/>
      <c r="D638" s="117"/>
      <c r="E638" s="117"/>
      <c r="I638" s="117"/>
    </row>
    <row r="639" spans="1:9" s="114" customFormat="1">
      <c r="A639" s="117"/>
      <c r="B639" s="156"/>
      <c r="C639" s="117"/>
      <c r="D639" s="117"/>
      <c r="E639" s="117"/>
      <c r="I639" s="117"/>
    </row>
    <row r="640" spans="1:9" s="114" customFormat="1">
      <c r="A640" s="117"/>
      <c r="B640" s="156"/>
      <c r="C640" s="117"/>
      <c r="D640" s="117"/>
      <c r="E640" s="117"/>
      <c r="I640" s="117"/>
    </row>
    <row r="641" spans="1:9" s="114" customFormat="1">
      <c r="A641" s="117"/>
      <c r="B641" s="156"/>
      <c r="C641" s="117"/>
      <c r="D641" s="117"/>
      <c r="E641" s="117"/>
      <c r="I641" s="117"/>
    </row>
    <row r="642" spans="1:9" s="114" customFormat="1">
      <c r="A642" s="117"/>
      <c r="B642" s="156"/>
      <c r="C642" s="117"/>
      <c r="D642" s="117"/>
      <c r="E642" s="117"/>
      <c r="I642" s="117"/>
    </row>
    <row r="643" spans="1:9" s="114" customFormat="1">
      <c r="A643" s="117"/>
      <c r="B643" s="156"/>
      <c r="C643" s="117"/>
      <c r="D643" s="117"/>
      <c r="E643" s="117"/>
      <c r="I643" s="117"/>
    </row>
    <row r="644" spans="1:9" s="114" customFormat="1">
      <c r="A644" s="117"/>
      <c r="B644" s="156"/>
      <c r="C644" s="117"/>
      <c r="D644" s="117"/>
      <c r="E644" s="117"/>
      <c r="I644" s="117"/>
    </row>
    <row r="645" spans="1:9" s="114" customFormat="1">
      <c r="A645" s="117"/>
      <c r="B645" s="156"/>
      <c r="C645" s="117"/>
      <c r="D645" s="117"/>
      <c r="E645" s="117"/>
      <c r="I645" s="117"/>
    </row>
    <row r="646" spans="1:9" s="114" customFormat="1">
      <c r="A646" s="117"/>
      <c r="B646" s="156"/>
      <c r="C646" s="117"/>
      <c r="D646" s="117"/>
      <c r="E646" s="117"/>
      <c r="I646" s="117"/>
    </row>
    <row r="647" spans="1:9" s="114" customFormat="1">
      <c r="A647" s="117"/>
      <c r="B647" s="156"/>
      <c r="C647" s="117"/>
      <c r="D647" s="117"/>
      <c r="E647" s="117"/>
      <c r="I647" s="117"/>
    </row>
    <row r="648" spans="1:9" s="114" customFormat="1">
      <c r="A648" s="117"/>
      <c r="B648" s="156"/>
      <c r="C648" s="117"/>
      <c r="D648" s="117"/>
      <c r="E648" s="117"/>
      <c r="I648" s="117"/>
    </row>
    <row r="649" spans="1:9" s="114" customFormat="1">
      <c r="A649" s="117"/>
      <c r="B649" s="156"/>
      <c r="C649" s="117"/>
      <c r="D649" s="117"/>
      <c r="E649" s="117"/>
      <c r="I649" s="117"/>
    </row>
    <row r="650" spans="1:9" s="114" customFormat="1">
      <c r="A650" s="117"/>
      <c r="B650" s="156"/>
      <c r="C650" s="117"/>
      <c r="D650" s="117"/>
      <c r="E650" s="117"/>
      <c r="I650" s="117"/>
    </row>
    <row r="651" spans="1:9" s="114" customFormat="1">
      <c r="A651" s="117"/>
      <c r="B651" s="156"/>
      <c r="C651" s="117"/>
      <c r="D651" s="117"/>
      <c r="E651" s="117"/>
      <c r="I651" s="117"/>
    </row>
    <row r="652" spans="1:9" s="114" customFormat="1">
      <c r="A652" s="117"/>
      <c r="B652" s="156"/>
      <c r="C652" s="117"/>
      <c r="D652" s="117"/>
      <c r="E652" s="117"/>
      <c r="I652" s="117"/>
    </row>
    <row r="653" spans="1:9" s="114" customFormat="1">
      <c r="A653" s="117"/>
      <c r="B653" s="156"/>
      <c r="C653" s="117"/>
      <c r="D653" s="117"/>
      <c r="E653" s="117"/>
      <c r="I653" s="117"/>
    </row>
    <row r="654" spans="1:9" s="114" customFormat="1">
      <c r="A654" s="117"/>
      <c r="B654" s="156"/>
      <c r="C654" s="117"/>
      <c r="D654" s="117"/>
      <c r="E654" s="117"/>
      <c r="I654" s="117"/>
    </row>
    <row r="655" spans="1:9" s="114" customFormat="1">
      <c r="A655" s="117"/>
      <c r="B655" s="156"/>
      <c r="C655" s="117"/>
      <c r="D655" s="117"/>
      <c r="E655" s="117"/>
      <c r="I655" s="117"/>
    </row>
    <row r="656" spans="1:9" s="114" customFormat="1">
      <c r="A656" s="117"/>
      <c r="B656" s="156"/>
      <c r="C656" s="117"/>
      <c r="D656" s="117"/>
      <c r="E656" s="117"/>
      <c r="I656" s="117"/>
    </row>
    <row r="657" spans="1:9" s="114" customFormat="1">
      <c r="A657" s="117"/>
      <c r="B657" s="156"/>
      <c r="C657" s="117"/>
      <c r="D657" s="117"/>
      <c r="E657" s="117"/>
      <c r="I657" s="117"/>
    </row>
    <row r="658" spans="1:9" s="114" customFormat="1">
      <c r="A658" s="117"/>
      <c r="B658" s="156"/>
      <c r="C658" s="117"/>
      <c r="D658" s="117"/>
      <c r="E658" s="117"/>
      <c r="I658" s="117"/>
    </row>
    <row r="659" spans="1:9" s="114" customFormat="1">
      <c r="A659" s="117"/>
      <c r="B659" s="156"/>
      <c r="C659" s="117"/>
      <c r="D659" s="117"/>
      <c r="E659" s="117"/>
      <c r="I659" s="117"/>
    </row>
    <row r="660" spans="1:9" s="114" customFormat="1">
      <c r="A660" s="117"/>
      <c r="B660" s="156"/>
      <c r="C660" s="117"/>
      <c r="D660" s="117"/>
      <c r="E660" s="117"/>
      <c r="I660" s="117"/>
    </row>
    <row r="661" spans="1:9" s="114" customFormat="1">
      <c r="A661" s="117"/>
      <c r="B661" s="156"/>
      <c r="C661" s="117"/>
      <c r="D661" s="117"/>
      <c r="E661" s="117"/>
      <c r="I661" s="117"/>
    </row>
    <row r="662" spans="1:9" s="114" customFormat="1">
      <c r="A662" s="117"/>
      <c r="B662" s="156"/>
      <c r="C662" s="117"/>
      <c r="D662" s="117"/>
      <c r="E662" s="117"/>
      <c r="I662" s="117"/>
    </row>
    <row r="663" spans="1:9" s="114" customFormat="1">
      <c r="A663" s="117"/>
      <c r="B663" s="156"/>
      <c r="C663" s="117"/>
      <c r="D663" s="117"/>
      <c r="E663" s="117"/>
      <c r="I663" s="117"/>
    </row>
    <row r="664" spans="1:9" s="114" customFormat="1">
      <c r="A664" s="117"/>
      <c r="B664" s="156"/>
      <c r="C664" s="117"/>
      <c r="D664" s="117"/>
      <c r="E664" s="117"/>
      <c r="I664" s="117"/>
    </row>
    <row r="665" spans="1:9" s="114" customFormat="1">
      <c r="A665" s="117"/>
      <c r="B665" s="156"/>
      <c r="C665" s="117"/>
      <c r="D665" s="117"/>
      <c r="E665" s="117"/>
      <c r="I665" s="117"/>
    </row>
    <row r="666" spans="1:9" s="114" customFormat="1">
      <c r="A666" s="117"/>
      <c r="B666" s="156"/>
      <c r="C666" s="117"/>
      <c r="D666" s="117"/>
      <c r="E666" s="117"/>
      <c r="I666" s="117"/>
    </row>
    <row r="667" spans="1:9" s="114" customFormat="1">
      <c r="A667" s="117"/>
      <c r="B667" s="156"/>
      <c r="C667" s="117"/>
      <c r="D667" s="117"/>
      <c r="E667" s="117"/>
      <c r="I667" s="117"/>
    </row>
    <row r="668" spans="1:9" s="114" customFormat="1">
      <c r="A668" s="117"/>
      <c r="B668" s="156"/>
      <c r="C668" s="117"/>
      <c r="D668" s="117"/>
      <c r="E668" s="117"/>
      <c r="I668" s="117"/>
    </row>
    <row r="669" spans="1:9" s="114" customFormat="1">
      <c r="A669" s="117"/>
      <c r="B669" s="156"/>
      <c r="C669" s="117"/>
      <c r="D669" s="117"/>
      <c r="E669" s="117"/>
      <c r="I669" s="117"/>
    </row>
    <row r="670" spans="1:9" s="114" customFormat="1">
      <c r="A670" s="117"/>
      <c r="B670" s="156"/>
      <c r="C670" s="117"/>
      <c r="D670" s="117"/>
      <c r="E670" s="117"/>
      <c r="I670" s="117"/>
    </row>
    <row r="671" spans="1:9" s="114" customFormat="1">
      <c r="A671" s="117"/>
      <c r="B671" s="156"/>
      <c r="C671" s="117"/>
      <c r="D671" s="117"/>
      <c r="E671" s="117"/>
      <c r="I671" s="117"/>
    </row>
    <row r="672" spans="1:9" s="114" customFormat="1">
      <c r="A672" s="117"/>
      <c r="B672" s="156"/>
      <c r="C672" s="117"/>
      <c r="D672" s="117"/>
      <c r="E672" s="117"/>
      <c r="I672" s="117"/>
    </row>
    <row r="673" spans="1:9" s="114" customFormat="1">
      <c r="A673" s="117"/>
      <c r="B673" s="156"/>
      <c r="C673" s="117"/>
      <c r="D673" s="117"/>
      <c r="E673" s="117"/>
      <c r="I673" s="117"/>
    </row>
    <row r="674" spans="1:9" s="114" customFormat="1">
      <c r="A674" s="117"/>
      <c r="B674" s="156"/>
      <c r="C674" s="117"/>
      <c r="D674" s="117"/>
      <c r="E674" s="117"/>
      <c r="I674" s="117"/>
    </row>
    <row r="675" spans="1:9" s="114" customFormat="1">
      <c r="A675" s="117"/>
      <c r="B675" s="156"/>
      <c r="C675" s="117"/>
      <c r="D675" s="117"/>
      <c r="E675" s="117"/>
      <c r="I675" s="117"/>
    </row>
    <row r="676" spans="1:9" s="114" customFormat="1">
      <c r="A676" s="117"/>
      <c r="B676" s="156"/>
      <c r="C676" s="117"/>
      <c r="D676" s="117"/>
      <c r="E676" s="117"/>
      <c r="I676" s="117"/>
    </row>
    <row r="677" spans="1:9" s="114" customFormat="1">
      <c r="A677" s="117"/>
      <c r="B677" s="156"/>
      <c r="C677" s="117"/>
      <c r="D677" s="117"/>
      <c r="E677" s="117"/>
      <c r="I677" s="117"/>
    </row>
    <row r="678" spans="1:9" s="114" customFormat="1">
      <c r="A678" s="117"/>
      <c r="B678" s="156"/>
      <c r="C678" s="117"/>
      <c r="D678" s="117"/>
      <c r="E678" s="117"/>
      <c r="I678" s="117"/>
    </row>
    <row r="679" spans="1:9" s="114" customFormat="1">
      <c r="A679" s="117"/>
      <c r="B679" s="156"/>
      <c r="C679" s="117"/>
      <c r="D679" s="117"/>
      <c r="E679" s="117"/>
      <c r="I679" s="117"/>
    </row>
    <row r="680" spans="1:9" s="114" customFormat="1">
      <c r="A680" s="117"/>
      <c r="B680" s="156"/>
      <c r="C680" s="117"/>
      <c r="D680" s="117"/>
      <c r="E680" s="117"/>
      <c r="I680" s="117"/>
    </row>
    <row r="681" spans="1:9" s="114" customFormat="1">
      <c r="A681" s="117"/>
      <c r="B681" s="156"/>
      <c r="C681" s="117"/>
      <c r="D681" s="117"/>
      <c r="E681" s="117"/>
      <c r="I681" s="117"/>
    </row>
    <row r="682" spans="1:9" s="114" customFormat="1">
      <c r="A682" s="117"/>
      <c r="B682" s="156"/>
      <c r="C682" s="117"/>
      <c r="D682" s="117"/>
      <c r="E682" s="117"/>
      <c r="I682" s="117"/>
    </row>
    <row r="683" spans="1:9" s="114" customFormat="1">
      <c r="A683" s="117"/>
      <c r="B683" s="156"/>
      <c r="C683" s="117"/>
      <c r="D683" s="117"/>
      <c r="E683" s="117"/>
      <c r="I683" s="117"/>
    </row>
    <row r="684" spans="1:9" s="114" customFormat="1">
      <c r="A684" s="117"/>
      <c r="B684" s="156"/>
      <c r="C684" s="117"/>
      <c r="D684" s="117"/>
      <c r="E684" s="117"/>
      <c r="I684" s="117"/>
    </row>
    <row r="685" spans="1:9" s="114" customFormat="1">
      <c r="A685" s="117"/>
      <c r="B685" s="156"/>
      <c r="C685" s="117"/>
      <c r="D685" s="117"/>
      <c r="E685" s="117"/>
      <c r="I685" s="117"/>
    </row>
    <row r="686" spans="1:9" s="114" customFormat="1">
      <c r="A686" s="117"/>
      <c r="B686" s="156"/>
      <c r="C686" s="117"/>
      <c r="D686" s="117"/>
      <c r="E686" s="117"/>
      <c r="I686" s="117"/>
    </row>
    <row r="687" spans="1:9" s="114" customFormat="1">
      <c r="A687" s="117"/>
      <c r="B687" s="156"/>
      <c r="C687" s="117"/>
      <c r="D687" s="117"/>
      <c r="E687" s="117"/>
      <c r="I687" s="117"/>
    </row>
    <row r="688" spans="1:9" s="114" customFormat="1">
      <c r="A688" s="117"/>
      <c r="B688" s="156"/>
      <c r="C688" s="117"/>
      <c r="D688" s="117"/>
      <c r="E688" s="117"/>
      <c r="I688" s="117"/>
    </row>
    <row r="689" spans="1:9" s="114" customFormat="1">
      <c r="A689" s="117"/>
      <c r="B689" s="156"/>
      <c r="C689" s="117"/>
      <c r="D689" s="117"/>
      <c r="E689" s="117"/>
      <c r="I689" s="117"/>
    </row>
    <row r="690" spans="1:9" s="114" customFormat="1">
      <c r="A690" s="117"/>
      <c r="B690" s="156"/>
      <c r="C690" s="117"/>
      <c r="D690" s="117"/>
      <c r="E690" s="117"/>
      <c r="I690" s="117"/>
    </row>
    <row r="691" spans="1:9" s="114" customFormat="1">
      <c r="A691" s="117"/>
      <c r="B691" s="156"/>
      <c r="C691" s="117"/>
      <c r="D691" s="117"/>
      <c r="E691" s="117"/>
      <c r="I691" s="117"/>
    </row>
    <row r="692" spans="1:9" s="114" customFormat="1">
      <c r="A692" s="117"/>
      <c r="B692" s="156"/>
      <c r="C692" s="117"/>
      <c r="D692" s="117"/>
      <c r="E692" s="117"/>
      <c r="I692" s="117"/>
    </row>
    <row r="693" spans="1:9" s="114" customFormat="1">
      <c r="A693" s="117"/>
      <c r="B693" s="156"/>
      <c r="C693" s="117"/>
      <c r="D693" s="117"/>
      <c r="E693" s="117"/>
      <c r="I693" s="117"/>
    </row>
    <row r="694" spans="1:9" s="114" customFormat="1">
      <c r="A694" s="117"/>
      <c r="B694" s="156"/>
      <c r="C694" s="117"/>
      <c r="D694" s="117"/>
      <c r="E694" s="117"/>
      <c r="I694" s="117"/>
    </row>
    <row r="695" spans="1:9" s="114" customFormat="1">
      <c r="A695" s="117"/>
      <c r="B695" s="156"/>
      <c r="C695" s="117"/>
      <c r="D695" s="117"/>
      <c r="E695" s="117"/>
      <c r="I695" s="117"/>
    </row>
    <row r="696" spans="1:9" s="114" customFormat="1">
      <c r="A696" s="117"/>
      <c r="B696" s="156"/>
      <c r="C696" s="117"/>
      <c r="D696" s="117"/>
      <c r="E696" s="117"/>
      <c r="I696" s="117"/>
    </row>
    <row r="697" spans="1:9" s="114" customFormat="1">
      <c r="A697" s="117"/>
      <c r="B697" s="156"/>
      <c r="C697" s="117"/>
      <c r="D697" s="117"/>
      <c r="E697" s="117"/>
      <c r="I697" s="117"/>
    </row>
    <row r="698" spans="1:9" s="114" customFormat="1">
      <c r="A698" s="117"/>
      <c r="B698" s="156"/>
      <c r="C698" s="117"/>
      <c r="D698" s="117"/>
      <c r="E698" s="117"/>
      <c r="I698" s="117"/>
    </row>
    <row r="699" spans="1:9" s="114" customFormat="1">
      <c r="A699" s="117"/>
      <c r="B699" s="156"/>
      <c r="C699" s="117"/>
      <c r="D699" s="117"/>
      <c r="E699" s="117"/>
      <c r="I699" s="117"/>
    </row>
    <row r="700" spans="1:9" s="114" customFormat="1">
      <c r="A700" s="117"/>
      <c r="B700" s="156"/>
      <c r="C700" s="117"/>
      <c r="D700" s="117"/>
      <c r="E700" s="117"/>
      <c r="I700" s="117"/>
    </row>
    <row r="701" spans="1:9" s="114" customFormat="1">
      <c r="A701" s="117"/>
      <c r="B701" s="156"/>
      <c r="C701" s="117"/>
      <c r="D701" s="117"/>
      <c r="E701" s="117"/>
      <c r="I701" s="117"/>
    </row>
    <row r="702" spans="1:9" s="114" customFormat="1">
      <c r="A702" s="117"/>
      <c r="B702" s="156"/>
      <c r="C702" s="117"/>
      <c r="D702" s="117"/>
      <c r="E702" s="117"/>
      <c r="I702" s="117"/>
    </row>
    <row r="703" spans="1:9" s="114" customFormat="1">
      <c r="A703" s="117"/>
      <c r="B703" s="156"/>
      <c r="C703" s="117"/>
      <c r="D703" s="117"/>
      <c r="E703" s="117"/>
      <c r="I703" s="117"/>
    </row>
    <row r="704" spans="1:9" s="114" customFormat="1">
      <c r="A704" s="117"/>
      <c r="B704" s="156"/>
      <c r="C704" s="117"/>
      <c r="D704" s="117"/>
      <c r="E704" s="117"/>
      <c r="I704" s="117"/>
    </row>
    <row r="705" spans="1:9" s="114" customFormat="1">
      <c r="A705" s="117"/>
      <c r="B705" s="156"/>
      <c r="C705" s="117"/>
      <c r="D705" s="117"/>
      <c r="E705" s="117"/>
      <c r="I705" s="117"/>
    </row>
    <row r="706" spans="1:9" s="114" customFormat="1">
      <c r="A706" s="117"/>
      <c r="B706" s="156"/>
      <c r="C706" s="117"/>
      <c r="D706" s="117"/>
      <c r="E706" s="117"/>
      <c r="I706" s="117"/>
    </row>
    <row r="707" spans="1:9" s="114" customFormat="1">
      <c r="A707" s="117"/>
      <c r="B707" s="156"/>
      <c r="C707" s="117"/>
      <c r="D707" s="117"/>
      <c r="E707" s="117"/>
      <c r="I707" s="117"/>
    </row>
    <row r="708" spans="1:9" s="114" customFormat="1">
      <c r="A708" s="117"/>
      <c r="B708" s="156"/>
      <c r="C708" s="117"/>
      <c r="D708" s="117"/>
      <c r="E708" s="117"/>
      <c r="I708" s="117"/>
    </row>
    <row r="709" spans="1:9" s="114" customFormat="1">
      <c r="A709" s="117"/>
      <c r="B709" s="156"/>
      <c r="C709" s="117"/>
      <c r="D709" s="117"/>
      <c r="E709" s="117"/>
      <c r="I709" s="117"/>
    </row>
    <row r="710" spans="1:9" s="114" customFormat="1">
      <c r="A710" s="117"/>
      <c r="B710" s="156"/>
      <c r="C710" s="117"/>
      <c r="D710" s="117"/>
      <c r="E710" s="117"/>
      <c r="I710" s="117"/>
    </row>
    <row r="711" spans="1:9" s="114" customFormat="1">
      <c r="A711" s="117"/>
      <c r="B711" s="156"/>
      <c r="C711" s="117"/>
      <c r="D711" s="117"/>
      <c r="E711" s="117"/>
      <c r="I711" s="117"/>
    </row>
    <row r="712" spans="1:9" s="114" customFormat="1">
      <c r="A712" s="117"/>
      <c r="B712" s="156"/>
      <c r="C712" s="117"/>
      <c r="D712" s="117"/>
      <c r="E712" s="117"/>
      <c r="I712" s="117"/>
    </row>
    <row r="713" spans="1:9" s="114" customFormat="1">
      <c r="A713" s="117"/>
      <c r="B713" s="156"/>
      <c r="C713" s="117"/>
      <c r="D713" s="117"/>
      <c r="E713" s="117"/>
      <c r="I713" s="117"/>
    </row>
    <row r="714" spans="1:9" s="114" customFormat="1">
      <c r="A714" s="117"/>
      <c r="B714" s="156"/>
      <c r="C714" s="117"/>
      <c r="D714" s="117"/>
      <c r="E714" s="117"/>
      <c r="I714" s="117"/>
    </row>
    <row r="715" spans="1:9" s="114" customFormat="1">
      <c r="A715" s="117"/>
      <c r="B715" s="156"/>
      <c r="C715" s="117"/>
      <c r="D715" s="117"/>
      <c r="E715" s="117"/>
      <c r="I715" s="117"/>
    </row>
    <row r="716" spans="1:9" s="114" customFormat="1">
      <c r="A716" s="117"/>
      <c r="B716" s="156"/>
      <c r="C716" s="117"/>
      <c r="D716" s="117"/>
      <c r="E716" s="117"/>
      <c r="I716" s="117"/>
    </row>
    <row r="717" spans="1:9" s="114" customFormat="1">
      <c r="A717" s="117"/>
      <c r="B717" s="156"/>
      <c r="C717" s="117"/>
      <c r="D717" s="117"/>
      <c r="E717" s="117"/>
      <c r="I717" s="117"/>
    </row>
    <row r="718" spans="1:9" s="114" customFormat="1">
      <c r="A718" s="117"/>
      <c r="B718" s="156"/>
      <c r="C718" s="117"/>
      <c r="D718" s="117"/>
      <c r="E718" s="117"/>
      <c r="I718" s="117"/>
    </row>
    <row r="719" spans="1:9" s="114" customFormat="1">
      <c r="A719" s="117"/>
      <c r="B719" s="156"/>
      <c r="C719" s="117"/>
      <c r="D719" s="117"/>
      <c r="E719" s="117"/>
      <c r="I719" s="117"/>
    </row>
    <row r="720" spans="1:9" s="114" customFormat="1">
      <c r="A720" s="117"/>
      <c r="B720" s="156"/>
      <c r="C720" s="117"/>
      <c r="D720" s="117"/>
      <c r="E720" s="117"/>
      <c r="I720" s="117"/>
    </row>
    <row r="721" spans="1:9" s="114" customFormat="1">
      <c r="A721" s="117"/>
      <c r="B721" s="156"/>
      <c r="C721" s="117"/>
      <c r="D721" s="117"/>
      <c r="E721" s="117"/>
      <c r="I721" s="117"/>
    </row>
    <row r="722" spans="1:9" s="114" customFormat="1">
      <c r="A722" s="117"/>
      <c r="B722" s="156"/>
      <c r="C722" s="117"/>
      <c r="D722" s="117"/>
      <c r="E722" s="117"/>
      <c r="I722" s="117"/>
    </row>
    <row r="723" spans="1:9" s="114" customFormat="1">
      <c r="A723" s="117"/>
      <c r="B723" s="156"/>
      <c r="C723" s="117"/>
      <c r="D723" s="117"/>
      <c r="E723" s="117"/>
      <c r="I723" s="117"/>
    </row>
    <row r="724" spans="1:9" s="114" customFormat="1">
      <c r="A724" s="117"/>
      <c r="B724" s="156"/>
      <c r="C724" s="117"/>
      <c r="D724" s="117"/>
      <c r="E724" s="117"/>
      <c r="I724" s="117"/>
    </row>
    <row r="725" spans="1:9" s="114" customFormat="1">
      <c r="A725" s="117"/>
      <c r="B725" s="156"/>
      <c r="C725" s="117"/>
      <c r="D725" s="117"/>
      <c r="E725" s="117"/>
      <c r="I725" s="117"/>
    </row>
    <row r="726" spans="1:9" s="114" customFormat="1">
      <c r="A726" s="117"/>
      <c r="B726" s="156"/>
      <c r="C726" s="117"/>
      <c r="D726" s="117"/>
      <c r="E726" s="117"/>
      <c r="I726" s="117"/>
    </row>
    <row r="727" spans="1:9" s="114" customFormat="1">
      <c r="A727" s="117"/>
      <c r="B727" s="156"/>
      <c r="C727" s="117"/>
      <c r="D727" s="117"/>
      <c r="E727" s="117"/>
      <c r="I727" s="117"/>
    </row>
    <row r="728" spans="1:9" s="114" customFormat="1">
      <c r="A728" s="117"/>
      <c r="B728" s="156"/>
      <c r="C728" s="117"/>
      <c r="D728" s="117"/>
      <c r="E728" s="117"/>
      <c r="I728" s="117"/>
    </row>
    <row r="729" spans="1:9" s="114" customFormat="1">
      <c r="A729" s="117"/>
      <c r="B729" s="156"/>
      <c r="C729" s="117"/>
      <c r="D729" s="117"/>
      <c r="E729" s="117"/>
      <c r="I729" s="117"/>
    </row>
    <row r="730" spans="1:9" s="114" customFormat="1">
      <c r="A730" s="117"/>
      <c r="B730" s="156"/>
      <c r="C730" s="117"/>
      <c r="D730" s="117"/>
      <c r="E730" s="117"/>
      <c r="I730" s="117"/>
    </row>
    <row r="731" spans="1:9" s="114" customFormat="1">
      <c r="A731" s="117"/>
      <c r="B731" s="156"/>
      <c r="C731" s="117"/>
      <c r="D731" s="117"/>
      <c r="E731" s="117"/>
      <c r="I731" s="117"/>
    </row>
    <row r="732" spans="1:9" s="114" customFormat="1">
      <c r="A732" s="117"/>
      <c r="B732" s="156"/>
      <c r="C732" s="117"/>
      <c r="D732" s="117"/>
      <c r="E732" s="117"/>
      <c r="I732" s="117"/>
    </row>
    <row r="733" spans="1:9" s="114" customFormat="1">
      <c r="A733" s="117"/>
      <c r="B733" s="156"/>
      <c r="C733" s="117"/>
      <c r="D733" s="117"/>
      <c r="E733" s="117"/>
      <c r="I733" s="117"/>
    </row>
    <row r="734" spans="1:9" s="114" customFormat="1">
      <c r="A734" s="117"/>
      <c r="B734" s="156"/>
      <c r="C734" s="117"/>
      <c r="D734" s="117"/>
      <c r="E734" s="117"/>
      <c r="I734" s="117"/>
    </row>
    <row r="735" spans="1:9" s="114" customFormat="1">
      <c r="A735" s="117"/>
      <c r="B735" s="156"/>
      <c r="C735" s="117"/>
      <c r="D735" s="117"/>
      <c r="E735" s="117"/>
      <c r="I735" s="117"/>
    </row>
    <row r="736" spans="1:9" s="114" customFormat="1">
      <c r="A736" s="117"/>
      <c r="B736" s="156"/>
      <c r="C736" s="117"/>
      <c r="D736" s="117"/>
      <c r="E736" s="117"/>
      <c r="I736" s="117"/>
    </row>
    <row r="737" spans="1:9" s="114" customFormat="1">
      <c r="A737" s="117"/>
      <c r="B737" s="156"/>
      <c r="C737" s="117"/>
      <c r="D737" s="117"/>
      <c r="E737" s="117"/>
      <c r="I737" s="117"/>
    </row>
    <row r="738" spans="1:9" s="114" customFormat="1">
      <c r="A738" s="117"/>
      <c r="B738" s="156"/>
      <c r="C738" s="117"/>
      <c r="D738" s="117"/>
      <c r="E738" s="117"/>
      <c r="I738" s="117"/>
    </row>
    <row r="739" spans="1:9" s="114" customFormat="1">
      <c r="A739" s="117"/>
      <c r="B739" s="156"/>
      <c r="C739" s="117"/>
      <c r="D739" s="117"/>
      <c r="E739" s="117"/>
      <c r="I739" s="117"/>
    </row>
    <row r="740" spans="1:9" s="114" customFormat="1">
      <c r="A740" s="117"/>
      <c r="B740" s="156"/>
      <c r="C740" s="117"/>
      <c r="D740" s="117"/>
      <c r="E740" s="117"/>
      <c r="I740" s="117"/>
    </row>
    <row r="741" spans="1:9" s="114" customFormat="1">
      <c r="A741" s="117"/>
      <c r="B741" s="156"/>
      <c r="C741" s="117"/>
      <c r="D741" s="117"/>
      <c r="E741" s="117"/>
      <c r="I741" s="117"/>
    </row>
    <row r="742" spans="1:9" s="114" customFormat="1">
      <c r="A742" s="117"/>
      <c r="B742" s="156"/>
      <c r="C742" s="117"/>
      <c r="D742" s="117"/>
      <c r="E742" s="117"/>
      <c r="I742" s="117"/>
    </row>
    <row r="743" spans="1:9" s="114" customFormat="1">
      <c r="A743" s="117"/>
      <c r="B743" s="156"/>
      <c r="C743" s="117"/>
      <c r="D743" s="117"/>
      <c r="E743" s="117"/>
      <c r="I743" s="117"/>
    </row>
    <row r="744" spans="1:9" s="114" customFormat="1">
      <c r="A744" s="117"/>
      <c r="B744" s="156"/>
      <c r="C744" s="117"/>
      <c r="D744" s="117"/>
      <c r="E744" s="117"/>
      <c r="I744" s="117"/>
    </row>
    <row r="745" spans="1:9" s="114" customFormat="1">
      <c r="A745" s="117"/>
      <c r="B745" s="156"/>
      <c r="C745" s="117"/>
      <c r="D745" s="117"/>
      <c r="E745" s="117"/>
      <c r="I745" s="117"/>
    </row>
    <row r="746" spans="1:9" s="114" customFormat="1">
      <c r="A746" s="117"/>
      <c r="B746" s="156"/>
      <c r="C746" s="117"/>
      <c r="D746" s="117"/>
      <c r="E746" s="117"/>
      <c r="I746" s="117"/>
    </row>
    <row r="747" spans="1:9" s="114" customFormat="1">
      <c r="A747" s="117"/>
      <c r="B747" s="156"/>
      <c r="C747" s="117"/>
      <c r="D747" s="117"/>
      <c r="E747" s="117"/>
      <c r="I747" s="117"/>
    </row>
  </sheetData>
  <protectedRanges>
    <protectedRange password="CC3D" sqref="A3:D4 F3:I4 A5:I317" name="Range1_1"/>
    <protectedRange password="CC3D" sqref="E3" name="Range1_1_1"/>
  </protectedRanges>
  <mergeCells count="6">
    <mergeCell ref="I1:I2"/>
    <mergeCell ref="A1:A2"/>
    <mergeCell ref="B1:B2"/>
    <mergeCell ref="D1:D2"/>
    <mergeCell ref="E1:H1"/>
    <mergeCell ref="C1:C2"/>
  </mergeCells>
  <conditionalFormatting sqref="C9:C57 A3:B57 D3:H57">
    <cfRule type="cellIs" dxfId="77" priority="30" operator="equal">
      <formula>0</formula>
    </cfRule>
  </conditionalFormatting>
  <conditionalFormatting sqref="A58:H77">
    <cfRule type="cellIs" dxfId="76" priority="29" operator="equal">
      <formula>0</formula>
    </cfRule>
  </conditionalFormatting>
  <conditionalFormatting sqref="A78:H97">
    <cfRule type="cellIs" dxfId="75" priority="28" operator="equal">
      <formula>0</formula>
    </cfRule>
  </conditionalFormatting>
  <conditionalFormatting sqref="A98:H117">
    <cfRule type="cellIs" dxfId="74" priority="27" operator="equal">
      <formula>0</formula>
    </cfRule>
  </conditionalFormatting>
  <conditionalFormatting sqref="A118:H137">
    <cfRule type="cellIs" dxfId="73" priority="26" operator="equal">
      <formula>0</formula>
    </cfRule>
  </conditionalFormatting>
  <conditionalFormatting sqref="A138:H157">
    <cfRule type="cellIs" dxfId="72" priority="25" operator="equal">
      <formula>0</formula>
    </cfRule>
  </conditionalFormatting>
  <conditionalFormatting sqref="A158:H177">
    <cfRule type="cellIs" dxfId="71" priority="24" operator="equal">
      <formula>0</formula>
    </cfRule>
  </conditionalFormatting>
  <conditionalFormatting sqref="A178:H197">
    <cfRule type="cellIs" dxfId="70" priority="23" operator="equal">
      <formula>0</formula>
    </cfRule>
  </conditionalFormatting>
  <conditionalFormatting sqref="A198:H217">
    <cfRule type="cellIs" dxfId="69" priority="22" operator="equal">
      <formula>0</formula>
    </cfRule>
  </conditionalFormatting>
  <conditionalFormatting sqref="A218:H237">
    <cfRule type="cellIs" dxfId="68" priority="21" operator="equal">
      <formula>0</formula>
    </cfRule>
  </conditionalFormatting>
  <conditionalFormatting sqref="A238:H257">
    <cfRule type="cellIs" dxfId="67" priority="20" operator="equal">
      <formula>0</formula>
    </cfRule>
  </conditionalFormatting>
  <conditionalFormatting sqref="A258:H277">
    <cfRule type="cellIs" dxfId="66" priority="19" operator="equal">
      <formula>0</formula>
    </cfRule>
  </conditionalFormatting>
  <conditionalFormatting sqref="A278:H297">
    <cfRule type="cellIs" dxfId="65" priority="18" operator="equal">
      <formula>0</formula>
    </cfRule>
  </conditionalFormatting>
  <conditionalFormatting sqref="A298:H317">
    <cfRule type="cellIs" dxfId="64" priority="17" operator="equal">
      <formula>0</formula>
    </cfRule>
  </conditionalFormatting>
  <conditionalFormatting sqref="I3:I57">
    <cfRule type="cellIs" dxfId="63" priority="16" operator="equal">
      <formula>0</formula>
    </cfRule>
  </conditionalFormatting>
  <conditionalFormatting sqref="I58:I77">
    <cfRule type="cellIs" dxfId="62" priority="15" operator="equal">
      <formula>0</formula>
    </cfRule>
  </conditionalFormatting>
  <conditionalFormatting sqref="I78:I97">
    <cfRule type="cellIs" dxfId="61" priority="14" operator="equal">
      <formula>0</formula>
    </cfRule>
  </conditionalFormatting>
  <conditionalFormatting sqref="I98:I117">
    <cfRule type="cellIs" dxfId="60" priority="13" operator="equal">
      <formula>0</formula>
    </cfRule>
  </conditionalFormatting>
  <conditionalFormatting sqref="I118:I137">
    <cfRule type="cellIs" dxfId="59" priority="12" operator="equal">
      <formula>0</formula>
    </cfRule>
  </conditionalFormatting>
  <conditionalFormatting sqref="I138:I157">
    <cfRule type="cellIs" dxfId="58" priority="11" operator="equal">
      <formula>0</formula>
    </cfRule>
  </conditionalFormatting>
  <conditionalFormatting sqref="I158:I177">
    <cfRule type="cellIs" dxfId="57" priority="10" operator="equal">
      <formula>0</formula>
    </cfRule>
  </conditionalFormatting>
  <conditionalFormatting sqref="I178:I197">
    <cfRule type="cellIs" dxfId="56" priority="9" operator="equal">
      <formula>0</formula>
    </cfRule>
  </conditionalFormatting>
  <conditionalFormatting sqref="I198:I217">
    <cfRule type="cellIs" dxfId="55" priority="8" operator="equal">
      <formula>0</formula>
    </cfRule>
  </conditionalFormatting>
  <conditionalFormatting sqref="I218:I237">
    <cfRule type="cellIs" dxfId="54" priority="7" operator="equal">
      <formula>0</formula>
    </cfRule>
  </conditionalFormatting>
  <conditionalFormatting sqref="I238:I257">
    <cfRule type="cellIs" dxfId="53" priority="6" operator="equal">
      <formula>0</formula>
    </cfRule>
  </conditionalFormatting>
  <conditionalFormatting sqref="I258:I277">
    <cfRule type="cellIs" dxfId="52" priority="5" operator="equal">
      <formula>0</formula>
    </cfRule>
  </conditionalFormatting>
  <conditionalFormatting sqref="I278:I297">
    <cfRule type="cellIs" dxfId="51" priority="4" operator="equal">
      <formula>0</formula>
    </cfRule>
  </conditionalFormatting>
  <conditionalFormatting sqref="I298:I317">
    <cfRule type="cellIs" dxfId="50" priority="3" operator="equal">
      <formula>0</formula>
    </cfRule>
  </conditionalFormatting>
  <conditionalFormatting sqref="E3">
    <cfRule type="cellIs" dxfId="49" priority="2" operator="equal">
      <formula>0</formula>
    </cfRule>
  </conditionalFormatting>
  <conditionalFormatting sqref="E4">
    <cfRule type="cellIs" dxfId="48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الهيكلي'!$A$2:$A$15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الدوائر!#REF!</xm:f>
          </x14:formula1>
          <xm:sqref>I3:I1048576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workbookViewId="0">
      <selection activeCell="A10" sqref="A10"/>
    </sheetView>
  </sheetViews>
  <sheetFormatPr defaultColWidth="9.109375" defaultRowHeight="14.4"/>
  <cols>
    <col min="1" max="1" width="19.6640625" style="98" customWidth="1"/>
    <col min="2" max="2" width="15" style="157" customWidth="1"/>
    <col min="3" max="4" width="15" style="98" customWidth="1"/>
    <col min="5" max="9" width="9.109375" style="114"/>
    <col min="10" max="10" width="0" style="114" hidden="1" customWidth="1"/>
    <col min="11" max="38" width="9.109375" style="114"/>
    <col min="39" max="16384" width="9.109375" style="95"/>
  </cols>
  <sheetData>
    <row r="1" spans="1:10" s="114" customFormat="1" ht="20.100000000000001" customHeight="1">
      <c r="A1" s="185" t="s">
        <v>68</v>
      </c>
      <c r="B1" s="185" t="s">
        <v>793</v>
      </c>
      <c r="C1" s="185" t="s">
        <v>795</v>
      </c>
      <c r="D1" s="185" t="s">
        <v>799</v>
      </c>
    </row>
    <row r="2" spans="1:10" s="114" customFormat="1" ht="20.100000000000001" customHeight="1">
      <c r="A2" s="185"/>
      <c r="B2" s="185"/>
      <c r="C2" s="185"/>
      <c r="D2" s="185"/>
    </row>
    <row r="3" spans="1:10" s="114" customFormat="1" ht="20.100000000000001" customHeight="1">
      <c r="A3" s="101" t="s">
        <v>912</v>
      </c>
      <c r="B3" s="150">
        <v>5</v>
      </c>
      <c r="C3" s="102"/>
      <c r="D3" s="102"/>
      <c r="J3" s="114" t="s">
        <v>796</v>
      </c>
    </row>
    <row r="4" spans="1:10" s="114" customFormat="1" ht="20.100000000000001" customHeight="1">
      <c r="A4" s="104" t="s">
        <v>913</v>
      </c>
      <c r="B4" s="150">
        <v>5</v>
      </c>
      <c r="C4" s="104"/>
      <c r="D4" s="104"/>
      <c r="J4" s="114" t="s">
        <v>797</v>
      </c>
    </row>
    <row r="5" spans="1:10" s="114" customFormat="1" ht="20.100000000000001" customHeight="1">
      <c r="A5" s="104" t="s">
        <v>914</v>
      </c>
      <c r="B5" s="150">
        <v>5</v>
      </c>
      <c r="C5" s="104"/>
      <c r="D5" s="104"/>
      <c r="J5" s="114" t="s">
        <v>798</v>
      </c>
    </row>
    <row r="6" spans="1:10" s="114" customFormat="1" ht="20.100000000000001" customHeight="1">
      <c r="A6" s="105" t="s">
        <v>915</v>
      </c>
      <c r="B6" s="150">
        <v>5</v>
      </c>
      <c r="C6" s="105"/>
      <c r="D6" s="105"/>
      <c r="J6" s="114" t="s">
        <v>779</v>
      </c>
    </row>
    <row r="7" spans="1:10" s="114" customFormat="1" ht="20.100000000000001" customHeight="1">
      <c r="A7" s="105" t="s">
        <v>916</v>
      </c>
      <c r="B7" s="150">
        <v>5</v>
      </c>
      <c r="C7" s="105"/>
      <c r="D7" s="105"/>
    </row>
    <row r="8" spans="1:10" s="114" customFormat="1" ht="20.100000000000001" customHeight="1">
      <c r="A8" s="104" t="s">
        <v>917</v>
      </c>
      <c r="B8" s="150">
        <v>5</v>
      </c>
      <c r="C8" s="104"/>
      <c r="D8" s="104"/>
    </row>
    <row r="9" spans="1:10" s="114" customFormat="1" ht="20.100000000000001" customHeight="1">
      <c r="A9" s="104" t="s">
        <v>918</v>
      </c>
      <c r="B9" s="150">
        <v>5</v>
      </c>
      <c r="C9" s="104"/>
      <c r="D9" s="104"/>
    </row>
    <row r="10" spans="1:10" s="114" customFormat="1" ht="20.100000000000001" customHeight="1">
      <c r="A10" s="104" t="s">
        <v>919</v>
      </c>
      <c r="B10" s="150">
        <v>5</v>
      </c>
      <c r="C10" s="104"/>
      <c r="D10" s="104"/>
    </row>
    <row r="11" spans="1:10" s="114" customFormat="1" ht="20.100000000000001" customHeight="1">
      <c r="A11" s="104" t="s">
        <v>920</v>
      </c>
      <c r="B11" s="150">
        <v>5</v>
      </c>
      <c r="C11" s="104"/>
      <c r="D11" s="104"/>
    </row>
    <row r="12" spans="1:10" s="114" customFormat="1" ht="20.100000000000001" customHeight="1">
      <c r="A12" s="104" t="s">
        <v>921</v>
      </c>
      <c r="B12" s="150">
        <v>5</v>
      </c>
      <c r="C12" s="104"/>
      <c r="D12" s="104"/>
    </row>
    <row r="13" spans="1:10" s="114" customFormat="1" ht="20.100000000000001" customHeight="1">
      <c r="A13" s="104" t="s">
        <v>922</v>
      </c>
      <c r="B13" s="150">
        <v>5</v>
      </c>
      <c r="C13" s="104"/>
      <c r="D13" s="104"/>
    </row>
    <row r="14" spans="1:10" s="114" customFormat="1" ht="20.100000000000001" customHeight="1">
      <c r="A14" s="104" t="s">
        <v>923</v>
      </c>
      <c r="B14" s="150">
        <v>5</v>
      </c>
      <c r="C14" s="104"/>
      <c r="D14" s="104"/>
    </row>
    <row r="15" spans="1:10" s="114" customFormat="1" ht="20.100000000000001" customHeight="1">
      <c r="A15" s="104" t="s">
        <v>924</v>
      </c>
      <c r="B15" s="150">
        <v>4</v>
      </c>
      <c r="C15" s="104"/>
      <c r="D15" s="104"/>
    </row>
    <row r="16" spans="1:10" s="114" customFormat="1" ht="20.100000000000001" customHeight="1">
      <c r="A16" s="104" t="s">
        <v>925</v>
      </c>
      <c r="B16" s="150">
        <v>4</v>
      </c>
      <c r="C16" s="104"/>
      <c r="D16" s="104"/>
    </row>
    <row r="17" spans="1:4" s="114" customFormat="1" ht="20.100000000000001" customHeight="1">
      <c r="A17" s="104" t="s">
        <v>926</v>
      </c>
      <c r="B17" s="150">
        <v>4</v>
      </c>
      <c r="C17" s="104"/>
      <c r="D17" s="104"/>
    </row>
    <row r="18" spans="1:4" s="114" customFormat="1" ht="20.100000000000001" customHeight="1">
      <c r="A18" s="104" t="s">
        <v>927</v>
      </c>
      <c r="B18" s="150">
        <v>4</v>
      </c>
      <c r="C18" s="104"/>
      <c r="D18" s="104"/>
    </row>
    <row r="19" spans="1:4" s="114" customFormat="1" ht="20.100000000000001" customHeight="1">
      <c r="A19" s="104" t="s">
        <v>928</v>
      </c>
      <c r="B19" s="150">
        <v>4</v>
      </c>
      <c r="C19" s="104"/>
      <c r="D19" s="104"/>
    </row>
    <row r="20" spans="1:4" s="114" customFormat="1" ht="20.100000000000001" customHeight="1">
      <c r="A20" s="104" t="s">
        <v>929</v>
      </c>
      <c r="B20" s="150">
        <v>4</v>
      </c>
      <c r="C20" s="104"/>
      <c r="D20" s="104"/>
    </row>
    <row r="21" spans="1:4" s="114" customFormat="1" ht="20.100000000000001" customHeight="1">
      <c r="A21" s="104" t="s">
        <v>930</v>
      </c>
      <c r="B21" s="150">
        <v>4</v>
      </c>
      <c r="C21" s="104"/>
      <c r="D21" s="104"/>
    </row>
    <row r="22" spans="1:4" s="114" customFormat="1" ht="20.100000000000001" customHeight="1">
      <c r="A22" s="104" t="s">
        <v>931</v>
      </c>
      <c r="B22" s="150">
        <v>4</v>
      </c>
      <c r="C22" s="104"/>
      <c r="D22" s="104"/>
    </row>
    <row r="23" spans="1:4" s="114" customFormat="1" ht="20.100000000000001" customHeight="1">
      <c r="A23" s="104" t="s">
        <v>932</v>
      </c>
      <c r="B23" s="151">
        <v>3</v>
      </c>
      <c r="C23" s="104"/>
      <c r="D23" s="104"/>
    </row>
    <row r="24" spans="1:4" s="114" customFormat="1" ht="20.100000000000001" customHeight="1">
      <c r="A24" s="104" t="s">
        <v>933</v>
      </c>
      <c r="B24" s="151">
        <v>3</v>
      </c>
      <c r="C24" s="104"/>
      <c r="D24" s="104"/>
    </row>
    <row r="25" spans="1:4" s="114" customFormat="1" ht="20.100000000000001" customHeight="1">
      <c r="A25" s="104" t="s">
        <v>934</v>
      </c>
      <c r="B25" s="151">
        <v>3</v>
      </c>
      <c r="C25" s="104"/>
      <c r="D25" s="104"/>
    </row>
    <row r="26" spans="1:4" s="114" customFormat="1" ht="20.100000000000001" customHeight="1">
      <c r="A26" s="104" t="s">
        <v>935</v>
      </c>
      <c r="B26" s="151">
        <v>3</v>
      </c>
      <c r="C26" s="104"/>
      <c r="D26" s="104"/>
    </row>
    <row r="27" spans="1:4" s="114" customFormat="1" ht="20.100000000000001" customHeight="1">
      <c r="A27" s="108" t="s">
        <v>936</v>
      </c>
      <c r="B27" s="151">
        <v>3</v>
      </c>
      <c r="C27" s="108"/>
      <c r="D27" s="108"/>
    </row>
    <row r="28" spans="1:4" s="114" customFormat="1" ht="20.100000000000001" customHeight="1">
      <c r="A28" s="99" t="s">
        <v>937</v>
      </c>
      <c r="B28" s="151">
        <v>3</v>
      </c>
      <c r="C28" s="100"/>
      <c r="D28" s="100"/>
    </row>
    <row r="29" spans="1:4" s="114" customFormat="1" ht="20.100000000000001" customHeight="1">
      <c r="A29" s="99" t="s">
        <v>938</v>
      </c>
      <c r="B29" s="151">
        <v>3</v>
      </c>
      <c r="C29" s="100"/>
      <c r="D29" s="100"/>
    </row>
    <row r="30" spans="1:4" s="114" customFormat="1" ht="20.100000000000001" customHeight="1">
      <c r="A30" s="99" t="s">
        <v>939</v>
      </c>
      <c r="B30" s="151">
        <v>3</v>
      </c>
      <c r="C30" s="100"/>
      <c r="D30" s="100"/>
    </row>
    <row r="31" spans="1:4" s="114" customFormat="1" ht="20.100000000000001" customHeight="1">
      <c r="A31" s="99" t="s">
        <v>940</v>
      </c>
      <c r="B31" s="151">
        <v>3</v>
      </c>
      <c r="C31" s="100"/>
      <c r="D31" s="100"/>
    </row>
    <row r="32" spans="1:4" s="114" customFormat="1" ht="20.100000000000001" customHeight="1">
      <c r="A32" s="99" t="s">
        <v>941</v>
      </c>
      <c r="B32" s="151">
        <v>3</v>
      </c>
      <c r="C32" s="100"/>
      <c r="D32" s="100"/>
    </row>
    <row r="33" spans="1:4" s="114" customFormat="1" ht="20.100000000000001" customHeight="1">
      <c r="A33" s="99" t="s">
        <v>942</v>
      </c>
      <c r="B33" s="151">
        <v>1</v>
      </c>
      <c r="C33" s="100"/>
      <c r="D33" s="100"/>
    </row>
    <row r="34" spans="1:4" s="114" customFormat="1" ht="20.100000000000001" customHeight="1">
      <c r="A34" s="99" t="s">
        <v>943</v>
      </c>
      <c r="B34" s="151">
        <v>1</v>
      </c>
      <c r="C34" s="100"/>
      <c r="D34" s="100"/>
    </row>
    <row r="35" spans="1:4" s="114" customFormat="1" ht="20.100000000000001" customHeight="1">
      <c r="A35" s="99" t="s">
        <v>944</v>
      </c>
      <c r="B35" s="151">
        <v>1</v>
      </c>
      <c r="C35" s="100"/>
      <c r="D35" s="100"/>
    </row>
    <row r="36" spans="1:4" s="114" customFormat="1" ht="20.100000000000001" customHeight="1">
      <c r="A36" s="99" t="s">
        <v>945</v>
      </c>
      <c r="B36" s="151">
        <v>1</v>
      </c>
      <c r="C36" s="100"/>
      <c r="D36" s="100"/>
    </row>
    <row r="37" spans="1:4" s="114" customFormat="1" ht="20.100000000000001" customHeight="1">
      <c r="A37" s="99" t="s">
        <v>946</v>
      </c>
      <c r="B37" s="152">
        <v>3</v>
      </c>
      <c r="C37" s="100"/>
      <c r="D37" s="100"/>
    </row>
    <row r="38" spans="1:4" s="114" customFormat="1" ht="20.100000000000001" customHeight="1">
      <c r="A38" s="99" t="s">
        <v>947</v>
      </c>
      <c r="B38" s="152">
        <v>3</v>
      </c>
      <c r="C38" s="100"/>
      <c r="D38" s="100"/>
    </row>
    <row r="39" spans="1:4" s="114" customFormat="1" ht="20.100000000000001" customHeight="1">
      <c r="A39" s="99" t="s">
        <v>948</v>
      </c>
      <c r="B39" s="152">
        <v>3</v>
      </c>
      <c r="C39" s="100"/>
      <c r="D39" s="100"/>
    </row>
    <row r="40" spans="1:4" s="114" customFormat="1" ht="20.100000000000001" customHeight="1">
      <c r="A40" s="109" t="s">
        <v>949</v>
      </c>
      <c r="B40" s="152">
        <v>3</v>
      </c>
      <c r="C40" s="109"/>
      <c r="D40" s="109"/>
    </row>
    <row r="41" spans="1:4" s="114" customFormat="1" ht="20.100000000000001" customHeight="1">
      <c r="A41" s="109" t="s">
        <v>950</v>
      </c>
      <c r="B41" s="152">
        <v>3</v>
      </c>
      <c r="C41" s="109"/>
      <c r="D41" s="109"/>
    </row>
    <row r="42" spans="1:4" s="114" customFormat="1">
      <c r="A42" s="109"/>
      <c r="B42" s="152"/>
      <c r="C42" s="109"/>
      <c r="D42" s="109"/>
    </row>
    <row r="43" spans="1:4" s="114" customFormat="1">
      <c r="A43" s="109"/>
      <c r="B43" s="152"/>
      <c r="C43" s="109"/>
      <c r="D43" s="109"/>
    </row>
    <row r="44" spans="1:4" s="114" customFormat="1">
      <c r="A44" s="109"/>
      <c r="B44" s="152"/>
      <c r="C44" s="109"/>
      <c r="D44" s="109"/>
    </row>
    <row r="45" spans="1:4" s="114" customFormat="1">
      <c r="A45" s="109"/>
      <c r="B45" s="152"/>
      <c r="C45" s="109"/>
      <c r="D45" s="109"/>
    </row>
    <row r="46" spans="1:4" s="114" customFormat="1">
      <c r="A46" s="109"/>
      <c r="B46" s="152"/>
      <c r="C46" s="109"/>
      <c r="D46" s="109"/>
    </row>
    <row r="47" spans="1:4" s="114" customFormat="1">
      <c r="A47" s="109"/>
      <c r="B47" s="152"/>
      <c r="C47" s="109"/>
      <c r="D47" s="109"/>
    </row>
    <row r="48" spans="1:4" s="114" customFormat="1">
      <c r="A48" s="97"/>
      <c r="B48" s="153"/>
      <c r="C48" s="97"/>
      <c r="D48" s="97"/>
    </row>
    <row r="49" spans="1:4" s="114" customFormat="1">
      <c r="A49" s="97"/>
      <c r="B49" s="153"/>
      <c r="C49" s="97"/>
      <c r="D49" s="97"/>
    </row>
    <row r="50" spans="1:4" s="114" customFormat="1">
      <c r="A50" s="91"/>
      <c r="B50" s="154"/>
      <c r="C50" s="96"/>
      <c r="D50" s="96"/>
    </row>
    <row r="51" spans="1:4" s="114" customFormat="1">
      <c r="A51" s="91"/>
      <c r="B51" s="154"/>
      <c r="C51" s="96"/>
      <c r="D51" s="96"/>
    </row>
    <row r="52" spans="1:4" s="114" customFormat="1">
      <c r="A52" s="91"/>
      <c r="B52" s="154"/>
      <c r="C52" s="96"/>
      <c r="D52" s="96"/>
    </row>
    <row r="53" spans="1:4" s="114" customFormat="1">
      <c r="A53" s="91"/>
      <c r="B53" s="154"/>
      <c r="C53" s="96"/>
      <c r="D53" s="96"/>
    </row>
    <row r="54" spans="1:4" s="114" customFormat="1">
      <c r="A54" s="91"/>
      <c r="B54" s="154"/>
      <c r="C54" s="96"/>
      <c r="D54" s="96"/>
    </row>
    <row r="55" spans="1:4" s="114" customFormat="1">
      <c r="A55" s="91"/>
      <c r="B55" s="154"/>
      <c r="C55" s="96"/>
      <c r="D55" s="96"/>
    </row>
    <row r="56" spans="1:4" s="114" customFormat="1">
      <c r="A56" s="91"/>
      <c r="B56" s="154"/>
      <c r="C56" s="96"/>
      <c r="D56" s="96"/>
    </row>
    <row r="57" spans="1:4" s="114" customFormat="1">
      <c r="A57" s="91"/>
      <c r="B57" s="154"/>
      <c r="C57" s="96"/>
      <c r="D57" s="96"/>
    </row>
    <row r="58" spans="1:4" s="114" customFormat="1">
      <c r="A58" s="105"/>
      <c r="B58" s="155"/>
      <c r="C58" s="105"/>
      <c r="D58" s="105"/>
    </row>
    <row r="59" spans="1:4" s="114" customFormat="1">
      <c r="A59" s="104"/>
      <c r="B59" s="150"/>
      <c r="C59" s="104"/>
      <c r="D59" s="104"/>
    </row>
    <row r="60" spans="1:4" s="114" customFormat="1">
      <c r="A60" s="104"/>
      <c r="B60" s="150"/>
      <c r="C60" s="104"/>
      <c r="D60" s="104"/>
    </row>
    <row r="61" spans="1:4" s="114" customFormat="1">
      <c r="A61" s="104"/>
      <c r="B61" s="150"/>
      <c r="C61" s="104"/>
      <c r="D61" s="104"/>
    </row>
    <row r="62" spans="1:4" s="114" customFormat="1">
      <c r="A62" s="104"/>
      <c r="B62" s="150"/>
      <c r="C62" s="104"/>
      <c r="D62" s="104"/>
    </row>
    <row r="63" spans="1:4" s="114" customFormat="1">
      <c r="A63" s="104"/>
      <c r="B63" s="150"/>
      <c r="C63" s="104"/>
      <c r="D63" s="104"/>
    </row>
    <row r="64" spans="1:4" s="114" customFormat="1">
      <c r="A64" s="104"/>
      <c r="B64" s="150"/>
      <c r="C64" s="104"/>
      <c r="D64" s="104"/>
    </row>
    <row r="65" spans="1:4" s="114" customFormat="1">
      <c r="A65" s="104"/>
      <c r="B65" s="150"/>
      <c r="C65" s="104"/>
      <c r="D65" s="104"/>
    </row>
    <row r="66" spans="1:4" s="114" customFormat="1">
      <c r="A66" s="104"/>
      <c r="B66" s="150"/>
      <c r="C66" s="104"/>
      <c r="D66" s="104"/>
    </row>
    <row r="67" spans="1:4" s="114" customFormat="1">
      <c r="A67" s="104"/>
      <c r="B67" s="150"/>
      <c r="C67" s="104"/>
      <c r="D67" s="104"/>
    </row>
    <row r="68" spans="1:4" s="114" customFormat="1">
      <c r="A68" s="104"/>
      <c r="B68" s="150"/>
      <c r="C68" s="104"/>
      <c r="D68" s="104"/>
    </row>
    <row r="69" spans="1:4" s="114" customFormat="1">
      <c r="A69" s="104"/>
      <c r="B69" s="150"/>
      <c r="C69" s="104"/>
      <c r="D69" s="104"/>
    </row>
    <row r="70" spans="1:4" s="114" customFormat="1">
      <c r="A70" s="104"/>
      <c r="B70" s="150"/>
      <c r="C70" s="104"/>
      <c r="D70" s="104"/>
    </row>
    <row r="71" spans="1:4" s="114" customFormat="1">
      <c r="A71" s="104"/>
      <c r="B71" s="150"/>
      <c r="C71" s="104"/>
      <c r="D71" s="104"/>
    </row>
    <row r="72" spans="1:4" s="114" customFormat="1">
      <c r="A72" s="104"/>
      <c r="B72" s="150"/>
      <c r="C72" s="104"/>
      <c r="D72" s="104"/>
    </row>
    <row r="73" spans="1:4" s="114" customFormat="1">
      <c r="A73" s="104"/>
      <c r="B73" s="150"/>
      <c r="C73" s="104"/>
      <c r="D73" s="104"/>
    </row>
    <row r="74" spans="1:4" s="114" customFormat="1">
      <c r="A74" s="104"/>
      <c r="B74" s="150"/>
      <c r="C74" s="104"/>
      <c r="D74" s="104"/>
    </row>
    <row r="75" spans="1:4" s="114" customFormat="1">
      <c r="A75" s="104"/>
      <c r="B75" s="150"/>
      <c r="C75" s="104"/>
      <c r="D75" s="104"/>
    </row>
    <row r="76" spans="1:4" s="114" customFormat="1">
      <c r="A76" s="104"/>
      <c r="B76" s="150"/>
      <c r="C76" s="104"/>
      <c r="D76" s="104"/>
    </row>
    <row r="77" spans="1:4" s="114" customFormat="1">
      <c r="A77" s="104"/>
      <c r="B77" s="150"/>
      <c r="C77" s="104"/>
      <c r="D77" s="104"/>
    </row>
    <row r="78" spans="1:4" s="114" customFormat="1">
      <c r="A78" s="105"/>
      <c r="B78" s="155"/>
      <c r="C78" s="105"/>
      <c r="D78" s="105"/>
    </row>
    <row r="79" spans="1:4" s="114" customFormat="1">
      <c r="A79" s="104"/>
      <c r="B79" s="150"/>
      <c r="C79" s="104"/>
      <c r="D79" s="104"/>
    </row>
    <row r="80" spans="1:4" s="114" customFormat="1">
      <c r="A80" s="104"/>
      <c r="B80" s="150"/>
      <c r="C80" s="104"/>
      <c r="D80" s="104"/>
    </row>
    <row r="81" spans="1:4" s="114" customFormat="1">
      <c r="A81" s="104"/>
      <c r="B81" s="150"/>
      <c r="C81" s="104"/>
      <c r="D81" s="104"/>
    </row>
    <row r="82" spans="1:4" s="114" customFormat="1">
      <c r="A82" s="104"/>
      <c r="B82" s="150"/>
      <c r="C82" s="104"/>
      <c r="D82" s="104"/>
    </row>
    <row r="83" spans="1:4" s="114" customFormat="1">
      <c r="A83" s="104"/>
      <c r="B83" s="150"/>
      <c r="C83" s="104"/>
      <c r="D83" s="104"/>
    </row>
    <row r="84" spans="1:4" s="114" customFormat="1">
      <c r="A84" s="104"/>
      <c r="B84" s="150"/>
      <c r="C84" s="104"/>
      <c r="D84" s="104"/>
    </row>
    <row r="85" spans="1:4" s="114" customFormat="1">
      <c r="A85" s="104"/>
      <c r="B85" s="150"/>
      <c r="C85" s="104"/>
      <c r="D85" s="104"/>
    </row>
    <row r="86" spans="1:4" s="114" customFormat="1">
      <c r="A86" s="104"/>
      <c r="B86" s="150"/>
      <c r="C86" s="104"/>
      <c r="D86" s="104"/>
    </row>
    <row r="87" spans="1:4" s="114" customFormat="1">
      <c r="A87" s="104"/>
      <c r="B87" s="150"/>
      <c r="C87" s="104"/>
      <c r="D87" s="104"/>
    </row>
    <row r="88" spans="1:4" s="114" customFormat="1">
      <c r="A88" s="104"/>
      <c r="B88" s="150"/>
      <c r="C88" s="104"/>
      <c r="D88" s="104"/>
    </row>
    <row r="89" spans="1:4" s="114" customFormat="1">
      <c r="A89" s="104"/>
      <c r="B89" s="150"/>
      <c r="C89" s="104"/>
      <c r="D89" s="104"/>
    </row>
    <row r="90" spans="1:4" s="114" customFormat="1">
      <c r="A90" s="104"/>
      <c r="B90" s="150"/>
      <c r="C90" s="104"/>
      <c r="D90" s="104"/>
    </row>
    <row r="91" spans="1:4" s="114" customFormat="1">
      <c r="A91" s="104"/>
      <c r="B91" s="150"/>
      <c r="C91" s="104"/>
      <c r="D91" s="104"/>
    </row>
    <row r="92" spans="1:4" s="114" customFormat="1">
      <c r="A92" s="104"/>
      <c r="B92" s="150"/>
      <c r="C92" s="104"/>
      <c r="D92" s="104"/>
    </row>
    <row r="93" spans="1:4" s="114" customFormat="1">
      <c r="A93" s="104"/>
      <c r="B93" s="150"/>
      <c r="C93" s="104"/>
      <c r="D93" s="104"/>
    </row>
    <row r="94" spans="1:4" s="114" customFormat="1">
      <c r="A94" s="104"/>
      <c r="B94" s="150"/>
      <c r="C94" s="104"/>
      <c r="D94" s="104"/>
    </row>
    <row r="95" spans="1:4" s="114" customFormat="1">
      <c r="A95" s="104"/>
      <c r="B95" s="150"/>
      <c r="C95" s="104"/>
      <c r="D95" s="104"/>
    </row>
    <row r="96" spans="1:4" s="114" customFormat="1">
      <c r="A96" s="104"/>
      <c r="B96" s="150"/>
      <c r="C96" s="104"/>
      <c r="D96" s="104"/>
    </row>
    <row r="97" spans="1:4" s="114" customFormat="1">
      <c r="A97" s="104"/>
      <c r="B97" s="150"/>
      <c r="C97" s="104"/>
      <c r="D97" s="104"/>
    </row>
    <row r="98" spans="1:4" s="114" customFormat="1">
      <c r="A98" s="105"/>
      <c r="B98" s="155"/>
      <c r="C98" s="105"/>
      <c r="D98" s="105"/>
    </row>
    <row r="99" spans="1:4" s="114" customFormat="1">
      <c r="A99" s="104"/>
      <c r="B99" s="150"/>
      <c r="C99" s="104"/>
      <c r="D99" s="104"/>
    </row>
    <row r="100" spans="1:4" s="114" customFormat="1">
      <c r="A100" s="104"/>
      <c r="B100" s="150"/>
      <c r="C100" s="104"/>
      <c r="D100" s="104"/>
    </row>
    <row r="101" spans="1:4" s="114" customFormat="1">
      <c r="A101" s="104"/>
      <c r="B101" s="150"/>
      <c r="C101" s="104"/>
      <c r="D101" s="104"/>
    </row>
    <row r="102" spans="1:4" s="114" customFormat="1">
      <c r="A102" s="104"/>
      <c r="B102" s="150"/>
      <c r="C102" s="104"/>
      <c r="D102" s="104"/>
    </row>
    <row r="103" spans="1:4" s="114" customFormat="1">
      <c r="A103" s="104"/>
      <c r="B103" s="150"/>
      <c r="C103" s="104"/>
      <c r="D103" s="104"/>
    </row>
    <row r="104" spans="1:4" s="114" customFormat="1">
      <c r="A104" s="104"/>
      <c r="B104" s="150"/>
      <c r="C104" s="104"/>
      <c r="D104" s="104"/>
    </row>
    <row r="105" spans="1:4" s="114" customFormat="1">
      <c r="A105" s="104"/>
      <c r="B105" s="150"/>
      <c r="C105" s="104"/>
      <c r="D105" s="104"/>
    </row>
    <row r="106" spans="1:4" s="114" customFormat="1">
      <c r="A106" s="104"/>
      <c r="B106" s="150"/>
      <c r="C106" s="104"/>
      <c r="D106" s="104"/>
    </row>
    <row r="107" spans="1:4" s="114" customFormat="1">
      <c r="A107" s="104"/>
      <c r="B107" s="150"/>
      <c r="C107" s="104"/>
      <c r="D107" s="104"/>
    </row>
    <row r="108" spans="1:4" s="114" customFormat="1">
      <c r="A108" s="104"/>
      <c r="B108" s="150"/>
      <c r="C108" s="104"/>
      <c r="D108" s="104"/>
    </row>
    <row r="109" spans="1:4" s="114" customFormat="1">
      <c r="A109" s="104"/>
      <c r="B109" s="150"/>
      <c r="C109" s="104"/>
      <c r="D109" s="104"/>
    </row>
    <row r="110" spans="1:4" s="114" customFormat="1">
      <c r="A110" s="104"/>
      <c r="B110" s="150"/>
      <c r="C110" s="104"/>
      <c r="D110" s="104"/>
    </row>
    <row r="111" spans="1:4" s="114" customFormat="1">
      <c r="A111" s="104"/>
      <c r="B111" s="150"/>
      <c r="C111" s="104"/>
      <c r="D111" s="104"/>
    </row>
    <row r="112" spans="1:4" s="114" customFormat="1">
      <c r="A112" s="104"/>
      <c r="B112" s="150"/>
      <c r="C112" s="104"/>
      <c r="D112" s="104"/>
    </row>
    <row r="113" spans="1:4" s="114" customFormat="1">
      <c r="A113" s="104"/>
      <c r="B113" s="150"/>
      <c r="C113" s="104"/>
      <c r="D113" s="104"/>
    </row>
    <row r="114" spans="1:4" s="114" customFormat="1">
      <c r="A114" s="104"/>
      <c r="B114" s="150"/>
      <c r="C114" s="104"/>
      <c r="D114" s="104"/>
    </row>
    <row r="115" spans="1:4" s="114" customFormat="1">
      <c r="A115" s="104"/>
      <c r="B115" s="150"/>
      <c r="C115" s="104"/>
      <c r="D115" s="104"/>
    </row>
    <row r="116" spans="1:4" s="114" customFormat="1">
      <c r="A116" s="104"/>
      <c r="B116" s="150"/>
      <c r="C116" s="104"/>
      <c r="D116" s="104"/>
    </row>
    <row r="117" spans="1:4" s="114" customFormat="1">
      <c r="A117" s="104"/>
      <c r="B117" s="150"/>
      <c r="C117" s="104"/>
      <c r="D117" s="104"/>
    </row>
    <row r="118" spans="1:4" s="114" customFormat="1">
      <c r="A118" s="105"/>
      <c r="B118" s="155"/>
      <c r="C118" s="105"/>
      <c r="D118" s="105"/>
    </row>
    <row r="119" spans="1:4" s="114" customFormat="1">
      <c r="A119" s="104"/>
      <c r="B119" s="150"/>
      <c r="C119" s="104"/>
      <c r="D119" s="104"/>
    </row>
    <row r="120" spans="1:4" s="114" customFormat="1">
      <c r="A120" s="104"/>
      <c r="B120" s="150"/>
      <c r="C120" s="104"/>
      <c r="D120" s="104"/>
    </row>
    <row r="121" spans="1:4" s="114" customFormat="1">
      <c r="A121" s="104"/>
      <c r="B121" s="150"/>
      <c r="C121" s="104"/>
      <c r="D121" s="104"/>
    </row>
    <row r="122" spans="1:4" s="114" customFormat="1">
      <c r="A122" s="104"/>
      <c r="B122" s="150"/>
      <c r="C122" s="104"/>
      <c r="D122" s="104"/>
    </row>
    <row r="123" spans="1:4" s="114" customFormat="1">
      <c r="A123" s="104"/>
      <c r="B123" s="150"/>
      <c r="C123" s="104"/>
      <c r="D123" s="104"/>
    </row>
    <row r="124" spans="1:4" s="114" customFormat="1">
      <c r="A124" s="104"/>
      <c r="B124" s="150"/>
      <c r="C124" s="104"/>
      <c r="D124" s="104"/>
    </row>
    <row r="125" spans="1:4" s="114" customFormat="1">
      <c r="A125" s="104"/>
      <c r="B125" s="150"/>
      <c r="C125" s="104"/>
      <c r="D125" s="104"/>
    </row>
    <row r="126" spans="1:4" s="114" customFormat="1">
      <c r="A126" s="104"/>
      <c r="B126" s="150"/>
      <c r="C126" s="104"/>
      <c r="D126" s="104"/>
    </row>
    <row r="127" spans="1:4" s="114" customFormat="1">
      <c r="A127" s="104"/>
      <c r="B127" s="150"/>
      <c r="C127" s="104"/>
      <c r="D127" s="104"/>
    </row>
    <row r="128" spans="1:4" s="114" customFormat="1">
      <c r="A128" s="104"/>
      <c r="B128" s="150"/>
      <c r="C128" s="104"/>
      <c r="D128" s="104"/>
    </row>
    <row r="129" spans="1:4" s="114" customFormat="1">
      <c r="A129" s="104"/>
      <c r="B129" s="150"/>
      <c r="C129" s="104"/>
      <c r="D129" s="104"/>
    </row>
    <row r="130" spans="1:4" s="114" customFormat="1">
      <c r="A130" s="104"/>
      <c r="B130" s="150"/>
      <c r="C130" s="104"/>
      <c r="D130" s="104"/>
    </row>
    <row r="131" spans="1:4" s="114" customFormat="1">
      <c r="A131" s="104"/>
      <c r="B131" s="150"/>
      <c r="C131" s="104"/>
      <c r="D131" s="104"/>
    </row>
    <row r="132" spans="1:4" s="114" customFormat="1">
      <c r="A132" s="104"/>
      <c r="B132" s="150"/>
      <c r="C132" s="104"/>
      <c r="D132" s="104"/>
    </row>
    <row r="133" spans="1:4" s="114" customFormat="1">
      <c r="A133" s="104"/>
      <c r="B133" s="150"/>
      <c r="C133" s="104"/>
      <c r="D133" s="104"/>
    </row>
    <row r="134" spans="1:4" s="114" customFormat="1">
      <c r="A134" s="104"/>
      <c r="B134" s="150"/>
      <c r="C134" s="104"/>
      <c r="D134" s="104"/>
    </row>
    <row r="135" spans="1:4" s="114" customFormat="1">
      <c r="A135" s="104"/>
      <c r="B135" s="150"/>
      <c r="C135" s="104"/>
      <c r="D135" s="104"/>
    </row>
    <row r="136" spans="1:4" s="114" customFormat="1">
      <c r="A136" s="104"/>
      <c r="B136" s="150"/>
      <c r="C136" s="104"/>
      <c r="D136" s="104"/>
    </row>
    <row r="137" spans="1:4" s="114" customFormat="1">
      <c r="A137" s="104"/>
      <c r="B137" s="150"/>
      <c r="C137" s="104"/>
      <c r="D137" s="104"/>
    </row>
    <row r="138" spans="1:4" s="114" customFormat="1">
      <c r="A138" s="105"/>
      <c r="B138" s="155"/>
      <c r="C138" s="105"/>
      <c r="D138" s="105"/>
    </row>
    <row r="139" spans="1:4" s="114" customFormat="1">
      <c r="A139" s="104"/>
      <c r="B139" s="150"/>
      <c r="C139" s="104"/>
      <c r="D139" s="104"/>
    </row>
    <row r="140" spans="1:4" s="114" customFormat="1">
      <c r="A140" s="104"/>
      <c r="B140" s="150"/>
      <c r="C140" s="104"/>
      <c r="D140" s="104"/>
    </row>
    <row r="141" spans="1:4" s="114" customFormat="1">
      <c r="A141" s="104"/>
      <c r="B141" s="150"/>
      <c r="C141" s="104"/>
      <c r="D141" s="104"/>
    </row>
    <row r="142" spans="1:4" s="114" customFormat="1">
      <c r="A142" s="104"/>
      <c r="B142" s="150"/>
      <c r="C142" s="104"/>
      <c r="D142" s="104"/>
    </row>
    <row r="143" spans="1:4" s="114" customFormat="1">
      <c r="A143" s="104"/>
      <c r="B143" s="150"/>
      <c r="C143" s="104"/>
      <c r="D143" s="104"/>
    </row>
    <row r="144" spans="1:4" s="114" customFormat="1">
      <c r="A144" s="104"/>
      <c r="B144" s="150"/>
      <c r="C144" s="104"/>
      <c r="D144" s="104"/>
    </row>
    <row r="145" spans="1:4" s="114" customFormat="1">
      <c r="A145" s="104"/>
      <c r="B145" s="150"/>
      <c r="C145" s="104"/>
      <c r="D145" s="104"/>
    </row>
    <row r="146" spans="1:4" s="114" customFormat="1">
      <c r="A146" s="104"/>
      <c r="B146" s="150"/>
      <c r="C146" s="104"/>
      <c r="D146" s="104"/>
    </row>
    <row r="147" spans="1:4" s="114" customFormat="1">
      <c r="A147" s="104"/>
      <c r="B147" s="150"/>
      <c r="C147" s="104"/>
      <c r="D147" s="104"/>
    </row>
    <row r="148" spans="1:4" s="114" customFormat="1">
      <c r="A148" s="104"/>
      <c r="B148" s="150"/>
      <c r="C148" s="104"/>
      <c r="D148" s="104"/>
    </row>
    <row r="149" spans="1:4" s="114" customFormat="1">
      <c r="A149" s="104"/>
      <c r="B149" s="150"/>
      <c r="C149" s="104"/>
      <c r="D149" s="104"/>
    </row>
    <row r="150" spans="1:4" s="114" customFormat="1">
      <c r="A150" s="104"/>
      <c r="B150" s="150"/>
      <c r="C150" s="104"/>
      <c r="D150" s="104"/>
    </row>
    <row r="151" spans="1:4" s="114" customFormat="1">
      <c r="A151" s="104"/>
      <c r="B151" s="150"/>
      <c r="C151" s="104"/>
      <c r="D151" s="104"/>
    </row>
    <row r="152" spans="1:4" s="114" customFormat="1">
      <c r="A152" s="104"/>
      <c r="B152" s="150"/>
      <c r="C152" s="104"/>
      <c r="D152" s="104"/>
    </row>
    <row r="153" spans="1:4" s="114" customFormat="1">
      <c r="A153" s="104"/>
      <c r="B153" s="150"/>
      <c r="C153" s="104"/>
      <c r="D153" s="104"/>
    </row>
    <row r="154" spans="1:4" s="114" customFormat="1">
      <c r="A154" s="104"/>
      <c r="B154" s="150"/>
      <c r="C154" s="104"/>
      <c r="D154" s="104"/>
    </row>
    <row r="155" spans="1:4" s="114" customFormat="1">
      <c r="A155" s="104"/>
      <c r="B155" s="150"/>
      <c r="C155" s="104"/>
      <c r="D155" s="104"/>
    </row>
    <row r="156" spans="1:4" s="114" customFormat="1">
      <c r="A156" s="104"/>
      <c r="B156" s="150"/>
      <c r="C156" s="104"/>
      <c r="D156" s="104"/>
    </row>
    <row r="157" spans="1:4" s="114" customFormat="1">
      <c r="A157" s="104"/>
      <c r="B157" s="150"/>
      <c r="C157" s="104"/>
      <c r="D157" s="104"/>
    </row>
    <row r="158" spans="1:4" s="114" customFormat="1">
      <c r="A158" s="105"/>
      <c r="B158" s="155"/>
      <c r="C158" s="105"/>
      <c r="D158" s="105"/>
    </row>
    <row r="159" spans="1:4" s="114" customFormat="1">
      <c r="A159" s="104"/>
      <c r="B159" s="150"/>
      <c r="C159" s="104"/>
      <c r="D159" s="104"/>
    </row>
    <row r="160" spans="1:4" s="114" customFormat="1">
      <c r="A160" s="104"/>
      <c r="B160" s="150"/>
      <c r="C160" s="104"/>
      <c r="D160" s="104"/>
    </row>
    <row r="161" spans="1:4" s="114" customFormat="1">
      <c r="A161" s="104"/>
      <c r="B161" s="150"/>
      <c r="C161" s="104"/>
      <c r="D161" s="104"/>
    </row>
    <row r="162" spans="1:4" s="114" customFormat="1">
      <c r="A162" s="104"/>
      <c r="B162" s="150"/>
      <c r="C162" s="104"/>
      <c r="D162" s="104"/>
    </row>
    <row r="163" spans="1:4" s="114" customFormat="1">
      <c r="A163" s="104"/>
      <c r="B163" s="150"/>
      <c r="C163" s="104"/>
      <c r="D163" s="104"/>
    </row>
    <row r="164" spans="1:4" s="114" customFormat="1">
      <c r="A164" s="104"/>
      <c r="B164" s="150"/>
      <c r="C164" s="104"/>
      <c r="D164" s="104"/>
    </row>
    <row r="165" spans="1:4" s="114" customFormat="1">
      <c r="A165" s="104"/>
      <c r="B165" s="150"/>
      <c r="C165" s="104"/>
      <c r="D165" s="104"/>
    </row>
    <row r="166" spans="1:4" s="114" customFormat="1">
      <c r="A166" s="104"/>
      <c r="B166" s="150"/>
      <c r="C166" s="104"/>
      <c r="D166" s="104"/>
    </row>
    <row r="167" spans="1:4" s="114" customFormat="1">
      <c r="A167" s="104"/>
      <c r="B167" s="150"/>
      <c r="C167" s="104"/>
      <c r="D167" s="104"/>
    </row>
    <row r="168" spans="1:4" s="114" customFormat="1">
      <c r="A168" s="104"/>
      <c r="B168" s="150"/>
      <c r="C168" s="104"/>
      <c r="D168" s="104"/>
    </row>
    <row r="169" spans="1:4" s="114" customFormat="1">
      <c r="A169" s="104"/>
      <c r="B169" s="150"/>
      <c r="C169" s="104"/>
      <c r="D169" s="104"/>
    </row>
    <row r="170" spans="1:4" s="114" customFormat="1">
      <c r="A170" s="104"/>
      <c r="B170" s="150"/>
      <c r="C170" s="104"/>
      <c r="D170" s="104"/>
    </row>
    <row r="171" spans="1:4" s="114" customFormat="1">
      <c r="A171" s="104"/>
      <c r="B171" s="150"/>
      <c r="C171" s="104"/>
      <c r="D171" s="104"/>
    </row>
    <row r="172" spans="1:4" s="114" customFormat="1">
      <c r="A172" s="104"/>
      <c r="B172" s="150"/>
      <c r="C172" s="104"/>
      <c r="D172" s="104"/>
    </row>
    <row r="173" spans="1:4" s="114" customFormat="1">
      <c r="A173" s="104"/>
      <c r="B173" s="150"/>
      <c r="C173" s="104"/>
      <c r="D173" s="104"/>
    </row>
    <row r="174" spans="1:4" s="114" customFormat="1">
      <c r="A174" s="104"/>
      <c r="B174" s="150"/>
      <c r="C174" s="104"/>
      <c r="D174" s="104"/>
    </row>
    <row r="175" spans="1:4" s="114" customFormat="1">
      <c r="A175" s="104"/>
      <c r="B175" s="150"/>
      <c r="C175" s="104"/>
      <c r="D175" s="104"/>
    </row>
    <row r="176" spans="1:4" s="114" customFormat="1">
      <c r="A176" s="104"/>
      <c r="B176" s="150"/>
      <c r="C176" s="104"/>
      <c r="D176" s="104"/>
    </row>
    <row r="177" spans="1:4" s="114" customFormat="1">
      <c r="A177" s="104"/>
      <c r="B177" s="150"/>
      <c r="C177" s="104"/>
      <c r="D177" s="104"/>
    </row>
    <row r="178" spans="1:4" s="114" customFormat="1">
      <c r="A178" s="105"/>
      <c r="B178" s="155"/>
      <c r="C178" s="105"/>
      <c r="D178" s="105"/>
    </row>
    <row r="179" spans="1:4" s="114" customFormat="1">
      <c r="A179" s="104"/>
      <c r="B179" s="150"/>
      <c r="C179" s="104"/>
      <c r="D179" s="104"/>
    </row>
    <row r="180" spans="1:4" s="114" customFormat="1">
      <c r="A180" s="104"/>
      <c r="B180" s="150"/>
      <c r="C180" s="104"/>
      <c r="D180" s="104"/>
    </row>
    <row r="181" spans="1:4" s="114" customFormat="1">
      <c r="A181" s="104"/>
      <c r="B181" s="150"/>
      <c r="C181" s="104"/>
      <c r="D181" s="104"/>
    </row>
    <row r="182" spans="1:4" s="114" customFormat="1">
      <c r="A182" s="104"/>
      <c r="B182" s="150"/>
      <c r="C182" s="104"/>
      <c r="D182" s="104"/>
    </row>
    <row r="183" spans="1:4" s="114" customFormat="1">
      <c r="A183" s="104"/>
      <c r="B183" s="150"/>
      <c r="C183" s="104"/>
      <c r="D183" s="104"/>
    </row>
    <row r="184" spans="1:4" s="114" customFormat="1">
      <c r="A184" s="104"/>
      <c r="B184" s="150"/>
      <c r="C184" s="104"/>
      <c r="D184" s="104"/>
    </row>
    <row r="185" spans="1:4" s="114" customFormat="1">
      <c r="A185" s="104"/>
      <c r="B185" s="150"/>
      <c r="C185" s="104"/>
      <c r="D185" s="104"/>
    </row>
    <row r="186" spans="1:4" s="114" customFormat="1">
      <c r="A186" s="104"/>
      <c r="B186" s="150"/>
      <c r="C186" s="104"/>
      <c r="D186" s="104"/>
    </row>
    <row r="187" spans="1:4" s="114" customFormat="1">
      <c r="A187" s="104"/>
      <c r="B187" s="150"/>
      <c r="C187" s="104"/>
      <c r="D187" s="104"/>
    </row>
    <row r="188" spans="1:4" s="114" customFormat="1">
      <c r="A188" s="104"/>
      <c r="B188" s="150"/>
      <c r="C188" s="104"/>
      <c r="D188" s="104"/>
    </row>
    <row r="189" spans="1:4" s="114" customFormat="1">
      <c r="A189" s="104"/>
      <c r="B189" s="150"/>
      <c r="C189" s="104"/>
      <c r="D189" s="104"/>
    </row>
    <row r="190" spans="1:4" s="114" customFormat="1">
      <c r="A190" s="104"/>
      <c r="B190" s="150"/>
      <c r="C190" s="104"/>
      <c r="D190" s="104"/>
    </row>
    <row r="191" spans="1:4" s="114" customFormat="1">
      <c r="A191" s="104"/>
      <c r="B191" s="150"/>
      <c r="C191" s="104"/>
      <c r="D191" s="104"/>
    </row>
    <row r="192" spans="1:4" s="114" customFormat="1">
      <c r="A192" s="104"/>
      <c r="B192" s="150"/>
      <c r="C192" s="104"/>
      <c r="D192" s="104"/>
    </row>
    <row r="193" spans="1:4" s="114" customFormat="1">
      <c r="A193" s="104"/>
      <c r="B193" s="150"/>
      <c r="C193" s="104"/>
      <c r="D193" s="104"/>
    </row>
    <row r="194" spans="1:4" s="114" customFormat="1">
      <c r="A194" s="104"/>
      <c r="B194" s="150"/>
      <c r="C194" s="104"/>
      <c r="D194" s="104"/>
    </row>
    <row r="195" spans="1:4" s="114" customFormat="1">
      <c r="A195" s="104"/>
      <c r="B195" s="150"/>
      <c r="C195" s="104"/>
      <c r="D195" s="104"/>
    </row>
    <row r="196" spans="1:4" s="114" customFormat="1">
      <c r="A196" s="104"/>
      <c r="B196" s="150"/>
      <c r="C196" s="104"/>
      <c r="D196" s="104"/>
    </row>
    <row r="197" spans="1:4" s="114" customFormat="1">
      <c r="A197" s="104"/>
      <c r="B197" s="150"/>
      <c r="C197" s="104"/>
      <c r="D197" s="104"/>
    </row>
    <row r="198" spans="1:4" s="114" customFormat="1">
      <c r="A198" s="105"/>
      <c r="B198" s="155"/>
      <c r="C198" s="105"/>
      <c r="D198" s="105"/>
    </row>
    <row r="199" spans="1:4" s="114" customFormat="1">
      <c r="A199" s="104"/>
      <c r="B199" s="150"/>
      <c r="C199" s="104"/>
      <c r="D199" s="104"/>
    </row>
    <row r="200" spans="1:4" s="114" customFormat="1">
      <c r="A200" s="104"/>
      <c r="B200" s="150"/>
      <c r="C200" s="104"/>
      <c r="D200" s="104"/>
    </row>
    <row r="201" spans="1:4" s="114" customFormat="1">
      <c r="A201" s="104"/>
      <c r="B201" s="150"/>
      <c r="C201" s="104"/>
      <c r="D201" s="104"/>
    </row>
    <row r="202" spans="1:4" s="114" customFormat="1">
      <c r="A202" s="104"/>
      <c r="B202" s="150"/>
      <c r="C202" s="104"/>
      <c r="D202" s="104"/>
    </row>
    <row r="203" spans="1:4" s="114" customFormat="1">
      <c r="A203" s="104"/>
      <c r="B203" s="150"/>
      <c r="C203" s="104"/>
      <c r="D203" s="104"/>
    </row>
    <row r="204" spans="1:4" s="114" customFormat="1">
      <c r="A204" s="104"/>
      <c r="B204" s="150"/>
      <c r="C204" s="104"/>
      <c r="D204" s="104"/>
    </row>
    <row r="205" spans="1:4" s="114" customFormat="1">
      <c r="A205" s="104"/>
      <c r="B205" s="150"/>
      <c r="C205" s="104"/>
      <c r="D205" s="104"/>
    </row>
    <row r="206" spans="1:4" s="114" customFormat="1">
      <c r="A206" s="104"/>
      <c r="B206" s="150"/>
      <c r="C206" s="104"/>
      <c r="D206" s="104"/>
    </row>
    <row r="207" spans="1:4" s="114" customFormat="1">
      <c r="A207" s="104"/>
      <c r="B207" s="150"/>
      <c r="C207" s="104"/>
      <c r="D207" s="104"/>
    </row>
    <row r="208" spans="1:4" s="114" customFormat="1">
      <c r="A208" s="104"/>
      <c r="B208" s="150"/>
      <c r="C208" s="104"/>
      <c r="D208" s="104"/>
    </row>
    <row r="209" spans="1:4" s="114" customFormat="1">
      <c r="A209" s="104"/>
      <c r="B209" s="150"/>
      <c r="C209" s="104"/>
      <c r="D209" s="104"/>
    </row>
    <row r="210" spans="1:4" s="114" customFormat="1">
      <c r="A210" s="104"/>
      <c r="B210" s="150"/>
      <c r="C210" s="104"/>
      <c r="D210" s="104"/>
    </row>
    <row r="211" spans="1:4" s="114" customFormat="1">
      <c r="A211" s="104"/>
      <c r="B211" s="150"/>
      <c r="C211" s="104"/>
      <c r="D211" s="104"/>
    </row>
    <row r="212" spans="1:4" s="114" customFormat="1">
      <c r="A212" s="104"/>
      <c r="B212" s="150"/>
      <c r="C212" s="104"/>
      <c r="D212" s="104"/>
    </row>
    <row r="213" spans="1:4" s="114" customFormat="1">
      <c r="A213" s="104"/>
      <c r="B213" s="150"/>
      <c r="C213" s="104"/>
      <c r="D213" s="104"/>
    </row>
    <row r="214" spans="1:4" s="114" customFormat="1">
      <c r="A214" s="104"/>
      <c r="B214" s="150"/>
      <c r="C214" s="104"/>
      <c r="D214" s="104"/>
    </row>
    <row r="215" spans="1:4" s="114" customFormat="1">
      <c r="A215" s="104"/>
      <c r="B215" s="150"/>
      <c r="C215" s="104"/>
      <c r="D215" s="104"/>
    </row>
    <row r="216" spans="1:4" s="114" customFormat="1">
      <c r="A216" s="104"/>
      <c r="B216" s="150"/>
      <c r="C216" s="104"/>
      <c r="D216" s="104"/>
    </row>
    <row r="217" spans="1:4" s="114" customFormat="1">
      <c r="A217" s="104"/>
      <c r="B217" s="150"/>
      <c r="C217" s="104"/>
      <c r="D217" s="104"/>
    </row>
    <row r="218" spans="1:4" s="114" customFormat="1">
      <c r="A218" s="105"/>
      <c r="B218" s="155"/>
      <c r="C218" s="105"/>
      <c r="D218" s="105"/>
    </row>
    <row r="219" spans="1:4" s="114" customFormat="1">
      <c r="A219" s="104"/>
      <c r="B219" s="150"/>
      <c r="C219" s="104"/>
      <c r="D219" s="104"/>
    </row>
    <row r="220" spans="1:4" s="114" customFormat="1">
      <c r="A220" s="104"/>
      <c r="B220" s="150"/>
      <c r="C220" s="104"/>
      <c r="D220" s="104"/>
    </row>
    <row r="221" spans="1:4" s="114" customFormat="1">
      <c r="A221" s="104"/>
      <c r="B221" s="150"/>
      <c r="C221" s="104"/>
      <c r="D221" s="104"/>
    </row>
    <row r="222" spans="1:4" s="114" customFormat="1">
      <c r="A222" s="104"/>
      <c r="B222" s="150"/>
      <c r="C222" s="104"/>
      <c r="D222" s="104"/>
    </row>
    <row r="223" spans="1:4" s="114" customFormat="1">
      <c r="A223" s="104"/>
      <c r="B223" s="150"/>
      <c r="C223" s="104"/>
      <c r="D223" s="104"/>
    </row>
    <row r="224" spans="1:4" s="114" customFormat="1">
      <c r="A224" s="104"/>
      <c r="B224" s="150"/>
      <c r="C224" s="104"/>
      <c r="D224" s="104"/>
    </row>
    <row r="225" spans="1:4" s="114" customFormat="1">
      <c r="A225" s="104"/>
      <c r="B225" s="150"/>
      <c r="C225" s="104"/>
      <c r="D225" s="104"/>
    </row>
    <row r="226" spans="1:4" s="114" customFormat="1">
      <c r="A226" s="104"/>
      <c r="B226" s="150"/>
      <c r="C226" s="104"/>
      <c r="D226" s="104"/>
    </row>
    <row r="227" spans="1:4" s="114" customFormat="1">
      <c r="A227" s="104"/>
      <c r="B227" s="150"/>
      <c r="C227" s="104"/>
      <c r="D227" s="104"/>
    </row>
    <row r="228" spans="1:4" s="114" customFormat="1">
      <c r="A228" s="104"/>
      <c r="B228" s="150"/>
      <c r="C228" s="104"/>
      <c r="D228" s="104"/>
    </row>
    <row r="229" spans="1:4" s="114" customFormat="1">
      <c r="A229" s="104"/>
      <c r="B229" s="150"/>
      <c r="C229" s="104"/>
      <c r="D229" s="104"/>
    </row>
    <row r="230" spans="1:4" s="114" customFormat="1">
      <c r="A230" s="104"/>
      <c r="B230" s="150"/>
      <c r="C230" s="104"/>
      <c r="D230" s="104"/>
    </row>
    <row r="231" spans="1:4" s="114" customFormat="1">
      <c r="A231" s="104"/>
      <c r="B231" s="150"/>
      <c r="C231" s="104"/>
      <c r="D231" s="104"/>
    </row>
    <row r="232" spans="1:4" s="114" customFormat="1">
      <c r="A232" s="104"/>
      <c r="B232" s="150"/>
      <c r="C232" s="104"/>
      <c r="D232" s="104"/>
    </row>
    <row r="233" spans="1:4" s="114" customFormat="1">
      <c r="A233" s="104"/>
      <c r="B233" s="150"/>
      <c r="C233" s="104"/>
      <c r="D233" s="104"/>
    </row>
    <row r="234" spans="1:4" s="114" customFormat="1">
      <c r="A234" s="104"/>
      <c r="B234" s="150"/>
      <c r="C234" s="104"/>
      <c r="D234" s="104"/>
    </row>
    <row r="235" spans="1:4" s="114" customFormat="1">
      <c r="A235" s="104"/>
      <c r="B235" s="150"/>
      <c r="C235" s="104"/>
      <c r="D235" s="104"/>
    </row>
    <row r="236" spans="1:4" s="114" customFormat="1">
      <c r="A236" s="104"/>
      <c r="B236" s="150"/>
      <c r="C236" s="104"/>
      <c r="D236" s="104"/>
    </row>
    <row r="237" spans="1:4" s="114" customFormat="1">
      <c r="A237" s="104"/>
      <c r="B237" s="150"/>
      <c r="C237" s="104"/>
      <c r="D237" s="104"/>
    </row>
    <row r="238" spans="1:4" s="114" customFormat="1">
      <c r="A238" s="105"/>
      <c r="B238" s="155"/>
      <c r="C238" s="105"/>
      <c r="D238" s="105"/>
    </row>
    <row r="239" spans="1:4" s="114" customFormat="1">
      <c r="A239" s="104"/>
      <c r="B239" s="150"/>
      <c r="C239" s="104"/>
      <c r="D239" s="104"/>
    </row>
    <row r="240" spans="1:4" s="114" customFormat="1">
      <c r="A240" s="104"/>
      <c r="B240" s="150"/>
      <c r="C240" s="104"/>
      <c r="D240" s="104"/>
    </row>
    <row r="241" spans="1:4" s="114" customFormat="1">
      <c r="A241" s="104"/>
      <c r="B241" s="150"/>
      <c r="C241" s="104"/>
      <c r="D241" s="104"/>
    </row>
    <row r="242" spans="1:4" s="114" customFormat="1">
      <c r="A242" s="104"/>
      <c r="B242" s="150"/>
      <c r="C242" s="104"/>
      <c r="D242" s="104"/>
    </row>
    <row r="243" spans="1:4" s="114" customFormat="1">
      <c r="A243" s="104"/>
      <c r="B243" s="150"/>
      <c r="C243" s="104"/>
      <c r="D243" s="104"/>
    </row>
    <row r="244" spans="1:4" s="114" customFormat="1">
      <c r="A244" s="104"/>
      <c r="B244" s="150"/>
      <c r="C244" s="104"/>
      <c r="D244" s="104"/>
    </row>
    <row r="245" spans="1:4" s="114" customFormat="1">
      <c r="A245" s="104"/>
      <c r="B245" s="150"/>
      <c r="C245" s="104"/>
      <c r="D245" s="104"/>
    </row>
    <row r="246" spans="1:4" s="114" customFormat="1">
      <c r="A246" s="104"/>
      <c r="B246" s="150"/>
      <c r="C246" s="104"/>
      <c r="D246" s="104"/>
    </row>
    <row r="247" spans="1:4" s="114" customFormat="1">
      <c r="A247" s="104"/>
      <c r="B247" s="150"/>
      <c r="C247" s="104"/>
      <c r="D247" s="104"/>
    </row>
    <row r="248" spans="1:4" s="114" customFormat="1">
      <c r="A248" s="104"/>
      <c r="B248" s="150"/>
      <c r="C248" s="104"/>
      <c r="D248" s="104"/>
    </row>
    <row r="249" spans="1:4" s="114" customFormat="1">
      <c r="A249" s="104"/>
      <c r="B249" s="150"/>
      <c r="C249" s="104"/>
      <c r="D249" s="104"/>
    </row>
    <row r="250" spans="1:4" s="114" customFormat="1">
      <c r="A250" s="104"/>
      <c r="B250" s="150"/>
      <c r="C250" s="104"/>
      <c r="D250" s="104"/>
    </row>
    <row r="251" spans="1:4" s="114" customFormat="1">
      <c r="A251" s="104"/>
      <c r="B251" s="150"/>
      <c r="C251" s="104"/>
      <c r="D251" s="104"/>
    </row>
    <row r="252" spans="1:4" s="114" customFormat="1">
      <c r="A252" s="104"/>
      <c r="B252" s="150"/>
      <c r="C252" s="104"/>
      <c r="D252" s="104"/>
    </row>
    <row r="253" spans="1:4" s="114" customFormat="1">
      <c r="A253" s="104"/>
      <c r="B253" s="150"/>
      <c r="C253" s="104"/>
      <c r="D253" s="104"/>
    </row>
    <row r="254" spans="1:4" s="114" customFormat="1">
      <c r="A254" s="104"/>
      <c r="B254" s="150"/>
      <c r="C254" s="104"/>
      <c r="D254" s="104"/>
    </row>
    <row r="255" spans="1:4" s="114" customFormat="1">
      <c r="A255" s="104"/>
      <c r="B255" s="150"/>
      <c r="C255" s="104"/>
      <c r="D255" s="104"/>
    </row>
    <row r="256" spans="1:4" s="114" customFormat="1">
      <c r="A256" s="104"/>
      <c r="B256" s="150"/>
      <c r="C256" s="104"/>
      <c r="D256" s="104"/>
    </row>
    <row r="257" spans="1:4" s="114" customFormat="1">
      <c r="A257" s="104"/>
      <c r="B257" s="150"/>
      <c r="C257" s="104"/>
      <c r="D257" s="104"/>
    </row>
    <row r="258" spans="1:4" s="114" customFormat="1">
      <c r="A258" s="105"/>
      <c r="B258" s="155"/>
      <c r="C258" s="105"/>
      <c r="D258" s="105"/>
    </row>
    <row r="259" spans="1:4" s="114" customFormat="1">
      <c r="A259" s="104"/>
      <c r="B259" s="150"/>
      <c r="C259" s="104"/>
      <c r="D259" s="104"/>
    </row>
    <row r="260" spans="1:4" s="114" customFormat="1">
      <c r="A260" s="104"/>
      <c r="B260" s="150"/>
      <c r="C260" s="104"/>
      <c r="D260" s="104"/>
    </row>
    <row r="261" spans="1:4" s="114" customFormat="1">
      <c r="A261" s="104"/>
      <c r="B261" s="150"/>
      <c r="C261" s="104"/>
      <c r="D261" s="104"/>
    </row>
    <row r="262" spans="1:4" s="114" customFormat="1">
      <c r="A262" s="104"/>
      <c r="B262" s="150"/>
      <c r="C262" s="104"/>
      <c r="D262" s="104"/>
    </row>
    <row r="263" spans="1:4" s="114" customFormat="1">
      <c r="A263" s="104"/>
      <c r="B263" s="150"/>
      <c r="C263" s="104"/>
      <c r="D263" s="104"/>
    </row>
    <row r="264" spans="1:4" s="114" customFormat="1">
      <c r="A264" s="104"/>
      <c r="B264" s="150"/>
      <c r="C264" s="104"/>
      <c r="D264" s="104"/>
    </row>
    <row r="265" spans="1:4" s="114" customFormat="1">
      <c r="A265" s="104"/>
      <c r="B265" s="150"/>
      <c r="C265" s="104"/>
      <c r="D265" s="104"/>
    </row>
    <row r="266" spans="1:4" s="114" customFormat="1">
      <c r="A266" s="104"/>
      <c r="B266" s="150"/>
      <c r="C266" s="104"/>
      <c r="D266" s="104"/>
    </row>
    <row r="267" spans="1:4" s="114" customFormat="1">
      <c r="A267" s="104"/>
      <c r="B267" s="150"/>
      <c r="C267" s="104"/>
      <c r="D267" s="104"/>
    </row>
    <row r="268" spans="1:4" s="114" customFormat="1">
      <c r="A268" s="104"/>
      <c r="B268" s="150"/>
      <c r="C268" s="104"/>
      <c r="D268" s="104"/>
    </row>
    <row r="269" spans="1:4" s="114" customFormat="1">
      <c r="A269" s="104"/>
      <c r="B269" s="150"/>
      <c r="C269" s="104"/>
      <c r="D269" s="104"/>
    </row>
    <row r="270" spans="1:4" s="114" customFormat="1">
      <c r="A270" s="104"/>
      <c r="B270" s="150"/>
      <c r="C270" s="104"/>
      <c r="D270" s="104"/>
    </row>
    <row r="271" spans="1:4" s="114" customFormat="1">
      <c r="A271" s="104"/>
      <c r="B271" s="150"/>
      <c r="C271" s="104"/>
      <c r="D271" s="104"/>
    </row>
    <row r="272" spans="1:4" s="114" customFormat="1">
      <c r="A272" s="104"/>
      <c r="B272" s="150"/>
      <c r="C272" s="104"/>
      <c r="D272" s="104"/>
    </row>
    <row r="273" spans="1:4" s="114" customFormat="1">
      <c r="A273" s="104"/>
      <c r="B273" s="150"/>
      <c r="C273" s="104"/>
      <c r="D273" s="104"/>
    </row>
    <row r="274" spans="1:4" s="114" customFormat="1">
      <c r="A274" s="104"/>
      <c r="B274" s="150"/>
      <c r="C274" s="104"/>
      <c r="D274" s="104"/>
    </row>
    <row r="275" spans="1:4" s="114" customFormat="1">
      <c r="A275" s="104"/>
      <c r="B275" s="150"/>
      <c r="C275" s="104"/>
      <c r="D275" s="104"/>
    </row>
    <row r="276" spans="1:4" s="114" customFormat="1">
      <c r="A276" s="104"/>
      <c r="B276" s="150"/>
      <c r="C276" s="104"/>
      <c r="D276" s="104"/>
    </row>
    <row r="277" spans="1:4" s="114" customFormat="1">
      <c r="A277" s="104"/>
      <c r="B277" s="150"/>
      <c r="C277" s="104"/>
      <c r="D277" s="104"/>
    </row>
    <row r="278" spans="1:4" s="114" customFormat="1">
      <c r="A278" s="105"/>
      <c r="B278" s="155"/>
      <c r="C278" s="105"/>
      <c r="D278" s="105"/>
    </row>
    <row r="279" spans="1:4" s="114" customFormat="1">
      <c r="A279" s="104"/>
      <c r="B279" s="150"/>
      <c r="C279" s="104"/>
      <c r="D279" s="104"/>
    </row>
    <row r="280" spans="1:4" s="114" customFormat="1">
      <c r="A280" s="104"/>
      <c r="B280" s="150"/>
      <c r="C280" s="104"/>
      <c r="D280" s="104"/>
    </row>
    <row r="281" spans="1:4" s="114" customFormat="1">
      <c r="A281" s="104"/>
      <c r="B281" s="150"/>
      <c r="C281" s="104"/>
      <c r="D281" s="104"/>
    </row>
    <row r="282" spans="1:4" s="114" customFormat="1">
      <c r="A282" s="104"/>
      <c r="B282" s="150"/>
      <c r="C282" s="104"/>
      <c r="D282" s="104"/>
    </row>
    <row r="283" spans="1:4" s="114" customFormat="1">
      <c r="A283" s="104"/>
      <c r="B283" s="150"/>
      <c r="C283" s="104"/>
      <c r="D283" s="104"/>
    </row>
    <row r="284" spans="1:4" s="114" customFormat="1">
      <c r="A284" s="104"/>
      <c r="B284" s="150"/>
      <c r="C284" s="104"/>
      <c r="D284" s="104"/>
    </row>
    <row r="285" spans="1:4" s="114" customFormat="1">
      <c r="A285" s="104"/>
      <c r="B285" s="150"/>
      <c r="C285" s="104"/>
      <c r="D285" s="104"/>
    </row>
    <row r="286" spans="1:4" s="114" customFormat="1">
      <c r="A286" s="104"/>
      <c r="B286" s="150"/>
      <c r="C286" s="104"/>
      <c r="D286" s="104"/>
    </row>
    <row r="287" spans="1:4" s="114" customFormat="1">
      <c r="A287" s="104"/>
      <c r="B287" s="150"/>
      <c r="C287" s="104"/>
      <c r="D287" s="104"/>
    </row>
    <row r="288" spans="1:4" s="114" customFormat="1">
      <c r="A288" s="104"/>
      <c r="B288" s="150"/>
      <c r="C288" s="104"/>
      <c r="D288" s="104"/>
    </row>
    <row r="289" spans="1:4" s="114" customFormat="1">
      <c r="A289" s="104"/>
      <c r="B289" s="150"/>
      <c r="C289" s="104"/>
      <c r="D289" s="104"/>
    </row>
    <row r="290" spans="1:4" s="114" customFormat="1">
      <c r="A290" s="104"/>
      <c r="B290" s="150"/>
      <c r="C290" s="104"/>
      <c r="D290" s="104"/>
    </row>
    <row r="291" spans="1:4" s="114" customFormat="1">
      <c r="A291" s="104"/>
      <c r="B291" s="150"/>
      <c r="C291" s="104"/>
      <c r="D291" s="104"/>
    </row>
    <row r="292" spans="1:4" s="114" customFormat="1">
      <c r="A292" s="104"/>
      <c r="B292" s="150"/>
      <c r="C292" s="104"/>
      <c r="D292" s="104"/>
    </row>
    <row r="293" spans="1:4" s="114" customFormat="1">
      <c r="A293" s="104"/>
      <c r="B293" s="150"/>
      <c r="C293" s="104"/>
      <c r="D293" s="104"/>
    </row>
    <row r="294" spans="1:4" s="114" customFormat="1">
      <c r="A294" s="104"/>
      <c r="B294" s="150"/>
      <c r="C294" s="104"/>
      <c r="D294" s="104"/>
    </row>
    <row r="295" spans="1:4" s="114" customFormat="1">
      <c r="A295" s="104"/>
      <c r="B295" s="150"/>
      <c r="C295" s="104"/>
      <c r="D295" s="104"/>
    </row>
    <row r="296" spans="1:4" s="114" customFormat="1">
      <c r="A296" s="104"/>
      <c r="B296" s="150"/>
      <c r="C296" s="104"/>
      <c r="D296" s="104"/>
    </row>
    <row r="297" spans="1:4" s="114" customFormat="1">
      <c r="A297" s="104"/>
      <c r="B297" s="150"/>
      <c r="C297" s="104"/>
      <c r="D297" s="104"/>
    </row>
    <row r="298" spans="1:4" s="114" customFormat="1">
      <c r="A298" s="105"/>
      <c r="B298" s="155"/>
      <c r="C298" s="105"/>
      <c r="D298" s="105"/>
    </row>
    <row r="299" spans="1:4" s="114" customFormat="1">
      <c r="A299" s="104"/>
      <c r="B299" s="150"/>
      <c r="C299" s="104"/>
      <c r="D299" s="104"/>
    </row>
    <row r="300" spans="1:4" s="114" customFormat="1">
      <c r="A300" s="104"/>
      <c r="B300" s="150"/>
      <c r="C300" s="104"/>
      <c r="D300" s="104"/>
    </row>
    <row r="301" spans="1:4" s="114" customFormat="1">
      <c r="A301" s="104"/>
      <c r="B301" s="150"/>
      <c r="C301" s="104"/>
      <c r="D301" s="104"/>
    </row>
    <row r="302" spans="1:4" s="114" customFormat="1">
      <c r="A302" s="104"/>
      <c r="B302" s="150"/>
      <c r="C302" s="104"/>
      <c r="D302" s="104"/>
    </row>
    <row r="303" spans="1:4" s="114" customFormat="1">
      <c r="A303" s="104"/>
      <c r="B303" s="150"/>
      <c r="C303" s="104"/>
      <c r="D303" s="104"/>
    </row>
    <row r="304" spans="1:4" s="114" customFormat="1">
      <c r="A304" s="104"/>
      <c r="B304" s="150"/>
      <c r="C304" s="104"/>
      <c r="D304" s="104"/>
    </row>
    <row r="305" spans="1:4" s="114" customFormat="1">
      <c r="A305" s="104"/>
      <c r="B305" s="150"/>
      <c r="C305" s="104"/>
      <c r="D305" s="104"/>
    </row>
    <row r="306" spans="1:4" s="114" customFormat="1">
      <c r="A306" s="104"/>
      <c r="B306" s="150"/>
      <c r="C306" s="104"/>
      <c r="D306" s="104"/>
    </row>
    <row r="307" spans="1:4" s="114" customFormat="1">
      <c r="A307" s="104"/>
      <c r="B307" s="150"/>
      <c r="C307" s="104"/>
      <c r="D307" s="104"/>
    </row>
    <row r="308" spans="1:4" s="114" customFormat="1">
      <c r="A308" s="104"/>
      <c r="B308" s="150"/>
      <c r="C308" s="104"/>
      <c r="D308" s="104"/>
    </row>
    <row r="309" spans="1:4" s="114" customFormat="1">
      <c r="A309" s="104"/>
      <c r="B309" s="150"/>
      <c r="C309" s="104"/>
      <c r="D309" s="104"/>
    </row>
    <row r="310" spans="1:4" s="114" customFormat="1">
      <c r="A310" s="104"/>
      <c r="B310" s="150"/>
      <c r="C310" s="104"/>
      <c r="D310" s="104"/>
    </row>
    <row r="311" spans="1:4" s="114" customFormat="1">
      <c r="A311" s="104"/>
      <c r="B311" s="150"/>
      <c r="C311" s="104"/>
      <c r="D311" s="104"/>
    </row>
    <row r="312" spans="1:4" s="114" customFormat="1">
      <c r="A312" s="104"/>
      <c r="B312" s="150"/>
      <c r="C312" s="104"/>
      <c r="D312" s="104"/>
    </row>
    <row r="313" spans="1:4" s="114" customFormat="1">
      <c r="A313" s="104"/>
      <c r="B313" s="150"/>
      <c r="C313" s="104"/>
      <c r="D313" s="104"/>
    </row>
    <row r="314" spans="1:4" s="114" customFormat="1">
      <c r="A314" s="104"/>
      <c r="B314" s="150"/>
      <c r="C314" s="104"/>
      <c r="D314" s="104"/>
    </row>
    <row r="315" spans="1:4" s="114" customFormat="1">
      <c r="A315" s="104"/>
      <c r="B315" s="150"/>
      <c r="C315" s="104"/>
      <c r="D315" s="104"/>
    </row>
    <row r="316" spans="1:4" s="114" customFormat="1">
      <c r="A316" s="104"/>
      <c r="B316" s="150"/>
      <c r="C316" s="104"/>
      <c r="D316" s="104"/>
    </row>
    <row r="317" spans="1:4" s="114" customFormat="1">
      <c r="A317" s="104"/>
      <c r="B317" s="150"/>
      <c r="C317" s="104"/>
      <c r="D317" s="104"/>
    </row>
    <row r="318" spans="1:4" s="114" customFormat="1">
      <c r="A318" s="117"/>
      <c r="B318" s="156"/>
      <c r="C318" s="117"/>
      <c r="D318" s="117"/>
    </row>
    <row r="319" spans="1:4" s="114" customFormat="1">
      <c r="A319" s="117"/>
      <c r="B319" s="156"/>
      <c r="C319" s="117"/>
      <c r="D319" s="117"/>
    </row>
    <row r="320" spans="1:4" s="114" customFormat="1">
      <c r="A320" s="117"/>
      <c r="B320" s="156"/>
      <c r="C320" s="117"/>
      <c r="D320" s="117"/>
    </row>
    <row r="321" spans="1:4" s="114" customFormat="1">
      <c r="A321" s="117"/>
      <c r="B321" s="156"/>
      <c r="C321" s="117"/>
      <c r="D321" s="117"/>
    </row>
    <row r="322" spans="1:4" s="114" customFormat="1">
      <c r="A322" s="117"/>
      <c r="B322" s="156"/>
      <c r="C322" s="117"/>
      <c r="D322" s="117"/>
    </row>
    <row r="323" spans="1:4" s="114" customFormat="1">
      <c r="A323" s="117"/>
      <c r="B323" s="156"/>
      <c r="C323" s="117"/>
      <c r="D323" s="117"/>
    </row>
    <row r="324" spans="1:4" s="114" customFormat="1">
      <c r="A324" s="117"/>
      <c r="B324" s="156"/>
      <c r="C324" s="117"/>
      <c r="D324" s="117"/>
    </row>
    <row r="325" spans="1:4" s="114" customFormat="1">
      <c r="A325" s="117"/>
      <c r="B325" s="156"/>
      <c r="C325" s="117"/>
      <c r="D325" s="117"/>
    </row>
    <row r="326" spans="1:4" s="114" customFormat="1">
      <c r="A326" s="117"/>
      <c r="B326" s="156"/>
      <c r="C326" s="117"/>
      <c r="D326" s="117"/>
    </row>
    <row r="327" spans="1:4" s="114" customFormat="1">
      <c r="A327" s="117"/>
      <c r="B327" s="156"/>
      <c r="C327" s="117"/>
      <c r="D327" s="117"/>
    </row>
    <row r="328" spans="1:4" s="114" customFormat="1">
      <c r="A328" s="117"/>
      <c r="B328" s="156"/>
      <c r="C328" s="117"/>
      <c r="D328" s="117"/>
    </row>
    <row r="329" spans="1:4" s="114" customFormat="1">
      <c r="A329" s="117"/>
      <c r="B329" s="156"/>
      <c r="C329" s="117"/>
      <c r="D329" s="117"/>
    </row>
    <row r="330" spans="1:4" s="114" customFormat="1">
      <c r="A330" s="117"/>
      <c r="B330" s="156"/>
      <c r="C330" s="117"/>
      <c r="D330" s="117"/>
    </row>
    <row r="331" spans="1:4" s="114" customFormat="1">
      <c r="A331" s="117"/>
      <c r="B331" s="156"/>
      <c r="C331" s="117"/>
      <c r="D331" s="117"/>
    </row>
    <row r="332" spans="1:4" s="114" customFormat="1">
      <c r="A332" s="117"/>
      <c r="B332" s="156"/>
      <c r="C332" s="117"/>
      <c r="D332" s="117"/>
    </row>
    <row r="333" spans="1:4" s="114" customFormat="1">
      <c r="A333" s="117"/>
      <c r="B333" s="156"/>
      <c r="C333" s="117"/>
      <c r="D333" s="117"/>
    </row>
    <row r="334" spans="1:4" s="114" customFormat="1">
      <c r="A334" s="117"/>
      <c r="B334" s="156"/>
      <c r="C334" s="117"/>
      <c r="D334" s="117"/>
    </row>
    <row r="335" spans="1:4" s="114" customFormat="1">
      <c r="A335" s="117"/>
      <c r="B335" s="156"/>
      <c r="C335" s="117"/>
      <c r="D335" s="117"/>
    </row>
    <row r="336" spans="1:4" s="114" customFormat="1">
      <c r="A336" s="117"/>
      <c r="B336" s="156"/>
      <c r="C336" s="117"/>
      <c r="D336" s="117"/>
    </row>
    <row r="337" spans="1:4" s="114" customFormat="1">
      <c r="A337" s="117"/>
      <c r="B337" s="156"/>
      <c r="C337" s="117"/>
      <c r="D337" s="117"/>
    </row>
    <row r="338" spans="1:4" s="114" customFormat="1">
      <c r="A338" s="117"/>
      <c r="B338" s="156"/>
      <c r="C338" s="117"/>
      <c r="D338" s="117"/>
    </row>
    <row r="339" spans="1:4" s="114" customFormat="1">
      <c r="A339" s="117"/>
      <c r="B339" s="156"/>
      <c r="C339" s="117"/>
      <c r="D339" s="117"/>
    </row>
    <row r="340" spans="1:4" s="114" customFormat="1">
      <c r="A340" s="117"/>
      <c r="B340" s="156"/>
      <c r="C340" s="117"/>
      <c r="D340" s="117"/>
    </row>
    <row r="341" spans="1:4" s="114" customFormat="1">
      <c r="A341" s="117"/>
      <c r="B341" s="156"/>
      <c r="C341" s="117"/>
      <c r="D341" s="117"/>
    </row>
    <row r="342" spans="1:4" s="114" customFormat="1">
      <c r="A342" s="117"/>
      <c r="B342" s="156"/>
      <c r="C342" s="117"/>
      <c r="D342" s="117"/>
    </row>
    <row r="343" spans="1:4" s="114" customFormat="1">
      <c r="A343" s="117"/>
      <c r="B343" s="156"/>
      <c r="C343" s="117"/>
      <c r="D343" s="117"/>
    </row>
    <row r="344" spans="1:4" s="114" customFormat="1">
      <c r="A344" s="117"/>
      <c r="B344" s="156"/>
      <c r="C344" s="117"/>
      <c r="D344" s="117"/>
    </row>
    <row r="345" spans="1:4" s="114" customFormat="1">
      <c r="A345" s="117"/>
      <c r="B345" s="156"/>
      <c r="C345" s="117"/>
      <c r="D345" s="117"/>
    </row>
    <row r="346" spans="1:4" s="114" customFormat="1">
      <c r="A346" s="117"/>
      <c r="B346" s="156"/>
      <c r="C346" s="117"/>
      <c r="D346" s="117"/>
    </row>
    <row r="347" spans="1:4" s="114" customFormat="1">
      <c r="A347" s="117"/>
      <c r="B347" s="156"/>
      <c r="C347" s="117"/>
      <c r="D347" s="117"/>
    </row>
    <row r="348" spans="1:4" s="114" customFormat="1">
      <c r="A348" s="117"/>
      <c r="B348" s="156"/>
      <c r="C348" s="117"/>
      <c r="D348" s="117"/>
    </row>
    <row r="349" spans="1:4" s="114" customFormat="1">
      <c r="A349" s="117"/>
      <c r="B349" s="156"/>
      <c r="C349" s="117"/>
      <c r="D349" s="117"/>
    </row>
    <row r="350" spans="1:4" s="114" customFormat="1">
      <c r="A350" s="117"/>
      <c r="B350" s="156"/>
      <c r="C350" s="117"/>
      <c r="D350" s="117"/>
    </row>
    <row r="351" spans="1:4" s="114" customFormat="1">
      <c r="A351" s="117"/>
      <c r="B351" s="156"/>
      <c r="C351" s="117"/>
      <c r="D351" s="117"/>
    </row>
    <row r="352" spans="1:4" s="114" customFormat="1">
      <c r="A352" s="117"/>
      <c r="B352" s="156"/>
      <c r="C352" s="117"/>
      <c r="D352" s="117"/>
    </row>
    <row r="353" spans="1:4" s="114" customFormat="1">
      <c r="A353" s="117"/>
      <c r="B353" s="156"/>
      <c r="C353" s="117"/>
      <c r="D353" s="117"/>
    </row>
    <row r="354" spans="1:4" s="114" customFormat="1">
      <c r="A354" s="117"/>
      <c r="B354" s="156"/>
      <c r="C354" s="117"/>
      <c r="D354" s="117"/>
    </row>
    <row r="355" spans="1:4" s="114" customFormat="1">
      <c r="A355" s="117"/>
      <c r="B355" s="156"/>
      <c r="C355" s="117"/>
      <c r="D355" s="117"/>
    </row>
    <row r="356" spans="1:4" s="114" customFormat="1">
      <c r="A356" s="117"/>
      <c r="B356" s="156"/>
      <c r="C356" s="117"/>
      <c r="D356" s="117"/>
    </row>
    <row r="357" spans="1:4" s="114" customFormat="1">
      <c r="A357" s="117"/>
      <c r="B357" s="156"/>
      <c r="C357" s="117"/>
      <c r="D357" s="117"/>
    </row>
    <row r="358" spans="1:4" s="114" customFormat="1">
      <c r="A358" s="117"/>
      <c r="B358" s="156"/>
      <c r="C358" s="117"/>
      <c r="D358" s="117"/>
    </row>
    <row r="359" spans="1:4" s="114" customFormat="1">
      <c r="A359" s="117"/>
      <c r="B359" s="156"/>
      <c r="C359" s="117"/>
      <c r="D359" s="117"/>
    </row>
    <row r="360" spans="1:4" s="114" customFormat="1">
      <c r="A360" s="117"/>
      <c r="B360" s="156"/>
      <c r="C360" s="117"/>
      <c r="D360" s="117"/>
    </row>
    <row r="361" spans="1:4" s="114" customFormat="1">
      <c r="A361" s="117"/>
      <c r="B361" s="156"/>
      <c r="C361" s="117"/>
      <c r="D361" s="117"/>
    </row>
    <row r="362" spans="1:4" s="114" customFormat="1">
      <c r="A362" s="117"/>
      <c r="B362" s="156"/>
      <c r="C362" s="117"/>
      <c r="D362" s="117"/>
    </row>
    <row r="363" spans="1:4" s="114" customFormat="1">
      <c r="A363" s="117"/>
      <c r="B363" s="156"/>
      <c r="C363" s="117"/>
      <c r="D363" s="117"/>
    </row>
    <row r="364" spans="1:4" s="114" customFormat="1">
      <c r="A364" s="117"/>
      <c r="B364" s="156"/>
      <c r="C364" s="117"/>
      <c r="D364" s="117"/>
    </row>
    <row r="365" spans="1:4" s="114" customFormat="1">
      <c r="A365" s="117"/>
      <c r="B365" s="156"/>
      <c r="C365" s="117"/>
      <c r="D365" s="117"/>
    </row>
    <row r="366" spans="1:4" s="114" customFormat="1">
      <c r="A366" s="117"/>
      <c r="B366" s="156"/>
      <c r="C366" s="117"/>
      <c r="D366" s="117"/>
    </row>
    <row r="367" spans="1:4" s="114" customFormat="1">
      <c r="A367" s="117"/>
      <c r="B367" s="156"/>
      <c r="C367" s="117"/>
      <c r="D367" s="117"/>
    </row>
    <row r="368" spans="1:4" s="114" customFormat="1">
      <c r="A368" s="117"/>
      <c r="B368" s="156"/>
      <c r="C368" s="117"/>
      <c r="D368" s="117"/>
    </row>
    <row r="369" spans="1:4" s="114" customFormat="1">
      <c r="A369" s="117"/>
      <c r="B369" s="156"/>
      <c r="C369" s="117"/>
      <c r="D369" s="117"/>
    </row>
    <row r="370" spans="1:4" s="114" customFormat="1">
      <c r="A370" s="117"/>
      <c r="B370" s="156"/>
      <c r="C370" s="117"/>
      <c r="D370" s="117"/>
    </row>
    <row r="371" spans="1:4" s="114" customFormat="1">
      <c r="A371" s="117"/>
      <c r="B371" s="156"/>
      <c r="C371" s="117"/>
      <c r="D371" s="117"/>
    </row>
    <row r="372" spans="1:4" s="114" customFormat="1">
      <c r="A372" s="117"/>
      <c r="B372" s="156"/>
      <c r="C372" s="117"/>
      <c r="D372" s="117"/>
    </row>
    <row r="373" spans="1:4" s="114" customFormat="1">
      <c r="A373" s="117"/>
      <c r="B373" s="156"/>
      <c r="C373" s="117"/>
      <c r="D373" s="117"/>
    </row>
    <row r="374" spans="1:4" s="114" customFormat="1">
      <c r="A374" s="117"/>
      <c r="B374" s="156"/>
      <c r="C374" s="117"/>
      <c r="D374" s="117"/>
    </row>
    <row r="375" spans="1:4" s="114" customFormat="1">
      <c r="A375" s="117"/>
      <c r="B375" s="156"/>
      <c r="C375" s="117"/>
      <c r="D375" s="117"/>
    </row>
    <row r="376" spans="1:4" s="114" customFormat="1">
      <c r="A376" s="117"/>
      <c r="B376" s="156"/>
      <c r="C376" s="117"/>
      <c r="D376" s="117"/>
    </row>
    <row r="377" spans="1:4" s="114" customFormat="1">
      <c r="A377" s="117"/>
      <c r="B377" s="156"/>
      <c r="C377" s="117"/>
      <c r="D377" s="117"/>
    </row>
    <row r="378" spans="1:4" s="114" customFormat="1">
      <c r="A378" s="117"/>
      <c r="B378" s="156"/>
      <c r="C378" s="117"/>
      <c r="D378" s="117"/>
    </row>
    <row r="379" spans="1:4" s="114" customFormat="1">
      <c r="A379" s="117"/>
      <c r="B379" s="156"/>
      <c r="C379" s="117"/>
      <c r="D379" s="117"/>
    </row>
    <row r="380" spans="1:4" s="114" customFormat="1">
      <c r="A380" s="117"/>
      <c r="B380" s="156"/>
      <c r="C380" s="117"/>
      <c r="D380" s="117"/>
    </row>
    <row r="381" spans="1:4" s="114" customFormat="1">
      <c r="A381" s="117"/>
      <c r="B381" s="156"/>
      <c r="C381" s="117"/>
      <c r="D381" s="117"/>
    </row>
    <row r="382" spans="1:4" s="114" customFormat="1">
      <c r="A382" s="117"/>
      <c r="B382" s="156"/>
      <c r="C382" s="117"/>
      <c r="D382" s="117"/>
    </row>
    <row r="383" spans="1:4" s="114" customFormat="1">
      <c r="A383" s="117"/>
      <c r="B383" s="156"/>
      <c r="C383" s="117"/>
      <c r="D383" s="117"/>
    </row>
    <row r="384" spans="1:4" s="114" customFormat="1">
      <c r="A384" s="117"/>
      <c r="B384" s="156"/>
      <c r="C384" s="117"/>
      <c r="D384" s="117"/>
    </row>
    <row r="385" spans="1:4" s="114" customFormat="1">
      <c r="A385" s="117"/>
      <c r="B385" s="156"/>
      <c r="C385" s="117"/>
      <c r="D385" s="117"/>
    </row>
    <row r="386" spans="1:4" s="114" customFormat="1">
      <c r="A386" s="117"/>
      <c r="B386" s="156"/>
      <c r="C386" s="117"/>
      <c r="D386" s="117"/>
    </row>
    <row r="387" spans="1:4" s="114" customFormat="1">
      <c r="A387" s="117"/>
      <c r="B387" s="156"/>
      <c r="C387" s="117"/>
      <c r="D387" s="117"/>
    </row>
    <row r="388" spans="1:4" s="114" customFormat="1">
      <c r="A388" s="117"/>
      <c r="B388" s="156"/>
      <c r="C388" s="117"/>
      <c r="D388" s="117"/>
    </row>
    <row r="389" spans="1:4" s="114" customFormat="1">
      <c r="A389" s="117"/>
      <c r="B389" s="156"/>
      <c r="C389" s="117"/>
      <c r="D389" s="117"/>
    </row>
    <row r="390" spans="1:4" s="114" customFormat="1">
      <c r="A390" s="117"/>
      <c r="B390" s="156"/>
      <c r="C390" s="117"/>
      <c r="D390" s="117"/>
    </row>
    <row r="391" spans="1:4" s="114" customFormat="1">
      <c r="A391" s="117"/>
      <c r="B391" s="156"/>
      <c r="C391" s="117"/>
      <c r="D391" s="117"/>
    </row>
    <row r="392" spans="1:4" s="114" customFormat="1">
      <c r="A392" s="117"/>
      <c r="B392" s="156"/>
      <c r="C392" s="117"/>
      <c r="D392" s="117"/>
    </row>
    <row r="393" spans="1:4" s="114" customFormat="1">
      <c r="A393" s="117"/>
      <c r="B393" s="156"/>
      <c r="C393" s="117"/>
      <c r="D393" s="117"/>
    </row>
    <row r="394" spans="1:4" s="114" customFormat="1">
      <c r="A394" s="117"/>
      <c r="B394" s="156"/>
      <c r="C394" s="117"/>
      <c r="D394" s="117"/>
    </row>
    <row r="395" spans="1:4" s="114" customFormat="1">
      <c r="A395" s="117"/>
      <c r="B395" s="156"/>
      <c r="C395" s="117"/>
      <c r="D395" s="117"/>
    </row>
    <row r="396" spans="1:4" s="114" customFormat="1">
      <c r="A396" s="117"/>
      <c r="B396" s="156"/>
      <c r="C396" s="117"/>
      <c r="D396" s="117"/>
    </row>
    <row r="397" spans="1:4" s="114" customFormat="1">
      <c r="A397" s="117"/>
      <c r="B397" s="156"/>
      <c r="C397" s="117"/>
      <c r="D397" s="117"/>
    </row>
    <row r="398" spans="1:4" s="114" customFormat="1">
      <c r="A398" s="117"/>
      <c r="B398" s="156"/>
      <c r="C398" s="117"/>
      <c r="D398" s="117"/>
    </row>
    <row r="399" spans="1:4" s="114" customFormat="1">
      <c r="A399" s="117"/>
      <c r="B399" s="156"/>
      <c r="C399" s="117"/>
      <c r="D399" s="117"/>
    </row>
    <row r="400" spans="1:4" s="114" customFormat="1">
      <c r="A400" s="117"/>
      <c r="B400" s="156"/>
      <c r="C400" s="117"/>
      <c r="D400" s="117"/>
    </row>
    <row r="401" spans="1:4" s="114" customFormat="1">
      <c r="A401" s="117"/>
      <c r="B401" s="156"/>
      <c r="C401" s="117"/>
      <c r="D401" s="117"/>
    </row>
    <row r="402" spans="1:4" s="114" customFormat="1">
      <c r="A402" s="117"/>
      <c r="B402" s="156"/>
      <c r="C402" s="117"/>
      <c r="D402" s="117"/>
    </row>
    <row r="403" spans="1:4" s="114" customFormat="1">
      <c r="A403" s="117"/>
      <c r="B403" s="156"/>
      <c r="C403" s="117"/>
      <c r="D403" s="117"/>
    </row>
    <row r="404" spans="1:4" s="114" customFormat="1">
      <c r="A404" s="117"/>
      <c r="B404" s="156"/>
      <c r="C404" s="117"/>
      <c r="D404" s="117"/>
    </row>
    <row r="405" spans="1:4" s="114" customFormat="1">
      <c r="A405" s="117"/>
      <c r="B405" s="156"/>
      <c r="C405" s="117"/>
      <c r="D405" s="117"/>
    </row>
    <row r="406" spans="1:4" s="114" customFormat="1">
      <c r="A406" s="117"/>
      <c r="B406" s="156"/>
      <c r="C406" s="117"/>
      <c r="D406" s="117"/>
    </row>
    <row r="407" spans="1:4" s="114" customFormat="1">
      <c r="A407" s="117"/>
      <c r="B407" s="156"/>
      <c r="C407" s="117"/>
      <c r="D407" s="117"/>
    </row>
    <row r="408" spans="1:4" s="114" customFormat="1">
      <c r="A408" s="117"/>
      <c r="B408" s="156"/>
      <c r="C408" s="117"/>
      <c r="D408" s="117"/>
    </row>
    <row r="409" spans="1:4" s="114" customFormat="1">
      <c r="A409" s="117"/>
      <c r="B409" s="156"/>
      <c r="C409" s="117"/>
      <c r="D409" s="117"/>
    </row>
    <row r="410" spans="1:4" s="114" customFormat="1">
      <c r="A410" s="117"/>
      <c r="B410" s="156"/>
      <c r="C410" s="117"/>
      <c r="D410" s="117"/>
    </row>
    <row r="411" spans="1:4" s="114" customFormat="1">
      <c r="A411" s="117"/>
      <c r="B411" s="156"/>
      <c r="C411" s="117"/>
      <c r="D411" s="117"/>
    </row>
    <row r="412" spans="1:4" s="114" customFormat="1">
      <c r="A412" s="117"/>
      <c r="B412" s="156"/>
      <c r="C412" s="117"/>
      <c r="D412" s="117"/>
    </row>
    <row r="413" spans="1:4" s="114" customFormat="1">
      <c r="A413" s="117"/>
      <c r="B413" s="156"/>
      <c r="C413" s="117"/>
      <c r="D413" s="117"/>
    </row>
    <row r="414" spans="1:4" s="114" customFormat="1">
      <c r="A414" s="117"/>
      <c r="B414" s="156"/>
      <c r="C414" s="117"/>
      <c r="D414" s="117"/>
    </row>
    <row r="415" spans="1:4" s="114" customFormat="1">
      <c r="A415" s="117"/>
      <c r="B415" s="156"/>
      <c r="C415" s="117"/>
      <c r="D415" s="117"/>
    </row>
    <row r="416" spans="1:4" s="114" customFormat="1">
      <c r="A416" s="117"/>
      <c r="B416" s="156"/>
      <c r="C416" s="117"/>
      <c r="D416" s="117"/>
    </row>
    <row r="417" spans="1:4" s="114" customFormat="1">
      <c r="A417" s="117"/>
      <c r="B417" s="156"/>
      <c r="C417" s="117"/>
      <c r="D417" s="117"/>
    </row>
    <row r="418" spans="1:4" s="114" customFormat="1">
      <c r="A418" s="117"/>
      <c r="B418" s="156"/>
      <c r="C418" s="117"/>
      <c r="D418" s="117"/>
    </row>
    <row r="419" spans="1:4" s="114" customFormat="1">
      <c r="A419" s="117"/>
      <c r="B419" s="156"/>
      <c r="C419" s="117"/>
      <c r="D419" s="117"/>
    </row>
    <row r="420" spans="1:4" s="114" customFormat="1">
      <c r="A420" s="117"/>
      <c r="B420" s="156"/>
      <c r="C420" s="117"/>
      <c r="D420" s="117"/>
    </row>
    <row r="421" spans="1:4" s="114" customFormat="1">
      <c r="A421" s="117"/>
      <c r="B421" s="156"/>
      <c r="C421" s="117"/>
      <c r="D421" s="117"/>
    </row>
    <row r="422" spans="1:4" s="114" customFormat="1">
      <c r="A422" s="117"/>
      <c r="B422" s="156"/>
      <c r="C422" s="117"/>
      <c r="D422" s="117"/>
    </row>
    <row r="423" spans="1:4" s="114" customFormat="1">
      <c r="A423" s="117"/>
      <c r="B423" s="156"/>
      <c r="C423" s="117"/>
      <c r="D423" s="117"/>
    </row>
    <row r="424" spans="1:4" s="114" customFormat="1">
      <c r="A424" s="117"/>
      <c r="B424" s="156"/>
      <c r="C424" s="117"/>
      <c r="D424" s="117"/>
    </row>
    <row r="425" spans="1:4" s="114" customFormat="1">
      <c r="A425" s="117"/>
      <c r="B425" s="156"/>
      <c r="C425" s="117"/>
      <c r="D425" s="117"/>
    </row>
    <row r="426" spans="1:4" s="114" customFormat="1">
      <c r="A426" s="117"/>
      <c r="B426" s="156"/>
      <c r="C426" s="117"/>
      <c r="D426" s="117"/>
    </row>
    <row r="427" spans="1:4" s="114" customFormat="1">
      <c r="A427" s="117"/>
      <c r="B427" s="156"/>
      <c r="C427" s="117"/>
      <c r="D427" s="117"/>
    </row>
    <row r="428" spans="1:4" s="114" customFormat="1">
      <c r="A428" s="117"/>
      <c r="B428" s="156"/>
      <c r="C428" s="117"/>
      <c r="D428" s="117"/>
    </row>
    <row r="429" spans="1:4" s="114" customFormat="1">
      <c r="A429" s="117"/>
      <c r="B429" s="156"/>
      <c r="C429" s="117"/>
      <c r="D429" s="117"/>
    </row>
    <row r="430" spans="1:4" s="114" customFormat="1">
      <c r="A430" s="117"/>
      <c r="B430" s="156"/>
      <c r="C430" s="117"/>
      <c r="D430" s="117"/>
    </row>
    <row r="431" spans="1:4" s="114" customFormat="1">
      <c r="A431" s="117"/>
      <c r="B431" s="156"/>
      <c r="C431" s="117"/>
      <c r="D431" s="117"/>
    </row>
    <row r="432" spans="1:4" s="114" customFormat="1">
      <c r="A432" s="117"/>
      <c r="B432" s="156"/>
      <c r="C432" s="117"/>
      <c r="D432" s="117"/>
    </row>
    <row r="433" spans="1:4" s="114" customFormat="1">
      <c r="A433" s="117"/>
      <c r="B433" s="156"/>
      <c r="C433" s="117"/>
      <c r="D433" s="117"/>
    </row>
    <row r="434" spans="1:4" s="114" customFormat="1">
      <c r="A434" s="117"/>
      <c r="B434" s="156"/>
      <c r="C434" s="117"/>
      <c r="D434" s="117"/>
    </row>
    <row r="435" spans="1:4" s="114" customFormat="1">
      <c r="A435" s="117"/>
      <c r="B435" s="156"/>
      <c r="C435" s="117"/>
      <c r="D435" s="117"/>
    </row>
    <row r="436" spans="1:4" s="114" customFormat="1">
      <c r="A436" s="117"/>
      <c r="B436" s="156"/>
      <c r="C436" s="117"/>
      <c r="D436" s="117"/>
    </row>
    <row r="437" spans="1:4" s="114" customFormat="1">
      <c r="A437" s="117"/>
      <c r="B437" s="156"/>
      <c r="C437" s="117"/>
      <c r="D437" s="117"/>
    </row>
    <row r="438" spans="1:4" s="114" customFormat="1">
      <c r="A438" s="117"/>
      <c r="B438" s="156"/>
      <c r="C438" s="117"/>
      <c r="D438" s="117"/>
    </row>
    <row r="439" spans="1:4" s="114" customFormat="1">
      <c r="A439" s="117"/>
      <c r="B439" s="156"/>
      <c r="C439" s="117"/>
      <c r="D439" s="117"/>
    </row>
    <row r="440" spans="1:4" s="114" customFormat="1">
      <c r="A440" s="117"/>
      <c r="B440" s="156"/>
      <c r="C440" s="117"/>
      <c r="D440" s="117"/>
    </row>
    <row r="441" spans="1:4" s="114" customFormat="1">
      <c r="A441" s="117"/>
      <c r="B441" s="156"/>
      <c r="C441" s="117"/>
      <c r="D441" s="117"/>
    </row>
    <row r="442" spans="1:4" s="114" customFormat="1">
      <c r="A442" s="117"/>
      <c r="B442" s="156"/>
      <c r="C442" s="117"/>
      <c r="D442" s="117"/>
    </row>
    <row r="443" spans="1:4" s="114" customFormat="1">
      <c r="A443" s="117"/>
      <c r="B443" s="156"/>
      <c r="C443" s="117"/>
      <c r="D443" s="117"/>
    </row>
    <row r="444" spans="1:4" s="114" customFormat="1">
      <c r="A444" s="117"/>
      <c r="B444" s="156"/>
      <c r="C444" s="117"/>
      <c r="D444" s="117"/>
    </row>
    <row r="445" spans="1:4" s="114" customFormat="1">
      <c r="A445" s="117"/>
      <c r="B445" s="156"/>
      <c r="C445" s="117"/>
      <c r="D445" s="117"/>
    </row>
    <row r="446" spans="1:4" s="114" customFormat="1">
      <c r="A446" s="117"/>
      <c r="B446" s="156"/>
      <c r="C446" s="117"/>
      <c r="D446" s="117"/>
    </row>
    <row r="447" spans="1:4" s="114" customFormat="1">
      <c r="A447" s="117"/>
      <c r="B447" s="156"/>
      <c r="C447" s="117"/>
      <c r="D447" s="117"/>
    </row>
    <row r="448" spans="1:4" s="114" customFormat="1">
      <c r="A448" s="117"/>
      <c r="B448" s="156"/>
      <c r="C448" s="117"/>
      <c r="D448" s="117"/>
    </row>
    <row r="449" spans="1:4" s="114" customFormat="1">
      <c r="A449" s="117"/>
      <c r="B449" s="156"/>
      <c r="C449" s="117"/>
      <c r="D449" s="117"/>
    </row>
    <row r="450" spans="1:4" s="114" customFormat="1">
      <c r="A450" s="117"/>
      <c r="B450" s="156"/>
      <c r="C450" s="117"/>
      <c r="D450" s="117"/>
    </row>
    <row r="451" spans="1:4" s="114" customFormat="1">
      <c r="A451" s="117"/>
      <c r="B451" s="156"/>
      <c r="C451" s="117"/>
      <c r="D451" s="117"/>
    </row>
    <row r="452" spans="1:4" s="114" customFormat="1">
      <c r="A452" s="117"/>
      <c r="B452" s="156"/>
      <c r="C452" s="117"/>
      <c r="D452" s="117"/>
    </row>
    <row r="453" spans="1:4" s="114" customFormat="1">
      <c r="A453" s="117"/>
      <c r="B453" s="156"/>
      <c r="C453" s="117"/>
      <c r="D453" s="117"/>
    </row>
    <row r="454" spans="1:4" s="114" customFormat="1">
      <c r="A454" s="117"/>
      <c r="B454" s="156"/>
      <c r="C454" s="117"/>
      <c r="D454" s="117"/>
    </row>
    <row r="455" spans="1:4" s="114" customFormat="1">
      <c r="A455" s="117"/>
      <c r="B455" s="156"/>
      <c r="C455" s="117"/>
      <c r="D455" s="117"/>
    </row>
    <row r="456" spans="1:4" s="114" customFormat="1">
      <c r="A456" s="117"/>
      <c r="B456" s="156"/>
      <c r="C456" s="117"/>
      <c r="D456" s="117"/>
    </row>
    <row r="457" spans="1:4" s="114" customFormat="1">
      <c r="A457" s="117"/>
      <c r="B457" s="156"/>
      <c r="C457" s="117"/>
      <c r="D457" s="117"/>
    </row>
    <row r="458" spans="1:4" s="114" customFormat="1">
      <c r="A458" s="117"/>
      <c r="B458" s="156"/>
      <c r="C458" s="117"/>
      <c r="D458" s="117"/>
    </row>
    <row r="459" spans="1:4" s="114" customFormat="1">
      <c r="A459" s="117"/>
      <c r="B459" s="156"/>
      <c r="C459" s="117"/>
      <c r="D459" s="117"/>
    </row>
    <row r="460" spans="1:4" s="114" customFormat="1">
      <c r="A460" s="117"/>
      <c r="B460" s="156"/>
      <c r="C460" s="117"/>
      <c r="D460" s="117"/>
    </row>
    <row r="461" spans="1:4" s="114" customFormat="1">
      <c r="A461" s="117"/>
      <c r="B461" s="156"/>
      <c r="C461" s="117"/>
      <c r="D461" s="117"/>
    </row>
    <row r="462" spans="1:4" s="114" customFormat="1">
      <c r="A462" s="117"/>
      <c r="B462" s="156"/>
      <c r="C462" s="117"/>
      <c r="D462" s="117"/>
    </row>
    <row r="463" spans="1:4" s="114" customFormat="1">
      <c r="A463" s="117"/>
      <c r="B463" s="156"/>
      <c r="C463" s="117"/>
      <c r="D463" s="117"/>
    </row>
    <row r="464" spans="1:4" s="114" customFormat="1">
      <c r="A464" s="117"/>
      <c r="B464" s="156"/>
      <c r="C464" s="117"/>
      <c r="D464" s="117"/>
    </row>
    <row r="465" spans="1:4" s="114" customFormat="1">
      <c r="A465" s="117"/>
      <c r="B465" s="156"/>
      <c r="C465" s="117"/>
      <c r="D465" s="117"/>
    </row>
    <row r="466" spans="1:4" s="114" customFormat="1">
      <c r="A466" s="117"/>
      <c r="B466" s="156"/>
      <c r="C466" s="117"/>
      <c r="D466" s="117"/>
    </row>
    <row r="467" spans="1:4" s="114" customFormat="1">
      <c r="A467" s="117"/>
      <c r="B467" s="156"/>
      <c r="C467" s="117"/>
      <c r="D467" s="117"/>
    </row>
    <row r="468" spans="1:4" s="114" customFormat="1">
      <c r="A468" s="117"/>
      <c r="B468" s="156"/>
      <c r="C468" s="117"/>
      <c r="D468" s="117"/>
    </row>
    <row r="469" spans="1:4" s="114" customFormat="1">
      <c r="A469" s="117"/>
      <c r="B469" s="156"/>
      <c r="C469" s="117"/>
      <c r="D469" s="117"/>
    </row>
    <row r="470" spans="1:4" s="114" customFormat="1">
      <c r="A470" s="117"/>
      <c r="B470" s="156"/>
      <c r="C470" s="117"/>
      <c r="D470" s="117"/>
    </row>
    <row r="471" spans="1:4" s="114" customFormat="1">
      <c r="A471" s="117"/>
      <c r="B471" s="156"/>
      <c r="C471" s="117"/>
      <c r="D471" s="117"/>
    </row>
    <row r="472" spans="1:4" s="114" customFormat="1">
      <c r="A472" s="117"/>
      <c r="B472" s="156"/>
      <c r="C472" s="117"/>
      <c r="D472" s="117"/>
    </row>
    <row r="473" spans="1:4" s="114" customFormat="1">
      <c r="A473" s="117"/>
      <c r="B473" s="156"/>
      <c r="C473" s="117"/>
      <c r="D473" s="117"/>
    </row>
    <row r="474" spans="1:4" s="114" customFormat="1">
      <c r="A474" s="117"/>
      <c r="B474" s="156"/>
      <c r="C474" s="117"/>
      <c r="D474" s="117"/>
    </row>
    <row r="475" spans="1:4" s="114" customFormat="1">
      <c r="A475" s="117"/>
      <c r="B475" s="156"/>
      <c r="C475" s="117"/>
      <c r="D475" s="117"/>
    </row>
    <row r="476" spans="1:4" s="114" customFormat="1">
      <c r="A476" s="117"/>
      <c r="B476" s="156"/>
      <c r="C476" s="117"/>
      <c r="D476" s="117"/>
    </row>
    <row r="477" spans="1:4" s="114" customFormat="1">
      <c r="A477" s="117"/>
      <c r="B477" s="156"/>
      <c r="C477" s="117"/>
      <c r="D477" s="117"/>
    </row>
    <row r="478" spans="1:4" s="114" customFormat="1">
      <c r="A478" s="117"/>
      <c r="B478" s="156"/>
      <c r="C478" s="117"/>
      <c r="D478" s="117"/>
    </row>
    <row r="479" spans="1:4" s="114" customFormat="1">
      <c r="A479" s="117"/>
      <c r="B479" s="156"/>
      <c r="C479" s="117"/>
      <c r="D479" s="117"/>
    </row>
    <row r="480" spans="1:4" s="114" customFormat="1">
      <c r="A480" s="117"/>
      <c r="B480" s="156"/>
      <c r="C480" s="117"/>
      <c r="D480" s="117"/>
    </row>
    <row r="481" spans="1:4" s="114" customFormat="1">
      <c r="A481" s="117"/>
      <c r="B481" s="156"/>
      <c r="C481" s="117"/>
      <c r="D481" s="117"/>
    </row>
    <row r="482" spans="1:4" s="114" customFormat="1">
      <c r="A482" s="117"/>
      <c r="B482" s="156"/>
      <c r="C482" s="117"/>
      <c r="D482" s="117"/>
    </row>
    <row r="483" spans="1:4" s="114" customFormat="1">
      <c r="A483" s="117"/>
      <c r="B483" s="156"/>
      <c r="C483" s="117"/>
      <c r="D483" s="117"/>
    </row>
    <row r="484" spans="1:4" s="114" customFormat="1">
      <c r="A484" s="117"/>
      <c r="B484" s="156"/>
      <c r="C484" s="117"/>
      <c r="D484" s="117"/>
    </row>
    <row r="485" spans="1:4" s="114" customFormat="1">
      <c r="A485" s="117"/>
      <c r="B485" s="156"/>
      <c r="C485" s="117"/>
      <c r="D485" s="117"/>
    </row>
    <row r="486" spans="1:4" s="114" customFormat="1">
      <c r="A486" s="117"/>
      <c r="B486" s="156"/>
      <c r="C486" s="117"/>
      <c r="D486" s="117"/>
    </row>
    <row r="487" spans="1:4" s="114" customFormat="1">
      <c r="A487" s="117"/>
      <c r="B487" s="156"/>
      <c r="C487" s="117"/>
      <c r="D487" s="117"/>
    </row>
    <row r="488" spans="1:4" s="114" customFormat="1">
      <c r="A488" s="117"/>
      <c r="B488" s="156"/>
      <c r="C488" s="117"/>
      <c r="D488" s="117"/>
    </row>
    <row r="489" spans="1:4" s="114" customFormat="1">
      <c r="A489" s="117"/>
      <c r="B489" s="156"/>
      <c r="C489" s="117"/>
      <c r="D489" s="117"/>
    </row>
    <row r="490" spans="1:4" s="114" customFormat="1">
      <c r="A490" s="117"/>
      <c r="B490" s="156"/>
      <c r="C490" s="117"/>
      <c r="D490" s="117"/>
    </row>
    <row r="491" spans="1:4" s="114" customFormat="1">
      <c r="A491" s="117"/>
      <c r="B491" s="156"/>
      <c r="C491" s="117"/>
      <c r="D491" s="117"/>
    </row>
    <row r="492" spans="1:4" s="114" customFormat="1">
      <c r="A492" s="117"/>
      <c r="B492" s="156"/>
      <c r="C492" s="117"/>
      <c r="D492" s="117"/>
    </row>
    <row r="493" spans="1:4" s="114" customFormat="1">
      <c r="A493" s="117"/>
      <c r="B493" s="156"/>
      <c r="C493" s="117"/>
      <c r="D493" s="117"/>
    </row>
    <row r="494" spans="1:4" s="114" customFormat="1">
      <c r="A494" s="117"/>
      <c r="B494" s="156"/>
      <c r="C494" s="117"/>
      <c r="D494" s="117"/>
    </row>
    <row r="495" spans="1:4" s="114" customFormat="1">
      <c r="A495" s="117"/>
      <c r="B495" s="156"/>
      <c r="C495" s="117"/>
      <c r="D495" s="117"/>
    </row>
    <row r="496" spans="1:4" s="114" customFormat="1">
      <c r="A496" s="117"/>
      <c r="B496" s="156"/>
      <c r="C496" s="117"/>
      <c r="D496" s="117"/>
    </row>
    <row r="497" spans="1:4" s="114" customFormat="1">
      <c r="A497" s="117"/>
      <c r="B497" s="156"/>
      <c r="C497" s="117"/>
      <c r="D497" s="117"/>
    </row>
    <row r="498" spans="1:4" s="114" customFormat="1">
      <c r="A498" s="117"/>
      <c r="B498" s="156"/>
      <c r="C498" s="117"/>
      <c r="D498" s="117"/>
    </row>
    <row r="499" spans="1:4" s="114" customFormat="1">
      <c r="A499" s="117"/>
      <c r="B499" s="156"/>
      <c r="C499" s="117"/>
      <c r="D499" s="117"/>
    </row>
    <row r="500" spans="1:4" s="114" customFormat="1">
      <c r="A500" s="117"/>
      <c r="B500" s="156"/>
      <c r="C500" s="117"/>
      <c r="D500" s="117"/>
    </row>
    <row r="501" spans="1:4" s="114" customFormat="1">
      <c r="A501" s="117"/>
      <c r="B501" s="156"/>
      <c r="C501" s="117"/>
      <c r="D501" s="117"/>
    </row>
    <row r="502" spans="1:4" s="114" customFormat="1">
      <c r="A502" s="117"/>
      <c r="B502" s="156"/>
      <c r="C502" s="117"/>
      <c r="D502" s="117"/>
    </row>
    <row r="503" spans="1:4" s="114" customFormat="1">
      <c r="A503" s="117"/>
      <c r="B503" s="156"/>
      <c r="C503" s="117"/>
      <c r="D503" s="117"/>
    </row>
    <row r="504" spans="1:4" s="114" customFormat="1">
      <c r="A504" s="117"/>
      <c r="B504" s="156"/>
      <c r="C504" s="117"/>
      <c r="D504" s="117"/>
    </row>
    <row r="505" spans="1:4" s="114" customFormat="1">
      <c r="A505" s="117"/>
      <c r="B505" s="156"/>
      <c r="C505" s="117"/>
      <c r="D505" s="117"/>
    </row>
    <row r="506" spans="1:4" s="114" customFormat="1">
      <c r="A506" s="117"/>
      <c r="B506" s="156"/>
      <c r="C506" s="117"/>
      <c r="D506" s="117"/>
    </row>
    <row r="507" spans="1:4" s="114" customFormat="1">
      <c r="A507" s="117"/>
      <c r="B507" s="156"/>
      <c r="C507" s="117"/>
      <c r="D507" s="117"/>
    </row>
    <row r="508" spans="1:4" s="114" customFormat="1">
      <c r="A508" s="117"/>
      <c r="B508" s="156"/>
      <c r="C508" s="117"/>
      <c r="D508" s="117"/>
    </row>
    <row r="509" spans="1:4" s="114" customFormat="1">
      <c r="A509" s="117"/>
      <c r="B509" s="156"/>
      <c r="C509" s="117"/>
      <c r="D509" s="117"/>
    </row>
    <row r="510" spans="1:4" s="114" customFormat="1">
      <c r="A510" s="117"/>
      <c r="B510" s="156"/>
      <c r="C510" s="117"/>
      <c r="D510" s="117"/>
    </row>
    <row r="511" spans="1:4" s="114" customFormat="1">
      <c r="A511" s="117"/>
      <c r="B511" s="156"/>
      <c r="C511" s="117"/>
      <c r="D511" s="117"/>
    </row>
    <row r="512" spans="1:4" s="114" customFormat="1">
      <c r="A512" s="117"/>
      <c r="B512" s="156"/>
      <c r="C512" s="117"/>
      <c r="D512" s="117"/>
    </row>
    <row r="513" spans="1:4" s="114" customFormat="1">
      <c r="A513" s="117"/>
      <c r="B513" s="156"/>
      <c r="C513" s="117"/>
      <c r="D513" s="117"/>
    </row>
    <row r="514" spans="1:4" s="114" customFormat="1">
      <c r="A514" s="117"/>
      <c r="B514" s="156"/>
      <c r="C514" s="117"/>
      <c r="D514" s="117"/>
    </row>
    <row r="515" spans="1:4" s="114" customFormat="1">
      <c r="A515" s="117"/>
      <c r="B515" s="156"/>
      <c r="C515" s="117"/>
      <c r="D515" s="117"/>
    </row>
    <row r="516" spans="1:4" s="114" customFormat="1">
      <c r="A516" s="117"/>
      <c r="B516" s="156"/>
      <c r="C516" s="117"/>
      <c r="D516" s="117"/>
    </row>
    <row r="517" spans="1:4" s="114" customFormat="1">
      <c r="A517" s="117"/>
      <c r="B517" s="156"/>
      <c r="C517" s="117"/>
      <c r="D517" s="117"/>
    </row>
    <row r="518" spans="1:4" s="114" customFormat="1">
      <c r="A518" s="117"/>
      <c r="B518" s="156"/>
      <c r="C518" s="117"/>
      <c r="D518" s="117"/>
    </row>
    <row r="519" spans="1:4" s="114" customFormat="1">
      <c r="A519" s="117"/>
      <c r="B519" s="156"/>
      <c r="C519" s="117"/>
      <c r="D519" s="117"/>
    </row>
    <row r="520" spans="1:4" s="114" customFormat="1">
      <c r="A520" s="117"/>
      <c r="B520" s="156"/>
      <c r="C520" s="117"/>
      <c r="D520" s="117"/>
    </row>
    <row r="521" spans="1:4" s="114" customFormat="1">
      <c r="A521" s="117"/>
      <c r="B521" s="156"/>
      <c r="C521" s="117"/>
      <c r="D521" s="117"/>
    </row>
    <row r="522" spans="1:4" s="114" customFormat="1">
      <c r="A522" s="117"/>
      <c r="B522" s="156"/>
      <c r="C522" s="117"/>
      <c r="D522" s="117"/>
    </row>
    <row r="523" spans="1:4" s="114" customFormat="1">
      <c r="A523" s="117"/>
      <c r="B523" s="156"/>
      <c r="C523" s="117"/>
      <c r="D523" s="117"/>
    </row>
    <row r="524" spans="1:4" s="114" customFormat="1">
      <c r="A524" s="117"/>
      <c r="B524" s="156"/>
      <c r="C524" s="117"/>
      <c r="D524" s="117"/>
    </row>
    <row r="525" spans="1:4" s="114" customFormat="1">
      <c r="A525" s="117"/>
      <c r="B525" s="156"/>
      <c r="C525" s="117"/>
      <c r="D525" s="117"/>
    </row>
    <row r="526" spans="1:4" s="114" customFormat="1">
      <c r="A526" s="117"/>
      <c r="B526" s="156"/>
      <c r="C526" s="117"/>
      <c r="D526" s="117"/>
    </row>
    <row r="527" spans="1:4" s="114" customFormat="1">
      <c r="A527" s="117"/>
      <c r="B527" s="156"/>
      <c r="C527" s="117"/>
      <c r="D527" s="117"/>
    </row>
    <row r="528" spans="1:4" s="114" customFormat="1">
      <c r="A528" s="117"/>
      <c r="B528" s="156"/>
      <c r="C528" s="117"/>
      <c r="D528" s="117"/>
    </row>
    <row r="529" spans="1:4" s="114" customFormat="1">
      <c r="A529" s="117"/>
      <c r="B529" s="156"/>
      <c r="C529" s="117"/>
      <c r="D529" s="117"/>
    </row>
    <row r="530" spans="1:4" s="114" customFormat="1">
      <c r="A530" s="117"/>
      <c r="B530" s="156"/>
      <c r="C530" s="117"/>
      <c r="D530" s="117"/>
    </row>
    <row r="531" spans="1:4" s="114" customFormat="1">
      <c r="A531" s="117"/>
      <c r="B531" s="156"/>
      <c r="C531" s="117"/>
      <c r="D531" s="117"/>
    </row>
    <row r="532" spans="1:4" s="114" customFormat="1">
      <c r="A532" s="117"/>
      <c r="B532" s="156"/>
      <c r="C532" s="117"/>
      <c r="D532" s="117"/>
    </row>
    <row r="533" spans="1:4" s="114" customFormat="1">
      <c r="A533" s="117"/>
      <c r="B533" s="156"/>
      <c r="C533" s="117"/>
      <c r="D533" s="117"/>
    </row>
    <row r="534" spans="1:4" s="114" customFormat="1">
      <c r="A534" s="117"/>
      <c r="B534" s="156"/>
      <c r="C534" s="117"/>
      <c r="D534" s="117"/>
    </row>
    <row r="535" spans="1:4" s="114" customFormat="1">
      <c r="A535" s="117"/>
      <c r="B535" s="156"/>
      <c r="C535" s="117"/>
      <c r="D535" s="117"/>
    </row>
    <row r="536" spans="1:4" s="114" customFormat="1">
      <c r="A536" s="117"/>
      <c r="B536" s="156"/>
      <c r="C536" s="117"/>
      <c r="D536" s="117"/>
    </row>
    <row r="537" spans="1:4" s="114" customFormat="1">
      <c r="A537" s="117"/>
      <c r="B537" s="156"/>
      <c r="C537" s="117"/>
      <c r="D537" s="117"/>
    </row>
    <row r="538" spans="1:4" s="114" customFormat="1">
      <c r="A538" s="117"/>
      <c r="B538" s="156"/>
      <c r="C538" s="117"/>
      <c r="D538" s="117"/>
    </row>
    <row r="539" spans="1:4" s="114" customFormat="1">
      <c r="A539" s="117"/>
      <c r="B539" s="156"/>
      <c r="C539" s="117"/>
      <c r="D539" s="117"/>
    </row>
    <row r="540" spans="1:4" s="114" customFormat="1">
      <c r="A540" s="117"/>
      <c r="B540" s="156"/>
      <c r="C540" s="117"/>
      <c r="D540" s="117"/>
    </row>
    <row r="541" spans="1:4" s="114" customFormat="1">
      <c r="A541" s="117"/>
      <c r="B541" s="156"/>
      <c r="C541" s="117"/>
      <c r="D541" s="117"/>
    </row>
    <row r="542" spans="1:4" s="114" customFormat="1">
      <c r="A542" s="117"/>
      <c r="B542" s="156"/>
      <c r="C542" s="117"/>
      <c r="D542" s="117"/>
    </row>
    <row r="543" spans="1:4" s="114" customFormat="1">
      <c r="A543" s="117"/>
      <c r="B543" s="156"/>
      <c r="C543" s="117"/>
      <c r="D543" s="117"/>
    </row>
    <row r="544" spans="1:4" s="114" customFormat="1">
      <c r="A544" s="117"/>
      <c r="B544" s="156"/>
      <c r="C544" s="117"/>
      <c r="D544" s="117"/>
    </row>
    <row r="545" spans="1:4" s="114" customFormat="1">
      <c r="A545" s="117"/>
      <c r="B545" s="156"/>
      <c r="C545" s="117"/>
      <c r="D545" s="117"/>
    </row>
    <row r="546" spans="1:4" s="114" customFormat="1">
      <c r="A546" s="117"/>
      <c r="B546" s="156"/>
      <c r="C546" s="117"/>
      <c r="D546" s="117"/>
    </row>
    <row r="547" spans="1:4" s="114" customFormat="1">
      <c r="A547" s="117"/>
      <c r="B547" s="156"/>
      <c r="C547" s="117"/>
      <c r="D547" s="117"/>
    </row>
    <row r="548" spans="1:4" s="114" customFormat="1">
      <c r="A548" s="117"/>
      <c r="B548" s="156"/>
      <c r="C548" s="117"/>
      <c r="D548" s="117"/>
    </row>
    <row r="549" spans="1:4" s="114" customFormat="1">
      <c r="A549" s="117"/>
      <c r="B549" s="156"/>
      <c r="C549" s="117"/>
      <c r="D549" s="117"/>
    </row>
    <row r="550" spans="1:4" s="114" customFormat="1">
      <c r="A550" s="117"/>
      <c r="B550" s="156"/>
      <c r="C550" s="117"/>
      <c r="D550" s="117"/>
    </row>
    <row r="551" spans="1:4" s="114" customFormat="1">
      <c r="A551" s="117"/>
      <c r="B551" s="156"/>
      <c r="C551" s="117"/>
      <c r="D551" s="117"/>
    </row>
    <row r="552" spans="1:4" s="114" customFormat="1">
      <c r="A552" s="117"/>
      <c r="B552" s="156"/>
      <c r="C552" s="117"/>
      <c r="D552" s="117"/>
    </row>
    <row r="553" spans="1:4" s="114" customFormat="1">
      <c r="A553" s="117"/>
      <c r="B553" s="156"/>
      <c r="C553" s="117"/>
      <c r="D553" s="117"/>
    </row>
    <row r="554" spans="1:4" s="114" customFormat="1">
      <c r="A554" s="117"/>
      <c r="B554" s="156"/>
      <c r="C554" s="117"/>
      <c r="D554" s="117"/>
    </row>
    <row r="555" spans="1:4" s="114" customFormat="1">
      <c r="A555" s="117"/>
      <c r="B555" s="156"/>
      <c r="C555" s="117"/>
      <c r="D555" s="117"/>
    </row>
    <row r="556" spans="1:4" s="114" customFormat="1">
      <c r="A556" s="117"/>
      <c r="B556" s="156"/>
      <c r="C556" s="117"/>
      <c r="D556" s="117"/>
    </row>
    <row r="557" spans="1:4" s="114" customFormat="1">
      <c r="A557" s="117"/>
      <c r="B557" s="156"/>
      <c r="C557" s="117"/>
      <c r="D557" s="117"/>
    </row>
    <row r="558" spans="1:4" s="114" customFormat="1">
      <c r="A558" s="117"/>
      <c r="B558" s="156"/>
      <c r="C558" s="117"/>
      <c r="D558" s="117"/>
    </row>
    <row r="559" spans="1:4" s="114" customFormat="1">
      <c r="A559" s="117"/>
      <c r="B559" s="156"/>
      <c r="C559" s="117"/>
      <c r="D559" s="117"/>
    </row>
    <row r="560" spans="1:4" s="114" customFormat="1">
      <c r="A560" s="117"/>
      <c r="B560" s="156"/>
      <c r="C560" s="117"/>
      <c r="D560" s="117"/>
    </row>
    <row r="561" spans="1:4" s="114" customFormat="1">
      <c r="A561" s="117"/>
      <c r="B561" s="156"/>
      <c r="C561" s="117"/>
      <c r="D561" s="117"/>
    </row>
    <row r="562" spans="1:4" s="114" customFormat="1">
      <c r="A562" s="117"/>
      <c r="B562" s="156"/>
      <c r="C562" s="117"/>
      <c r="D562" s="117"/>
    </row>
    <row r="563" spans="1:4" s="114" customFormat="1">
      <c r="A563" s="117"/>
      <c r="B563" s="156"/>
      <c r="C563" s="117"/>
      <c r="D563" s="117"/>
    </row>
    <row r="564" spans="1:4" s="114" customFormat="1">
      <c r="A564" s="117"/>
      <c r="B564" s="156"/>
      <c r="C564" s="117"/>
      <c r="D564" s="117"/>
    </row>
    <row r="565" spans="1:4" s="114" customFormat="1">
      <c r="A565" s="117"/>
      <c r="B565" s="156"/>
      <c r="C565" s="117"/>
      <c r="D565" s="117"/>
    </row>
    <row r="566" spans="1:4" s="114" customFormat="1">
      <c r="A566" s="117"/>
      <c r="B566" s="156"/>
      <c r="C566" s="117"/>
      <c r="D566" s="117"/>
    </row>
    <row r="567" spans="1:4" s="114" customFormat="1">
      <c r="A567" s="117"/>
      <c r="B567" s="156"/>
      <c r="C567" s="117"/>
      <c r="D567" s="117"/>
    </row>
    <row r="568" spans="1:4" s="114" customFormat="1">
      <c r="A568" s="117"/>
      <c r="B568" s="156"/>
      <c r="C568" s="117"/>
      <c r="D568" s="117"/>
    </row>
    <row r="569" spans="1:4" s="114" customFormat="1">
      <c r="A569" s="117"/>
      <c r="B569" s="156"/>
      <c r="C569" s="117"/>
      <c r="D569" s="117"/>
    </row>
    <row r="570" spans="1:4" s="114" customFormat="1">
      <c r="A570" s="117"/>
      <c r="B570" s="156"/>
      <c r="C570" s="117"/>
      <c r="D570" s="117"/>
    </row>
    <row r="571" spans="1:4" s="114" customFormat="1">
      <c r="A571" s="117"/>
      <c r="B571" s="156"/>
      <c r="C571" s="117"/>
      <c r="D571" s="117"/>
    </row>
    <row r="572" spans="1:4" s="114" customFormat="1">
      <c r="A572" s="117"/>
      <c r="B572" s="156"/>
      <c r="C572" s="117"/>
      <c r="D572" s="117"/>
    </row>
    <row r="573" spans="1:4" s="114" customFormat="1">
      <c r="A573" s="117"/>
      <c r="B573" s="156"/>
      <c r="C573" s="117"/>
      <c r="D573" s="117"/>
    </row>
    <row r="574" spans="1:4" s="114" customFormat="1">
      <c r="A574" s="117"/>
      <c r="B574" s="156"/>
      <c r="C574" s="117"/>
      <c r="D574" s="117"/>
    </row>
    <row r="575" spans="1:4" s="114" customFormat="1">
      <c r="A575" s="117"/>
      <c r="B575" s="156"/>
      <c r="C575" s="117"/>
      <c r="D575" s="117"/>
    </row>
    <row r="576" spans="1:4" s="114" customFormat="1">
      <c r="A576" s="117"/>
      <c r="B576" s="156"/>
      <c r="C576" s="117"/>
      <c r="D576" s="117"/>
    </row>
    <row r="577" spans="1:4" s="114" customFormat="1">
      <c r="A577" s="117"/>
      <c r="B577" s="156"/>
      <c r="C577" s="117"/>
      <c r="D577" s="117"/>
    </row>
    <row r="578" spans="1:4" s="114" customFormat="1">
      <c r="A578" s="117"/>
      <c r="B578" s="156"/>
      <c r="C578" s="117"/>
      <c r="D578" s="117"/>
    </row>
    <row r="579" spans="1:4" s="114" customFormat="1">
      <c r="A579" s="117"/>
      <c r="B579" s="156"/>
      <c r="C579" s="117"/>
      <c r="D579" s="117"/>
    </row>
    <row r="580" spans="1:4" s="114" customFormat="1">
      <c r="A580" s="117"/>
      <c r="B580" s="156"/>
      <c r="C580" s="117"/>
      <c r="D580" s="117"/>
    </row>
    <row r="581" spans="1:4" s="114" customFormat="1">
      <c r="A581" s="117"/>
      <c r="B581" s="156"/>
      <c r="C581" s="117"/>
      <c r="D581" s="117"/>
    </row>
    <row r="582" spans="1:4" s="114" customFormat="1">
      <c r="A582" s="117"/>
      <c r="B582" s="156"/>
      <c r="C582" s="117"/>
      <c r="D582" s="117"/>
    </row>
    <row r="583" spans="1:4" s="114" customFormat="1">
      <c r="A583" s="117"/>
      <c r="B583" s="156"/>
      <c r="C583" s="117"/>
      <c r="D583" s="117"/>
    </row>
    <row r="584" spans="1:4" s="114" customFormat="1">
      <c r="A584" s="117"/>
      <c r="B584" s="156"/>
      <c r="C584" s="117"/>
      <c r="D584" s="117"/>
    </row>
    <row r="585" spans="1:4" s="114" customFormat="1">
      <c r="A585" s="117"/>
      <c r="B585" s="156"/>
      <c r="C585" s="117"/>
      <c r="D585" s="117"/>
    </row>
    <row r="586" spans="1:4" s="114" customFormat="1">
      <c r="A586" s="117"/>
      <c r="B586" s="156"/>
      <c r="C586" s="117"/>
      <c r="D586" s="117"/>
    </row>
    <row r="587" spans="1:4" s="114" customFormat="1">
      <c r="A587" s="117"/>
      <c r="B587" s="156"/>
      <c r="C587" s="117"/>
      <c r="D587" s="117"/>
    </row>
    <row r="588" spans="1:4" s="114" customFormat="1">
      <c r="A588" s="117"/>
      <c r="B588" s="156"/>
      <c r="C588" s="117"/>
      <c r="D588" s="117"/>
    </row>
    <row r="589" spans="1:4" s="114" customFormat="1">
      <c r="A589" s="117"/>
      <c r="B589" s="156"/>
      <c r="C589" s="117"/>
      <c r="D589" s="117"/>
    </row>
    <row r="590" spans="1:4" s="114" customFormat="1">
      <c r="A590" s="117"/>
      <c r="B590" s="156"/>
      <c r="C590" s="117"/>
      <c r="D590" s="117"/>
    </row>
    <row r="591" spans="1:4" s="114" customFormat="1">
      <c r="A591" s="117"/>
      <c r="B591" s="156"/>
      <c r="C591" s="117"/>
      <c r="D591" s="117"/>
    </row>
    <row r="592" spans="1:4" s="114" customFormat="1">
      <c r="A592" s="117"/>
      <c r="B592" s="156"/>
      <c r="C592" s="117"/>
      <c r="D592" s="117"/>
    </row>
    <row r="593" spans="1:4" s="114" customFormat="1">
      <c r="A593" s="117"/>
      <c r="B593" s="156"/>
      <c r="C593" s="117"/>
      <c r="D593" s="117"/>
    </row>
    <row r="594" spans="1:4" s="114" customFormat="1">
      <c r="A594" s="117"/>
      <c r="B594" s="156"/>
      <c r="C594" s="117"/>
      <c r="D594" s="117"/>
    </row>
    <row r="595" spans="1:4" s="114" customFormat="1">
      <c r="A595" s="117"/>
      <c r="B595" s="156"/>
      <c r="C595" s="117"/>
      <c r="D595" s="117"/>
    </row>
    <row r="596" spans="1:4" s="114" customFormat="1">
      <c r="A596" s="117"/>
      <c r="B596" s="156"/>
      <c r="C596" s="117"/>
      <c r="D596" s="117"/>
    </row>
    <row r="597" spans="1:4" s="114" customFormat="1">
      <c r="A597" s="117"/>
      <c r="B597" s="156"/>
      <c r="C597" s="117"/>
      <c r="D597" s="117"/>
    </row>
    <row r="598" spans="1:4" s="114" customFormat="1">
      <c r="A598" s="117"/>
      <c r="B598" s="156"/>
      <c r="C598" s="117"/>
      <c r="D598" s="117"/>
    </row>
    <row r="599" spans="1:4" s="114" customFormat="1">
      <c r="A599" s="117"/>
      <c r="B599" s="156"/>
      <c r="C599" s="117"/>
      <c r="D599" s="117"/>
    </row>
    <row r="600" spans="1:4" s="114" customFormat="1">
      <c r="A600" s="117"/>
      <c r="B600" s="156"/>
      <c r="C600" s="117"/>
      <c r="D600" s="117"/>
    </row>
    <row r="601" spans="1:4" s="114" customFormat="1">
      <c r="A601" s="117"/>
      <c r="B601" s="156"/>
      <c r="C601" s="117"/>
      <c r="D601" s="117"/>
    </row>
    <row r="602" spans="1:4" s="114" customFormat="1">
      <c r="A602" s="117"/>
      <c r="B602" s="156"/>
      <c r="C602" s="117"/>
      <c r="D602" s="117"/>
    </row>
    <row r="603" spans="1:4" s="114" customFormat="1">
      <c r="A603" s="117"/>
      <c r="B603" s="156"/>
      <c r="C603" s="117"/>
      <c r="D603" s="117"/>
    </row>
    <row r="604" spans="1:4" s="114" customFormat="1">
      <c r="A604" s="117"/>
      <c r="B604" s="156"/>
      <c r="C604" s="117"/>
      <c r="D604" s="117"/>
    </row>
    <row r="605" spans="1:4" s="114" customFormat="1">
      <c r="A605" s="117"/>
      <c r="B605" s="156"/>
      <c r="C605" s="117"/>
      <c r="D605" s="117"/>
    </row>
    <row r="606" spans="1:4" s="114" customFormat="1">
      <c r="A606" s="117"/>
      <c r="B606" s="156"/>
      <c r="C606" s="117"/>
      <c r="D606" s="117"/>
    </row>
    <row r="607" spans="1:4" s="114" customFormat="1">
      <c r="A607" s="117"/>
      <c r="B607" s="156"/>
      <c r="C607" s="117"/>
      <c r="D607" s="117"/>
    </row>
    <row r="608" spans="1:4" s="114" customFormat="1">
      <c r="A608" s="117"/>
      <c r="B608" s="156"/>
      <c r="C608" s="117"/>
      <c r="D608" s="117"/>
    </row>
    <row r="609" spans="1:4" s="114" customFormat="1">
      <c r="A609" s="117"/>
      <c r="B609" s="156"/>
      <c r="C609" s="117"/>
      <c r="D609" s="117"/>
    </row>
    <row r="610" spans="1:4" s="114" customFormat="1">
      <c r="A610" s="117"/>
      <c r="B610" s="156"/>
      <c r="C610" s="117"/>
      <c r="D610" s="117"/>
    </row>
    <row r="611" spans="1:4" s="114" customFormat="1">
      <c r="A611" s="117"/>
      <c r="B611" s="156"/>
      <c r="C611" s="117"/>
      <c r="D611" s="117"/>
    </row>
    <row r="612" spans="1:4" s="114" customFormat="1">
      <c r="A612" s="117"/>
      <c r="B612" s="156"/>
      <c r="C612" s="117"/>
      <c r="D612" s="117"/>
    </row>
    <row r="613" spans="1:4" s="114" customFormat="1">
      <c r="A613" s="117"/>
      <c r="B613" s="156"/>
      <c r="C613" s="117"/>
      <c r="D613" s="117"/>
    </row>
    <row r="614" spans="1:4" s="114" customFormat="1">
      <c r="A614" s="117"/>
      <c r="B614" s="156"/>
      <c r="C614" s="117"/>
      <c r="D614" s="117"/>
    </row>
    <row r="615" spans="1:4" s="114" customFormat="1">
      <c r="A615" s="117"/>
      <c r="B615" s="156"/>
      <c r="C615" s="117"/>
      <c r="D615" s="117"/>
    </row>
    <row r="616" spans="1:4" s="114" customFormat="1">
      <c r="A616" s="117"/>
      <c r="B616" s="156"/>
      <c r="C616" s="117"/>
      <c r="D616" s="117"/>
    </row>
    <row r="617" spans="1:4" s="114" customFormat="1">
      <c r="A617" s="117"/>
      <c r="B617" s="156"/>
      <c r="C617" s="117"/>
      <c r="D617" s="117"/>
    </row>
    <row r="618" spans="1:4" s="114" customFormat="1">
      <c r="A618" s="117"/>
      <c r="B618" s="156"/>
      <c r="C618" s="117"/>
      <c r="D618" s="117"/>
    </row>
    <row r="619" spans="1:4" s="114" customFormat="1">
      <c r="A619" s="117"/>
      <c r="B619" s="156"/>
      <c r="C619" s="117"/>
      <c r="D619" s="117"/>
    </row>
    <row r="620" spans="1:4" s="114" customFormat="1">
      <c r="A620" s="117"/>
      <c r="B620" s="156"/>
      <c r="C620" s="117"/>
      <c r="D620" s="117"/>
    </row>
    <row r="621" spans="1:4" s="114" customFormat="1">
      <c r="A621" s="117"/>
      <c r="B621" s="156"/>
      <c r="C621" s="117"/>
      <c r="D621" s="117"/>
    </row>
    <row r="622" spans="1:4" s="114" customFormat="1">
      <c r="A622" s="117"/>
      <c r="B622" s="156"/>
      <c r="C622" s="117"/>
      <c r="D622" s="117"/>
    </row>
    <row r="623" spans="1:4" s="114" customFormat="1">
      <c r="A623" s="117"/>
      <c r="B623" s="156"/>
      <c r="C623" s="117"/>
      <c r="D623" s="117"/>
    </row>
    <row r="624" spans="1:4" s="114" customFormat="1">
      <c r="A624" s="117"/>
      <c r="B624" s="156"/>
      <c r="C624" s="117"/>
      <c r="D624" s="117"/>
    </row>
    <row r="625" spans="1:4" s="114" customFormat="1">
      <c r="A625" s="117"/>
      <c r="B625" s="156"/>
      <c r="C625" s="117"/>
      <c r="D625" s="117"/>
    </row>
    <row r="626" spans="1:4" s="114" customFormat="1">
      <c r="A626" s="117"/>
      <c r="B626" s="156"/>
      <c r="C626" s="117"/>
      <c r="D626" s="117"/>
    </row>
    <row r="627" spans="1:4" s="114" customFormat="1">
      <c r="A627" s="117"/>
      <c r="B627" s="156"/>
      <c r="C627" s="117"/>
      <c r="D627" s="117"/>
    </row>
    <row r="628" spans="1:4" s="114" customFormat="1">
      <c r="A628" s="117"/>
      <c r="B628" s="156"/>
      <c r="C628" s="117"/>
      <c r="D628" s="117"/>
    </row>
    <row r="629" spans="1:4" s="114" customFormat="1">
      <c r="A629" s="117"/>
      <c r="B629" s="156"/>
      <c r="C629" s="117"/>
      <c r="D629" s="117"/>
    </row>
    <row r="630" spans="1:4" s="114" customFormat="1">
      <c r="A630" s="117"/>
      <c r="B630" s="156"/>
      <c r="C630" s="117"/>
      <c r="D630" s="117"/>
    </row>
    <row r="631" spans="1:4" s="114" customFormat="1">
      <c r="A631" s="117"/>
      <c r="B631" s="156"/>
      <c r="C631" s="117"/>
      <c r="D631" s="117"/>
    </row>
    <row r="632" spans="1:4" s="114" customFormat="1">
      <c r="A632" s="117"/>
      <c r="B632" s="156"/>
      <c r="C632" s="117"/>
      <c r="D632" s="117"/>
    </row>
    <row r="633" spans="1:4" s="114" customFormat="1">
      <c r="A633" s="117"/>
      <c r="B633" s="156"/>
      <c r="C633" s="117"/>
      <c r="D633" s="117"/>
    </row>
    <row r="634" spans="1:4" s="114" customFormat="1">
      <c r="A634" s="117"/>
      <c r="B634" s="156"/>
      <c r="C634" s="117"/>
      <c r="D634" s="117"/>
    </row>
    <row r="635" spans="1:4" s="114" customFormat="1">
      <c r="A635" s="117"/>
      <c r="B635" s="156"/>
      <c r="C635" s="117"/>
      <c r="D635" s="117"/>
    </row>
    <row r="636" spans="1:4" s="114" customFormat="1">
      <c r="A636" s="117"/>
      <c r="B636" s="156"/>
      <c r="C636" s="117"/>
      <c r="D636" s="117"/>
    </row>
    <row r="637" spans="1:4" s="114" customFormat="1">
      <c r="A637" s="117"/>
      <c r="B637" s="156"/>
      <c r="C637" s="117"/>
      <c r="D637" s="117"/>
    </row>
    <row r="638" spans="1:4" s="114" customFormat="1">
      <c r="A638" s="117"/>
      <c r="B638" s="156"/>
      <c r="C638" s="117"/>
      <c r="D638" s="117"/>
    </row>
    <row r="639" spans="1:4" s="114" customFormat="1">
      <c r="A639" s="117"/>
      <c r="B639" s="156"/>
      <c r="C639" s="117"/>
      <c r="D639" s="117"/>
    </row>
    <row r="640" spans="1:4" s="114" customFormat="1">
      <c r="A640" s="117"/>
      <c r="B640" s="156"/>
      <c r="C640" s="117"/>
      <c r="D640" s="117"/>
    </row>
    <row r="641" spans="1:4" s="114" customFormat="1">
      <c r="A641" s="117"/>
      <c r="B641" s="156"/>
      <c r="C641" s="117"/>
      <c r="D641" s="117"/>
    </row>
    <row r="642" spans="1:4" s="114" customFormat="1">
      <c r="A642" s="117"/>
      <c r="B642" s="156"/>
      <c r="C642" s="117"/>
      <c r="D642" s="117"/>
    </row>
    <row r="643" spans="1:4" s="114" customFormat="1">
      <c r="A643" s="117"/>
      <c r="B643" s="156"/>
      <c r="C643" s="117"/>
      <c r="D643" s="117"/>
    </row>
    <row r="644" spans="1:4" s="114" customFormat="1">
      <c r="A644" s="117"/>
      <c r="B644" s="156"/>
      <c r="C644" s="117"/>
      <c r="D644" s="117"/>
    </row>
    <row r="645" spans="1:4" s="114" customFormat="1">
      <c r="A645" s="117"/>
      <c r="B645" s="156"/>
      <c r="C645" s="117"/>
      <c r="D645" s="117"/>
    </row>
    <row r="646" spans="1:4" s="114" customFormat="1">
      <c r="A646" s="117"/>
      <c r="B646" s="156"/>
      <c r="C646" s="117"/>
      <c r="D646" s="117"/>
    </row>
    <row r="647" spans="1:4" s="114" customFormat="1">
      <c r="A647" s="117"/>
      <c r="B647" s="156"/>
      <c r="C647" s="117"/>
      <c r="D647" s="117"/>
    </row>
    <row r="648" spans="1:4" s="114" customFormat="1">
      <c r="A648" s="117"/>
      <c r="B648" s="156"/>
      <c r="C648" s="117"/>
      <c r="D648" s="117"/>
    </row>
    <row r="649" spans="1:4" s="114" customFormat="1">
      <c r="A649" s="117"/>
      <c r="B649" s="156"/>
      <c r="C649" s="117"/>
      <c r="D649" s="117"/>
    </row>
    <row r="650" spans="1:4" s="114" customFormat="1">
      <c r="A650" s="117"/>
      <c r="B650" s="156"/>
      <c r="C650" s="117"/>
      <c r="D650" s="117"/>
    </row>
    <row r="651" spans="1:4" s="114" customFormat="1">
      <c r="A651" s="117"/>
      <c r="B651" s="156"/>
      <c r="C651" s="117"/>
      <c r="D651" s="117"/>
    </row>
    <row r="652" spans="1:4" s="114" customFormat="1">
      <c r="A652" s="117"/>
      <c r="B652" s="156"/>
      <c r="C652" s="117"/>
      <c r="D652" s="117"/>
    </row>
    <row r="653" spans="1:4" s="114" customFormat="1">
      <c r="A653" s="117"/>
      <c r="B653" s="156"/>
      <c r="C653" s="117"/>
      <c r="D653" s="117"/>
    </row>
    <row r="654" spans="1:4" s="114" customFormat="1">
      <c r="A654" s="117"/>
      <c r="B654" s="156"/>
      <c r="C654" s="117"/>
      <c r="D654" s="117"/>
    </row>
    <row r="655" spans="1:4" s="114" customFormat="1">
      <c r="A655" s="117"/>
      <c r="B655" s="156"/>
      <c r="C655" s="117"/>
      <c r="D655" s="117"/>
    </row>
    <row r="656" spans="1:4" s="114" customFormat="1">
      <c r="A656" s="117"/>
      <c r="B656" s="156"/>
      <c r="C656" s="117"/>
      <c r="D656" s="117"/>
    </row>
    <row r="657" spans="1:4" s="114" customFormat="1">
      <c r="A657" s="117"/>
      <c r="B657" s="156"/>
      <c r="C657" s="117"/>
      <c r="D657" s="117"/>
    </row>
    <row r="658" spans="1:4" s="114" customFormat="1">
      <c r="A658" s="117"/>
      <c r="B658" s="156"/>
      <c r="C658" s="117"/>
      <c r="D658" s="117"/>
    </row>
    <row r="659" spans="1:4" s="114" customFormat="1">
      <c r="A659" s="117"/>
      <c r="B659" s="156"/>
      <c r="C659" s="117"/>
      <c r="D659" s="117"/>
    </row>
    <row r="660" spans="1:4" s="114" customFormat="1">
      <c r="A660" s="117"/>
      <c r="B660" s="156"/>
      <c r="C660" s="117"/>
      <c r="D660" s="117"/>
    </row>
    <row r="661" spans="1:4" s="114" customFormat="1">
      <c r="A661" s="117"/>
      <c r="B661" s="156"/>
      <c r="C661" s="117"/>
      <c r="D661" s="117"/>
    </row>
    <row r="662" spans="1:4" s="114" customFormat="1">
      <c r="A662" s="117"/>
      <c r="B662" s="156"/>
      <c r="C662" s="117"/>
      <c r="D662" s="117"/>
    </row>
    <row r="663" spans="1:4" s="114" customFormat="1">
      <c r="A663" s="117"/>
      <c r="B663" s="156"/>
      <c r="C663" s="117"/>
      <c r="D663" s="117"/>
    </row>
    <row r="664" spans="1:4" s="114" customFormat="1">
      <c r="A664" s="117"/>
      <c r="B664" s="156"/>
      <c r="C664" s="117"/>
      <c r="D664" s="117"/>
    </row>
    <row r="665" spans="1:4" s="114" customFormat="1">
      <c r="A665" s="117"/>
      <c r="B665" s="156"/>
      <c r="C665" s="117"/>
      <c r="D665" s="117"/>
    </row>
    <row r="666" spans="1:4" s="114" customFormat="1">
      <c r="A666" s="117"/>
      <c r="B666" s="156"/>
      <c r="C666" s="117"/>
      <c r="D666" s="117"/>
    </row>
    <row r="667" spans="1:4" s="114" customFormat="1">
      <c r="A667" s="117"/>
      <c r="B667" s="156"/>
      <c r="C667" s="117"/>
      <c r="D667" s="117"/>
    </row>
    <row r="668" spans="1:4" s="114" customFormat="1">
      <c r="A668" s="117"/>
      <c r="B668" s="156"/>
      <c r="C668" s="117"/>
      <c r="D668" s="117"/>
    </row>
    <row r="669" spans="1:4" s="114" customFormat="1">
      <c r="A669" s="117"/>
      <c r="B669" s="156"/>
      <c r="C669" s="117"/>
      <c r="D669" s="117"/>
    </row>
    <row r="670" spans="1:4" s="114" customFormat="1">
      <c r="A670" s="117"/>
      <c r="B670" s="156"/>
      <c r="C670" s="117"/>
      <c r="D670" s="117"/>
    </row>
    <row r="671" spans="1:4" s="114" customFormat="1">
      <c r="A671" s="117"/>
      <c r="B671" s="156"/>
      <c r="C671" s="117"/>
      <c r="D671" s="117"/>
    </row>
    <row r="672" spans="1:4" s="114" customFormat="1">
      <c r="A672" s="117"/>
      <c r="B672" s="156"/>
      <c r="C672" s="117"/>
      <c r="D672" s="117"/>
    </row>
    <row r="673" spans="1:4" s="114" customFormat="1">
      <c r="A673" s="117"/>
      <c r="B673" s="156"/>
      <c r="C673" s="117"/>
      <c r="D673" s="117"/>
    </row>
    <row r="674" spans="1:4" s="114" customFormat="1">
      <c r="A674" s="117"/>
      <c r="B674" s="156"/>
      <c r="C674" s="117"/>
      <c r="D674" s="117"/>
    </row>
    <row r="675" spans="1:4" s="114" customFormat="1">
      <c r="A675" s="117"/>
      <c r="B675" s="156"/>
      <c r="C675" s="117"/>
      <c r="D675" s="117"/>
    </row>
    <row r="676" spans="1:4" s="114" customFormat="1">
      <c r="A676" s="117"/>
      <c r="B676" s="156"/>
      <c r="C676" s="117"/>
      <c r="D676" s="117"/>
    </row>
    <row r="677" spans="1:4" s="114" customFormat="1">
      <c r="A677" s="117"/>
      <c r="B677" s="156"/>
      <c r="C677" s="117"/>
      <c r="D677" s="117"/>
    </row>
    <row r="678" spans="1:4" s="114" customFormat="1">
      <c r="A678" s="117"/>
      <c r="B678" s="156"/>
      <c r="C678" s="117"/>
      <c r="D678" s="117"/>
    </row>
    <row r="679" spans="1:4" s="114" customFormat="1">
      <c r="A679" s="117"/>
      <c r="B679" s="156"/>
      <c r="C679" s="117"/>
      <c r="D679" s="117"/>
    </row>
    <row r="680" spans="1:4" s="114" customFormat="1">
      <c r="A680" s="117"/>
      <c r="B680" s="156"/>
      <c r="C680" s="117"/>
      <c r="D680" s="117"/>
    </row>
    <row r="681" spans="1:4" s="114" customFormat="1">
      <c r="A681" s="117"/>
      <c r="B681" s="156"/>
      <c r="C681" s="117"/>
      <c r="D681" s="117"/>
    </row>
    <row r="682" spans="1:4" s="114" customFormat="1">
      <c r="A682" s="117"/>
      <c r="B682" s="156"/>
      <c r="C682" s="117"/>
      <c r="D682" s="117"/>
    </row>
    <row r="683" spans="1:4" s="114" customFormat="1">
      <c r="A683" s="117"/>
      <c r="B683" s="156"/>
      <c r="C683" s="117"/>
      <c r="D683" s="117"/>
    </row>
    <row r="684" spans="1:4" s="114" customFormat="1">
      <c r="A684" s="117"/>
      <c r="B684" s="156"/>
      <c r="C684" s="117"/>
      <c r="D684" s="117"/>
    </row>
    <row r="685" spans="1:4" s="114" customFormat="1">
      <c r="A685" s="117"/>
      <c r="B685" s="156"/>
      <c r="C685" s="117"/>
      <c r="D685" s="117"/>
    </row>
    <row r="686" spans="1:4" s="114" customFormat="1">
      <c r="A686" s="117"/>
      <c r="B686" s="156"/>
      <c r="C686" s="117"/>
      <c r="D686" s="117"/>
    </row>
    <row r="687" spans="1:4" s="114" customFormat="1">
      <c r="A687" s="117"/>
      <c r="B687" s="156"/>
      <c r="C687" s="117"/>
      <c r="D687" s="117"/>
    </row>
    <row r="688" spans="1:4" s="114" customFormat="1">
      <c r="A688" s="117"/>
      <c r="B688" s="156"/>
      <c r="C688" s="117"/>
      <c r="D688" s="117"/>
    </row>
    <row r="689" spans="1:4" s="114" customFormat="1">
      <c r="A689" s="117"/>
      <c r="B689" s="156"/>
      <c r="C689" s="117"/>
      <c r="D689" s="117"/>
    </row>
    <row r="690" spans="1:4" s="114" customFormat="1">
      <c r="A690" s="117"/>
      <c r="B690" s="156"/>
      <c r="C690" s="117"/>
      <c r="D690" s="117"/>
    </row>
    <row r="691" spans="1:4" s="114" customFormat="1">
      <c r="A691" s="117"/>
      <c r="B691" s="156"/>
      <c r="C691" s="117"/>
      <c r="D691" s="117"/>
    </row>
    <row r="692" spans="1:4" s="114" customFormat="1">
      <c r="A692" s="117"/>
      <c r="B692" s="156"/>
      <c r="C692" s="117"/>
      <c r="D692" s="117"/>
    </row>
    <row r="693" spans="1:4" s="114" customFormat="1">
      <c r="A693" s="117"/>
      <c r="B693" s="156"/>
      <c r="C693" s="117"/>
      <c r="D693" s="117"/>
    </row>
    <row r="694" spans="1:4" s="114" customFormat="1">
      <c r="A694" s="117"/>
      <c r="B694" s="156"/>
      <c r="C694" s="117"/>
      <c r="D694" s="117"/>
    </row>
    <row r="695" spans="1:4" s="114" customFormat="1">
      <c r="A695" s="117"/>
      <c r="B695" s="156"/>
      <c r="C695" s="117"/>
      <c r="D695" s="117"/>
    </row>
    <row r="696" spans="1:4" s="114" customFormat="1">
      <c r="A696" s="117"/>
      <c r="B696" s="156"/>
      <c r="C696" s="117"/>
      <c r="D696" s="117"/>
    </row>
    <row r="697" spans="1:4" s="114" customFormat="1">
      <c r="A697" s="117"/>
      <c r="B697" s="156"/>
      <c r="C697" s="117"/>
      <c r="D697" s="117"/>
    </row>
    <row r="698" spans="1:4" s="114" customFormat="1">
      <c r="A698" s="117"/>
      <c r="B698" s="156"/>
      <c r="C698" s="117"/>
      <c r="D698" s="117"/>
    </row>
    <row r="699" spans="1:4" s="114" customFormat="1">
      <c r="A699" s="117"/>
      <c r="B699" s="156"/>
      <c r="C699" s="117"/>
      <c r="D699" s="117"/>
    </row>
    <row r="700" spans="1:4" s="114" customFormat="1">
      <c r="A700" s="117"/>
      <c r="B700" s="156"/>
      <c r="C700" s="117"/>
      <c r="D700" s="117"/>
    </row>
    <row r="701" spans="1:4" s="114" customFormat="1">
      <c r="A701" s="117"/>
      <c r="B701" s="156"/>
      <c r="C701" s="117"/>
      <c r="D701" s="117"/>
    </row>
    <row r="702" spans="1:4" s="114" customFormat="1">
      <c r="A702" s="117"/>
      <c r="B702" s="156"/>
      <c r="C702" s="117"/>
      <c r="D702" s="117"/>
    </row>
    <row r="703" spans="1:4" s="114" customFormat="1">
      <c r="A703" s="117"/>
      <c r="B703" s="156"/>
      <c r="C703" s="117"/>
      <c r="D703" s="117"/>
    </row>
    <row r="704" spans="1:4" s="114" customFormat="1">
      <c r="A704" s="117"/>
      <c r="B704" s="156"/>
      <c r="C704" s="117"/>
      <c r="D704" s="117"/>
    </row>
    <row r="705" spans="1:4" s="114" customFormat="1">
      <c r="A705" s="117"/>
      <c r="B705" s="156"/>
      <c r="C705" s="117"/>
      <c r="D705" s="117"/>
    </row>
    <row r="706" spans="1:4" s="114" customFormat="1">
      <c r="A706" s="117"/>
      <c r="B706" s="156"/>
      <c r="C706" s="117"/>
      <c r="D706" s="117"/>
    </row>
    <row r="707" spans="1:4" s="114" customFormat="1">
      <c r="A707" s="117"/>
      <c r="B707" s="156"/>
      <c r="C707" s="117"/>
      <c r="D707" s="117"/>
    </row>
    <row r="708" spans="1:4" s="114" customFormat="1">
      <c r="A708" s="117"/>
      <c r="B708" s="156"/>
      <c r="C708" s="117"/>
      <c r="D708" s="117"/>
    </row>
    <row r="709" spans="1:4" s="114" customFormat="1">
      <c r="A709" s="117"/>
      <c r="B709" s="156"/>
      <c r="C709" s="117"/>
      <c r="D709" s="117"/>
    </row>
    <row r="710" spans="1:4" s="114" customFormat="1">
      <c r="A710" s="117"/>
      <c r="B710" s="156"/>
      <c r="C710" s="117"/>
      <c r="D710" s="117"/>
    </row>
    <row r="711" spans="1:4" s="114" customFormat="1">
      <c r="A711" s="117"/>
      <c r="B711" s="156"/>
      <c r="C711" s="117"/>
      <c r="D711" s="117"/>
    </row>
    <row r="712" spans="1:4" s="114" customFormat="1">
      <c r="A712" s="117"/>
      <c r="B712" s="156"/>
      <c r="C712" s="117"/>
      <c r="D712" s="117"/>
    </row>
    <row r="713" spans="1:4" s="114" customFormat="1">
      <c r="A713" s="117"/>
      <c r="B713" s="156"/>
      <c r="C713" s="117"/>
      <c r="D713" s="117"/>
    </row>
    <row r="714" spans="1:4" s="114" customFormat="1">
      <c r="A714" s="117"/>
      <c r="B714" s="156"/>
      <c r="C714" s="117"/>
      <c r="D714" s="117"/>
    </row>
    <row r="715" spans="1:4" s="114" customFormat="1">
      <c r="A715" s="117"/>
      <c r="B715" s="156"/>
      <c r="C715" s="117"/>
      <c r="D715" s="117"/>
    </row>
    <row r="716" spans="1:4" s="114" customFormat="1">
      <c r="A716" s="117"/>
      <c r="B716" s="156"/>
      <c r="C716" s="117"/>
      <c r="D716" s="117"/>
    </row>
    <row r="717" spans="1:4" s="114" customFormat="1">
      <c r="A717" s="117"/>
      <c r="B717" s="156"/>
      <c r="C717" s="117"/>
      <c r="D717" s="117"/>
    </row>
    <row r="718" spans="1:4" s="114" customFormat="1">
      <c r="A718" s="117"/>
      <c r="B718" s="156"/>
      <c r="C718" s="117"/>
      <c r="D718" s="117"/>
    </row>
    <row r="719" spans="1:4" s="114" customFormat="1">
      <c r="A719" s="117"/>
      <c r="B719" s="156"/>
      <c r="C719" s="117"/>
      <c r="D719" s="117"/>
    </row>
    <row r="720" spans="1:4" s="114" customFormat="1">
      <c r="A720" s="117"/>
      <c r="B720" s="156"/>
      <c r="C720" s="117"/>
      <c r="D720" s="117"/>
    </row>
    <row r="721" spans="1:4" s="114" customFormat="1">
      <c r="A721" s="117"/>
      <c r="B721" s="156"/>
      <c r="C721" s="117"/>
      <c r="D721" s="117"/>
    </row>
    <row r="722" spans="1:4" s="114" customFormat="1">
      <c r="A722" s="117"/>
      <c r="B722" s="156"/>
      <c r="C722" s="117"/>
      <c r="D722" s="117"/>
    </row>
    <row r="723" spans="1:4" s="114" customFormat="1">
      <c r="A723" s="117"/>
      <c r="B723" s="156"/>
      <c r="C723" s="117"/>
      <c r="D723" s="117"/>
    </row>
    <row r="724" spans="1:4" s="114" customFormat="1">
      <c r="A724" s="117"/>
      <c r="B724" s="156"/>
      <c r="C724" s="117"/>
      <c r="D724" s="117"/>
    </row>
    <row r="725" spans="1:4" s="114" customFormat="1">
      <c r="A725" s="117"/>
      <c r="B725" s="156"/>
      <c r="C725" s="117"/>
      <c r="D725" s="117"/>
    </row>
    <row r="726" spans="1:4" s="114" customFormat="1">
      <c r="A726" s="117"/>
      <c r="B726" s="156"/>
      <c r="C726" s="117"/>
      <c r="D726" s="117"/>
    </row>
    <row r="727" spans="1:4" s="114" customFormat="1">
      <c r="A727" s="117"/>
      <c r="B727" s="156"/>
      <c r="C727" s="117"/>
      <c r="D727" s="117"/>
    </row>
    <row r="728" spans="1:4" s="114" customFormat="1">
      <c r="A728" s="117"/>
      <c r="B728" s="156"/>
      <c r="C728" s="117"/>
      <c r="D728" s="117"/>
    </row>
    <row r="729" spans="1:4" s="114" customFormat="1">
      <c r="A729" s="117"/>
      <c r="B729" s="156"/>
      <c r="C729" s="117"/>
      <c r="D729" s="117"/>
    </row>
    <row r="730" spans="1:4" s="114" customFormat="1">
      <c r="A730" s="117"/>
      <c r="B730" s="156"/>
      <c r="C730" s="117"/>
      <c r="D730" s="117"/>
    </row>
    <row r="731" spans="1:4" s="114" customFormat="1">
      <c r="A731" s="117"/>
      <c r="B731" s="156"/>
      <c r="C731" s="117"/>
      <c r="D731" s="117"/>
    </row>
    <row r="732" spans="1:4" s="114" customFormat="1">
      <c r="A732" s="117"/>
      <c r="B732" s="156"/>
      <c r="C732" s="117"/>
      <c r="D732" s="117"/>
    </row>
    <row r="733" spans="1:4" s="114" customFormat="1">
      <c r="A733" s="117"/>
      <c r="B733" s="156"/>
      <c r="C733" s="117"/>
      <c r="D733" s="117"/>
    </row>
    <row r="734" spans="1:4" s="114" customFormat="1">
      <c r="A734" s="117"/>
      <c r="B734" s="156"/>
      <c r="C734" s="117"/>
      <c r="D734" s="117"/>
    </row>
    <row r="735" spans="1:4" s="114" customFormat="1">
      <c r="A735" s="117"/>
      <c r="B735" s="156"/>
      <c r="C735" s="117"/>
      <c r="D735" s="117"/>
    </row>
    <row r="736" spans="1:4" s="114" customFormat="1">
      <c r="A736" s="117"/>
      <c r="B736" s="156"/>
      <c r="C736" s="117"/>
      <c r="D736" s="117"/>
    </row>
    <row r="737" spans="1:4" s="114" customFormat="1">
      <c r="A737" s="117"/>
      <c r="B737" s="156"/>
      <c r="C737" s="117"/>
      <c r="D737" s="117"/>
    </row>
    <row r="738" spans="1:4" s="114" customFormat="1">
      <c r="A738" s="117"/>
      <c r="B738" s="156"/>
      <c r="C738" s="117"/>
      <c r="D738" s="117"/>
    </row>
    <row r="739" spans="1:4" s="114" customFormat="1">
      <c r="A739" s="117"/>
      <c r="B739" s="156"/>
      <c r="C739" s="117"/>
      <c r="D739" s="117"/>
    </row>
    <row r="740" spans="1:4" s="114" customFormat="1">
      <c r="A740" s="117"/>
      <c r="B740" s="156"/>
      <c r="C740" s="117"/>
      <c r="D740" s="117"/>
    </row>
    <row r="741" spans="1:4" s="114" customFormat="1">
      <c r="A741" s="117"/>
      <c r="B741" s="156"/>
      <c r="C741" s="117"/>
      <c r="D741" s="117"/>
    </row>
    <row r="742" spans="1:4" s="114" customFormat="1">
      <c r="A742" s="117"/>
      <c r="B742" s="156"/>
      <c r="C742" s="117"/>
      <c r="D742" s="117"/>
    </row>
    <row r="743" spans="1:4" s="114" customFormat="1">
      <c r="A743" s="117"/>
      <c r="B743" s="156"/>
      <c r="C743" s="117"/>
      <c r="D743" s="117"/>
    </row>
    <row r="744" spans="1:4" s="114" customFormat="1">
      <c r="A744" s="117"/>
      <c r="B744" s="156"/>
      <c r="C744" s="117"/>
      <c r="D744" s="117"/>
    </row>
    <row r="745" spans="1:4" s="114" customFormat="1">
      <c r="A745" s="117"/>
      <c r="B745" s="156"/>
      <c r="C745" s="117"/>
      <c r="D745" s="117"/>
    </row>
    <row r="746" spans="1:4" s="114" customFormat="1">
      <c r="A746" s="117"/>
      <c r="B746" s="156"/>
      <c r="C746" s="117"/>
      <c r="D746" s="117"/>
    </row>
    <row r="747" spans="1:4" s="114" customFormat="1">
      <c r="A747" s="117"/>
      <c r="B747" s="156"/>
      <c r="C747" s="117"/>
      <c r="D747" s="117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47" priority="28" operator="equal">
      <formula>0</formula>
    </cfRule>
  </conditionalFormatting>
  <conditionalFormatting sqref="D3:D57">
    <cfRule type="cellIs" dxfId="46" priority="14" operator="equal">
      <formula>0</formula>
    </cfRule>
  </conditionalFormatting>
  <conditionalFormatting sqref="D58:D77">
    <cfRule type="cellIs" dxfId="45" priority="13" operator="equal">
      <formula>0</formula>
    </cfRule>
  </conditionalFormatting>
  <conditionalFormatting sqref="D78:D97">
    <cfRule type="cellIs" dxfId="44" priority="12" operator="equal">
      <formula>0</formula>
    </cfRule>
  </conditionalFormatting>
  <conditionalFormatting sqref="D98:D117">
    <cfRule type="cellIs" dxfId="43" priority="11" operator="equal">
      <formula>0</formula>
    </cfRule>
  </conditionalFormatting>
  <conditionalFormatting sqref="D118:D137">
    <cfRule type="cellIs" dxfId="42" priority="10" operator="equal">
      <formula>0</formula>
    </cfRule>
  </conditionalFormatting>
  <conditionalFormatting sqref="D138:D157">
    <cfRule type="cellIs" dxfId="41" priority="9" operator="equal">
      <formula>0</formula>
    </cfRule>
  </conditionalFormatting>
  <conditionalFormatting sqref="D158:D177">
    <cfRule type="cellIs" dxfId="40" priority="8" operator="equal">
      <formula>0</formula>
    </cfRule>
  </conditionalFormatting>
  <conditionalFormatting sqref="D178:D197">
    <cfRule type="cellIs" dxfId="39" priority="7" operator="equal">
      <formula>0</formula>
    </cfRule>
  </conditionalFormatting>
  <conditionalFormatting sqref="D198:D217">
    <cfRule type="cellIs" dxfId="38" priority="6" operator="equal">
      <formula>0</formula>
    </cfRule>
  </conditionalFormatting>
  <conditionalFormatting sqref="D218:D237">
    <cfRule type="cellIs" dxfId="37" priority="5" operator="equal">
      <formula>0</formula>
    </cfRule>
  </conditionalFormatting>
  <conditionalFormatting sqref="D238:D257">
    <cfRule type="cellIs" dxfId="36" priority="4" operator="equal">
      <formula>0</formula>
    </cfRule>
  </conditionalFormatting>
  <conditionalFormatting sqref="D258:D277">
    <cfRule type="cellIs" dxfId="35" priority="3" operator="equal">
      <formula>0</formula>
    </cfRule>
  </conditionalFormatting>
  <conditionalFormatting sqref="D278:D297">
    <cfRule type="cellIs" dxfId="34" priority="2" operator="equal">
      <formula>0</formula>
    </cfRule>
  </conditionalFormatting>
  <conditionalFormatting sqref="D298:D317">
    <cfRule type="cellIs" dxfId="33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الإطار'!$C$2:$C$71</xm:f>
          </x14:formula1>
          <xm:sqref>B3:B1048576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workbookViewId="0">
      <selection activeCell="D15" sqref="D15"/>
    </sheetView>
  </sheetViews>
  <sheetFormatPr defaultColWidth="9.109375" defaultRowHeight="14.4"/>
  <cols>
    <col min="1" max="1" width="35.33203125" bestFit="1" customWidth="1"/>
    <col min="2" max="2" width="23.88671875" style="9" bestFit="1" customWidth="1"/>
    <col min="3" max="3" width="9.5546875" style="93" bestFit="1" customWidth="1"/>
    <col min="4" max="4" width="23.88671875" style="118" bestFit="1" customWidth="1"/>
    <col min="5" max="5" width="9.109375" style="118"/>
    <col min="6" max="6" width="9.109375" style="118" hidden="1" customWidth="1"/>
    <col min="7" max="27" width="9.109375" style="118"/>
  </cols>
  <sheetData>
    <row r="1" spans="1:6">
      <c r="A1" s="190" t="s">
        <v>82</v>
      </c>
      <c r="B1" s="190"/>
      <c r="C1" s="92" t="s">
        <v>748</v>
      </c>
    </row>
    <row r="2" spans="1:6">
      <c r="A2" s="10" t="s">
        <v>69</v>
      </c>
      <c r="B2" s="11"/>
      <c r="C2" s="121"/>
    </row>
    <row r="3" spans="1:6">
      <c r="A3" s="10" t="s">
        <v>70</v>
      </c>
      <c r="B3" s="11"/>
      <c r="C3" s="121"/>
    </row>
    <row r="4" spans="1:6">
      <c r="A4" s="10" t="s">
        <v>80</v>
      </c>
      <c r="B4" s="11"/>
      <c r="C4" s="144">
        <v>13000</v>
      </c>
    </row>
    <row r="5" spans="1:6">
      <c r="A5" s="10" t="s">
        <v>81</v>
      </c>
      <c r="B5" s="11"/>
      <c r="C5" s="121"/>
    </row>
    <row r="6" spans="1:6">
      <c r="A6" s="191" t="s">
        <v>780</v>
      </c>
      <c r="B6" s="191"/>
      <c r="C6" s="68">
        <v>1</v>
      </c>
      <c r="F6" s="118" t="s">
        <v>635</v>
      </c>
    </row>
    <row r="7" spans="1:6">
      <c r="A7" s="10" t="s">
        <v>71</v>
      </c>
      <c r="B7" s="11"/>
      <c r="C7" s="121"/>
      <c r="F7" s="118" t="s">
        <v>633</v>
      </c>
    </row>
    <row r="8" spans="1:6">
      <c r="A8" s="10" t="s">
        <v>72</v>
      </c>
      <c r="B8" s="11"/>
      <c r="C8" s="121"/>
    </row>
    <row r="9" spans="1:6">
      <c r="A9" s="188" t="s">
        <v>749</v>
      </c>
      <c r="B9" s="189"/>
      <c r="C9" s="68">
        <v>0.7</v>
      </c>
    </row>
    <row r="10" spans="1:6">
      <c r="A10" s="87" t="s">
        <v>781</v>
      </c>
      <c r="B10" s="11"/>
      <c r="C10" s="121"/>
    </row>
    <row r="11" spans="1:6">
      <c r="A11" s="87" t="s">
        <v>782</v>
      </c>
      <c r="B11" s="11"/>
      <c r="C11" s="121"/>
    </row>
    <row r="12" spans="1:6">
      <c r="A12" s="188" t="s">
        <v>73</v>
      </c>
      <c r="B12" s="189"/>
      <c r="C12" s="68">
        <v>0.98</v>
      </c>
    </row>
    <row r="13" spans="1:6">
      <c r="A13" s="10" t="s">
        <v>74</v>
      </c>
      <c r="B13" s="11"/>
      <c r="C13" s="121"/>
    </row>
    <row r="14" spans="1:6">
      <c r="A14" s="10" t="s">
        <v>75</v>
      </c>
      <c r="B14" s="11"/>
      <c r="C14" s="121"/>
    </row>
    <row r="15" spans="1:6">
      <c r="A15" s="188" t="s">
        <v>76</v>
      </c>
      <c r="B15" s="189"/>
      <c r="C15" s="68">
        <v>1</v>
      </c>
    </row>
    <row r="16" spans="1:6">
      <c r="A16" s="10" t="s">
        <v>77</v>
      </c>
      <c r="B16" s="11"/>
      <c r="C16" s="121"/>
    </row>
    <row r="17" spans="1:3">
      <c r="A17" s="188" t="s">
        <v>78</v>
      </c>
      <c r="B17" s="189"/>
      <c r="C17" s="68">
        <v>0.98</v>
      </c>
    </row>
    <row r="18" spans="1:3">
      <c r="A18" s="10" t="s">
        <v>79</v>
      </c>
      <c r="B18" s="11"/>
      <c r="C18" s="121"/>
    </row>
    <row r="19" spans="1:3">
      <c r="A19" s="188" t="s">
        <v>747</v>
      </c>
      <c r="B19" s="189"/>
      <c r="C19" s="68">
        <v>1</v>
      </c>
    </row>
    <row r="20" spans="1:3">
      <c r="A20" s="10" t="s">
        <v>783</v>
      </c>
      <c r="B20" s="11"/>
      <c r="C20" s="121"/>
    </row>
    <row r="21" spans="1:3">
      <c r="A21" s="188" t="s">
        <v>784</v>
      </c>
      <c r="B21" s="189"/>
      <c r="C21" s="121"/>
    </row>
    <row r="22" spans="1:3">
      <c r="A22" s="10" t="s">
        <v>785</v>
      </c>
      <c r="B22" s="122"/>
      <c r="C22" s="121"/>
    </row>
    <row r="23" spans="1:3" s="118" customFormat="1">
      <c r="A23" s="89" t="s">
        <v>786</v>
      </c>
      <c r="B23" s="11"/>
      <c r="C23" s="121"/>
    </row>
    <row r="24" spans="1:3" s="118" customFormat="1">
      <c r="A24" s="89" t="s">
        <v>787</v>
      </c>
      <c r="B24" s="11"/>
      <c r="C24" s="121"/>
    </row>
    <row r="25" spans="1:3" s="118" customFormat="1">
      <c r="B25" s="119"/>
      <c r="C25" s="120"/>
    </row>
    <row r="26" spans="1:3" s="118" customFormat="1">
      <c r="B26" s="119"/>
      <c r="C26" s="120"/>
    </row>
    <row r="27" spans="1:3" s="118" customFormat="1">
      <c r="B27" s="119"/>
      <c r="C27" s="120"/>
    </row>
    <row r="28" spans="1:3" s="118" customFormat="1">
      <c r="B28" s="119"/>
      <c r="C28" s="120"/>
    </row>
    <row r="29" spans="1:3" s="118" customFormat="1">
      <c r="B29" s="119"/>
      <c r="C29" s="120"/>
    </row>
    <row r="30" spans="1:3" s="118" customFormat="1">
      <c r="B30" s="119"/>
      <c r="C30" s="120"/>
    </row>
    <row r="31" spans="1:3" s="118" customFormat="1">
      <c r="B31" s="119"/>
      <c r="C31" s="120"/>
    </row>
    <row r="32" spans="1:3" s="118" customFormat="1">
      <c r="B32" s="119"/>
      <c r="C32" s="120"/>
    </row>
    <row r="33" spans="2:3" s="118" customFormat="1">
      <c r="B33" s="119"/>
      <c r="C33" s="120"/>
    </row>
    <row r="34" spans="2:3" s="118" customFormat="1">
      <c r="B34" s="119"/>
      <c r="C34" s="120"/>
    </row>
    <row r="35" spans="2:3" s="118" customFormat="1">
      <c r="B35" s="119"/>
      <c r="C35" s="120"/>
    </row>
    <row r="36" spans="2:3" s="118" customFormat="1">
      <c r="B36" s="119"/>
      <c r="C36" s="120"/>
    </row>
    <row r="37" spans="2:3" s="118" customFormat="1">
      <c r="B37" s="119"/>
      <c r="C37" s="120"/>
    </row>
    <row r="38" spans="2:3" s="118" customFormat="1">
      <c r="B38" s="119"/>
      <c r="C38" s="120"/>
    </row>
    <row r="39" spans="2:3" s="118" customFormat="1">
      <c r="B39" s="119"/>
      <c r="C39" s="120"/>
    </row>
    <row r="40" spans="2:3" s="118" customFormat="1">
      <c r="B40" s="119"/>
      <c r="C40" s="120"/>
    </row>
    <row r="41" spans="2:3" s="118" customFormat="1">
      <c r="B41" s="119"/>
      <c r="C41" s="120"/>
    </row>
    <row r="42" spans="2:3" s="118" customFormat="1">
      <c r="B42" s="119"/>
      <c r="C42" s="120"/>
    </row>
    <row r="43" spans="2:3" s="118" customFormat="1">
      <c r="B43" s="119"/>
      <c r="C43" s="120"/>
    </row>
    <row r="44" spans="2:3" s="118" customFormat="1">
      <c r="B44" s="119"/>
      <c r="C44" s="120"/>
    </row>
    <row r="45" spans="2:3" s="118" customFormat="1">
      <c r="B45" s="119"/>
      <c r="C45" s="120"/>
    </row>
    <row r="46" spans="2:3" s="118" customFormat="1">
      <c r="B46" s="119"/>
      <c r="C46" s="120"/>
    </row>
    <row r="47" spans="2:3" s="118" customFormat="1">
      <c r="B47" s="119"/>
      <c r="C47" s="120"/>
    </row>
    <row r="48" spans="2:3" s="118" customFormat="1">
      <c r="B48" s="119"/>
      <c r="C48" s="120"/>
    </row>
    <row r="49" spans="2:3" s="118" customFormat="1">
      <c r="B49" s="119"/>
      <c r="C49" s="120"/>
    </row>
    <row r="50" spans="2:3" s="118" customFormat="1">
      <c r="B50" s="119"/>
      <c r="C50" s="120"/>
    </row>
    <row r="51" spans="2:3" s="118" customFormat="1">
      <c r="B51" s="119"/>
      <c r="C51" s="120"/>
    </row>
    <row r="52" spans="2:3" s="118" customFormat="1">
      <c r="B52" s="119"/>
      <c r="C52" s="120"/>
    </row>
    <row r="53" spans="2:3" s="118" customFormat="1">
      <c r="B53" s="119"/>
      <c r="C53" s="120"/>
    </row>
    <row r="54" spans="2:3" s="118" customFormat="1">
      <c r="B54" s="119"/>
      <c r="C54" s="120"/>
    </row>
    <row r="55" spans="2:3" s="118" customFormat="1">
      <c r="B55" s="119"/>
      <c r="C55" s="120"/>
    </row>
    <row r="56" spans="2:3" s="118" customFormat="1">
      <c r="B56" s="119"/>
      <c r="C56" s="120"/>
    </row>
    <row r="57" spans="2:3" s="118" customFormat="1">
      <c r="B57" s="119"/>
      <c r="C57" s="120"/>
    </row>
    <row r="58" spans="2:3" s="118" customFormat="1">
      <c r="B58" s="119"/>
      <c r="C58" s="120"/>
    </row>
    <row r="59" spans="2:3" s="118" customFormat="1">
      <c r="B59" s="119"/>
      <c r="C59" s="120"/>
    </row>
    <row r="60" spans="2:3" s="118" customFormat="1">
      <c r="B60" s="119"/>
      <c r="C60" s="120"/>
    </row>
    <row r="61" spans="2:3" s="118" customFormat="1">
      <c r="B61" s="119"/>
      <c r="C61" s="120"/>
    </row>
    <row r="62" spans="2:3" s="118" customFormat="1">
      <c r="B62" s="119"/>
      <c r="C62" s="120"/>
    </row>
    <row r="63" spans="2:3" s="118" customFormat="1">
      <c r="B63" s="119"/>
      <c r="C63" s="120"/>
    </row>
    <row r="64" spans="2:3" s="118" customFormat="1">
      <c r="B64" s="119"/>
      <c r="C64" s="120"/>
    </row>
    <row r="65" spans="2:3" s="118" customFormat="1">
      <c r="B65" s="119"/>
      <c r="C65" s="120"/>
    </row>
    <row r="66" spans="2:3" s="118" customFormat="1">
      <c r="B66" s="119"/>
      <c r="C66" s="120"/>
    </row>
    <row r="67" spans="2:3" s="118" customFormat="1">
      <c r="B67" s="119"/>
      <c r="C67" s="120"/>
    </row>
    <row r="68" spans="2:3" s="118" customFormat="1">
      <c r="B68" s="119"/>
      <c r="C68" s="120"/>
    </row>
    <row r="69" spans="2:3" s="118" customFormat="1">
      <c r="B69" s="119"/>
      <c r="C69" s="120"/>
    </row>
    <row r="70" spans="2:3" s="118" customFormat="1">
      <c r="B70" s="119"/>
      <c r="C70" s="120"/>
    </row>
    <row r="71" spans="2:3" s="118" customFormat="1">
      <c r="B71" s="119"/>
      <c r="C71" s="120"/>
    </row>
    <row r="72" spans="2:3" s="118" customFormat="1">
      <c r="B72" s="119"/>
      <c r="C72" s="120"/>
    </row>
    <row r="73" spans="2:3" s="118" customFormat="1">
      <c r="B73" s="119"/>
      <c r="C73" s="120"/>
    </row>
    <row r="74" spans="2:3" s="118" customFormat="1">
      <c r="B74" s="119"/>
      <c r="C74" s="120"/>
    </row>
    <row r="75" spans="2:3" s="118" customFormat="1">
      <c r="B75" s="119"/>
      <c r="C75" s="120"/>
    </row>
    <row r="76" spans="2:3" s="118" customFormat="1">
      <c r="B76" s="119"/>
      <c r="C76" s="120"/>
    </row>
    <row r="77" spans="2:3" s="118" customFormat="1">
      <c r="B77" s="119"/>
      <c r="C77" s="120"/>
    </row>
    <row r="78" spans="2:3" s="118" customFormat="1">
      <c r="B78" s="119"/>
      <c r="C78" s="120"/>
    </row>
    <row r="79" spans="2:3" s="118" customFormat="1">
      <c r="B79" s="119"/>
      <c r="C79" s="120"/>
    </row>
    <row r="80" spans="2:3" s="118" customFormat="1">
      <c r="B80" s="119"/>
      <c r="C80" s="120"/>
    </row>
    <row r="81" spans="2:3" s="118" customFormat="1">
      <c r="B81" s="119"/>
      <c r="C81" s="120"/>
    </row>
    <row r="82" spans="2:3" s="118" customFormat="1">
      <c r="B82" s="119"/>
      <c r="C82" s="120"/>
    </row>
    <row r="83" spans="2:3" s="118" customFormat="1">
      <c r="B83" s="119"/>
      <c r="C83" s="120"/>
    </row>
    <row r="84" spans="2:3" s="118" customFormat="1">
      <c r="B84" s="119"/>
      <c r="C84" s="120"/>
    </row>
    <row r="85" spans="2:3" s="118" customFormat="1">
      <c r="B85" s="119"/>
      <c r="C85" s="120"/>
    </row>
    <row r="86" spans="2:3" s="118" customFormat="1">
      <c r="B86" s="119"/>
      <c r="C86" s="120"/>
    </row>
    <row r="87" spans="2:3" s="118" customFormat="1">
      <c r="B87" s="119"/>
      <c r="C87" s="120"/>
    </row>
    <row r="88" spans="2:3" s="118" customFormat="1">
      <c r="B88" s="119"/>
      <c r="C88" s="120"/>
    </row>
    <row r="89" spans="2:3" s="118" customFormat="1">
      <c r="B89" s="119"/>
      <c r="C89" s="120"/>
    </row>
    <row r="90" spans="2:3" s="118" customFormat="1">
      <c r="B90" s="119"/>
      <c r="C90" s="120"/>
    </row>
    <row r="91" spans="2:3" s="118" customFormat="1">
      <c r="B91" s="119"/>
      <c r="C91" s="120"/>
    </row>
    <row r="92" spans="2:3" s="118" customFormat="1">
      <c r="B92" s="119"/>
      <c r="C92" s="120"/>
    </row>
    <row r="93" spans="2:3" s="118" customFormat="1">
      <c r="B93" s="119"/>
      <c r="C93" s="120"/>
    </row>
    <row r="94" spans="2:3" s="118" customFormat="1">
      <c r="B94" s="119"/>
      <c r="C94" s="120"/>
    </row>
    <row r="95" spans="2:3" s="118" customFormat="1">
      <c r="B95" s="119"/>
      <c r="C95" s="120"/>
    </row>
    <row r="96" spans="2:3" s="118" customFormat="1">
      <c r="B96" s="119"/>
      <c r="C96" s="120"/>
    </row>
    <row r="97" spans="2:3" s="118" customFormat="1">
      <c r="B97" s="119"/>
      <c r="C97" s="120"/>
    </row>
    <row r="98" spans="2:3" s="118" customFormat="1">
      <c r="B98" s="119"/>
      <c r="C98" s="120"/>
    </row>
    <row r="99" spans="2:3" s="118" customFormat="1">
      <c r="B99" s="119"/>
      <c r="C99" s="120"/>
    </row>
    <row r="100" spans="2:3" s="118" customFormat="1">
      <c r="B100" s="119"/>
      <c r="C100" s="120"/>
    </row>
    <row r="101" spans="2:3" s="118" customFormat="1">
      <c r="B101" s="119"/>
      <c r="C101" s="120"/>
    </row>
    <row r="102" spans="2:3" s="118" customFormat="1">
      <c r="B102" s="119"/>
      <c r="C102" s="120"/>
    </row>
    <row r="103" spans="2:3" s="118" customFormat="1">
      <c r="B103" s="119"/>
      <c r="C103" s="120"/>
    </row>
    <row r="104" spans="2:3" s="118" customFormat="1">
      <c r="B104" s="119"/>
      <c r="C104" s="120"/>
    </row>
    <row r="105" spans="2:3" s="118" customFormat="1">
      <c r="B105" s="119"/>
      <c r="C105" s="120"/>
    </row>
    <row r="106" spans="2:3" s="118" customFormat="1">
      <c r="B106" s="119"/>
      <c r="C106" s="120"/>
    </row>
    <row r="107" spans="2:3" s="118" customFormat="1">
      <c r="B107" s="119"/>
      <c r="C107" s="120"/>
    </row>
    <row r="108" spans="2:3" s="118" customFormat="1">
      <c r="B108" s="119"/>
      <c r="C108" s="120"/>
    </row>
    <row r="109" spans="2:3" s="118" customFormat="1">
      <c r="B109" s="119"/>
      <c r="C109" s="120"/>
    </row>
    <row r="110" spans="2:3" s="118" customFormat="1">
      <c r="B110" s="119"/>
      <c r="C110" s="120"/>
    </row>
    <row r="111" spans="2:3" s="118" customFormat="1">
      <c r="B111" s="119"/>
      <c r="C111" s="120"/>
    </row>
    <row r="112" spans="2:3" s="118" customFormat="1">
      <c r="B112" s="119"/>
      <c r="C112" s="120"/>
    </row>
    <row r="113" spans="2:3" s="118" customFormat="1">
      <c r="B113" s="119"/>
      <c r="C113" s="120"/>
    </row>
    <row r="114" spans="2:3" s="118" customFormat="1">
      <c r="B114" s="119"/>
      <c r="C114" s="120"/>
    </row>
    <row r="115" spans="2:3" s="118" customFormat="1">
      <c r="B115" s="119"/>
      <c r="C115" s="120"/>
    </row>
    <row r="116" spans="2:3" s="118" customFormat="1">
      <c r="B116" s="119"/>
      <c r="C116" s="120"/>
    </row>
    <row r="117" spans="2:3" s="118" customFormat="1">
      <c r="B117" s="119"/>
      <c r="C117" s="120"/>
    </row>
    <row r="118" spans="2:3" s="118" customFormat="1">
      <c r="B118" s="119"/>
      <c r="C118" s="120"/>
    </row>
    <row r="119" spans="2:3" s="118" customFormat="1">
      <c r="B119" s="119"/>
      <c r="C119" s="120"/>
    </row>
    <row r="120" spans="2:3" s="118" customFormat="1">
      <c r="B120" s="119"/>
      <c r="C120" s="120"/>
    </row>
    <row r="121" spans="2:3" s="118" customFormat="1">
      <c r="B121" s="119"/>
      <c r="C121" s="120"/>
    </row>
    <row r="122" spans="2:3" s="118" customFormat="1">
      <c r="B122" s="119"/>
      <c r="C122" s="120"/>
    </row>
    <row r="123" spans="2:3" s="118" customFormat="1">
      <c r="B123" s="119"/>
      <c r="C123" s="120"/>
    </row>
    <row r="124" spans="2:3" s="118" customFormat="1">
      <c r="B124" s="119"/>
      <c r="C124" s="120"/>
    </row>
    <row r="125" spans="2:3" s="118" customFormat="1">
      <c r="B125" s="119"/>
      <c r="C125" s="120"/>
    </row>
    <row r="126" spans="2:3" s="118" customFormat="1">
      <c r="B126" s="119"/>
      <c r="C126" s="120"/>
    </row>
    <row r="127" spans="2:3" s="118" customFormat="1">
      <c r="B127" s="119"/>
      <c r="C127" s="120"/>
    </row>
    <row r="128" spans="2:3" s="118" customFormat="1">
      <c r="B128" s="119"/>
      <c r="C128" s="120"/>
    </row>
    <row r="129" spans="2:3" s="118" customFormat="1">
      <c r="B129" s="119"/>
      <c r="C129" s="120"/>
    </row>
    <row r="130" spans="2:3" s="118" customFormat="1">
      <c r="B130" s="119"/>
      <c r="C130" s="120"/>
    </row>
    <row r="131" spans="2:3" s="118" customFormat="1">
      <c r="B131" s="119"/>
      <c r="C131" s="120"/>
    </row>
    <row r="132" spans="2:3" s="118" customFormat="1">
      <c r="B132" s="119"/>
      <c r="C132" s="120"/>
    </row>
    <row r="133" spans="2:3" s="118" customFormat="1">
      <c r="B133" s="119"/>
      <c r="C133" s="120"/>
    </row>
    <row r="134" spans="2:3" s="118" customFormat="1">
      <c r="B134" s="119"/>
      <c r="C134" s="120"/>
    </row>
    <row r="135" spans="2:3" s="118" customFormat="1">
      <c r="B135" s="119"/>
      <c r="C135" s="120"/>
    </row>
    <row r="136" spans="2:3" s="118" customFormat="1">
      <c r="B136" s="119"/>
      <c r="C136" s="120"/>
    </row>
    <row r="137" spans="2:3" s="118" customFormat="1">
      <c r="B137" s="119"/>
      <c r="C137" s="120"/>
    </row>
    <row r="138" spans="2:3" s="118" customFormat="1">
      <c r="B138" s="119"/>
      <c r="C138" s="120"/>
    </row>
    <row r="139" spans="2:3" s="118" customFormat="1">
      <c r="B139" s="119"/>
      <c r="C139" s="120"/>
    </row>
    <row r="140" spans="2:3" s="118" customFormat="1">
      <c r="B140" s="119"/>
      <c r="C140" s="120"/>
    </row>
    <row r="141" spans="2:3" s="118" customFormat="1">
      <c r="B141" s="119"/>
      <c r="C141" s="120"/>
    </row>
    <row r="142" spans="2:3" s="118" customFormat="1">
      <c r="B142" s="119"/>
      <c r="C142" s="120"/>
    </row>
    <row r="143" spans="2:3" s="118" customFormat="1">
      <c r="B143" s="119"/>
      <c r="C143" s="120"/>
    </row>
    <row r="144" spans="2:3" s="118" customFormat="1">
      <c r="B144" s="119"/>
      <c r="C144" s="120"/>
    </row>
    <row r="145" spans="2:3" s="118" customFormat="1">
      <c r="B145" s="119"/>
      <c r="C145" s="120"/>
    </row>
    <row r="146" spans="2:3" s="118" customFormat="1">
      <c r="B146" s="119"/>
      <c r="C146" s="120"/>
    </row>
    <row r="147" spans="2:3" s="118" customFormat="1">
      <c r="B147" s="119"/>
      <c r="C147" s="120"/>
    </row>
    <row r="148" spans="2:3" s="118" customFormat="1">
      <c r="B148" s="119"/>
      <c r="C148" s="120"/>
    </row>
    <row r="149" spans="2:3" s="118" customFormat="1">
      <c r="B149" s="119"/>
      <c r="C149" s="120"/>
    </row>
    <row r="150" spans="2:3" s="118" customFormat="1">
      <c r="B150" s="119"/>
      <c r="C150" s="120"/>
    </row>
    <row r="151" spans="2:3" s="118" customFormat="1">
      <c r="B151" s="119"/>
      <c r="C151" s="120"/>
    </row>
    <row r="152" spans="2:3" s="118" customFormat="1">
      <c r="B152" s="119"/>
      <c r="C152" s="120"/>
    </row>
    <row r="153" spans="2:3" s="118" customFormat="1">
      <c r="B153" s="119"/>
      <c r="C153" s="120"/>
    </row>
    <row r="154" spans="2:3" s="118" customFormat="1">
      <c r="B154" s="119"/>
      <c r="C154" s="120"/>
    </row>
    <row r="155" spans="2:3" s="118" customFormat="1">
      <c r="B155" s="119"/>
      <c r="C155" s="120"/>
    </row>
    <row r="156" spans="2:3" s="118" customFormat="1">
      <c r="B156" s="119"/>
      <c r="C156" s="120"/>
    </row>
    <row r="157" spans="2:3" s="118" customFormat="1">
      <c r="B157" s="119"/>
      <c r="C157" s="120"/>
    </row>
    <row r="158" spans="2:3" s="118" customFormat="1">
      <c r="B158" s="119"/>
      <c r="C158" s="120"/>
    </row>
    <row r="159" spans="2:3" s="118" customFormat="1">
      <c r="B159" s="119"/>
      <c r="C159" s="120"/>
    </row>
    <row r="160" spans="2:3" s="118" customFormat="1">
      <c r="B160" s="119"/>
      <c r="C160" s="120"/>
    </row>
    <row r="161" spans="2:3" s="118" customFormat="1">
      <c r="B161" s="119"/>
      <c r="C161" s="120"/>
    </row>
    <row r="162" spans="2:3" s="118" customFormat="1">
      <c r="B162" s="119"/>
      <c r="C162" s="120"/>
    </row>
    <row r="163" spans="2:3" s="118" customFormat="1">
      <c r="B163" s="119"/>
      <c r="C163" s="120"/>
    </row>
    <row r="164" spans="2:3" s="118" customFormat="1">
      <c r="B164" s="119"/>
      <c r="C164" s="120"/>
    </row>
    <row r="165" spans="2:3" s="118" customFormat="1">
      <c r="B165" s="119"/>
      <c r="C165" s="120"/>
    </row>
    <row r="166" spans="2:3" s="118" customFormat="1">
      <c r="B166" s="119"/>
      <c r="C166" s="120"/>
    </row>
    <row r="167" spans="2:3" s="118" customFormat="1">
      <c r="B167" s="119"/>
      <c r="C167" s="120"/>
    </row>
    <row r="168" spans="2:3" s="118" customFormat="1">
      <c r="B168" s="119"/>
      <c r="C168" s="120"/>
    </row>
    <row r="169" spans="2:3" s="118" customFormat="1">
      <c r="B169" s="119"/>
      <c r="C169" s="120"/>
    </row>
    <row r="170" spans="2:3" s="118" customFormat="1">
      <c r="B170" s="119"/>
      <c r="C170" s="120"/>
    </row>
    <row r="171" spans="2:3" s="118" customFormat="1">
      <c r="B171" s="119"/>
      <c r="C171" s="120"/>
    </row>
    <row r="172" spans="2:3" s="118" customFormat="1">
      <c r="B172" s="119"/>
      <c r="C172" s="120"/>
    </row>
    <row r="173" spans="2:3" s="118" customFormat="1">
      <c r="B173" s="119"/>
      <c r="C173" s="120"/>
    </row>
    <row r="174" spans="2:3" s="118" customFormat="1">
      <c r="B174" s="119"/>
      <c r="C174" s="120"/>
    </row>
    <row r="175" spans="2:3" s="118" customFormat="1">
      <c r="B175" s="119"/>
      <c r="C175" s="120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32" priority="11" operator="equal">
      <formula>0</formula>
    </cfRule>
  </conditionalFormatting>
  <conditionalFormatting sqref="A9:C9 A10:A11">
    <cfRule type="cellIs" dxfId="31" priority="9" operator="equal">
      <formula>0</formula>
    </cfRule>
  </conditionalFormatting>
  <conditionalFormatting sqref="A20">
    <cfRule type="cellIs" dxfId="30" priority="8" operator="equal">
      <formula>0</formula>
    </cfRule>
  </conditionalFormatting>
  <conditionalFormatting sqref="A21:B21">
    <cfRule type="cellIs" dxfId="29" priority="7" operator="equal">
      <formula>0</formula>
    </cfRule>
  </conditionalFormatting>
  <conditionalFormatting sqref="B23:B24">
    <cfRule type="cellIs" dxfId="28" priority="6" operator="equal">
      <formula>0</formula>
    </cfRule>
  </conditionalFormatting>
  <conditionalFormatting sqref="B10:B11">
    <cfRule type="cellIs" dxfId="27" priority="5" operator="equal">
      <formula>0</formula>
    </cfRule>
  </conditionalFormatting>
  <conditionalFormatting sqref="B13:B14">
    <cfRule type="cellIs" dxfId="26" priority="4" operator="equal">
      <formula>0</formula>
    </cfRule>
  </conditionalFormatting>
  <conditionalFormatting sqref="B16">
    <cfRule type="cellIs" dxfId="25" priority="3" operator="equal">
      <formula>0</formula>
    </cfRule>
  </conditionalFormatting>
  <conditionalFormatting sqref="B18">
    <cfRule type="cellIs" dxfId="24" priority="2" operator="equal">
      <formula>0</formula>
    </cfRule>
  </conditionalFormatting>
  <conditionalFormatting sqref="B20">
    <cfRule type="cellIs" dxfId="23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topLeftCell="A40" workbookViewId="0">
      <selection activeCell="B58" sqref="B58"/>
    </sheetView>
  </sheetViews>
  <sheetFormatPr defaultColWidth="9.109375" defaultRowHeight="14.4"/>
  <cols>
    <col min="1" max="1" width="27.5546875" customWidth="1"/>
    <col min="2" max="2" width="36.44140625" customWidth="1"/>
    <col min="3" max="6" width="9.109375" style="118"/>
    <col min="7" max="7" width="0" style="118" hidden="1" customWidth="1"/>
    <col min="8" max="28" width="9.109375" style="118"/>
  </cols>
  <sheetData>
    <row r="1" spans="1:7">
      <c r="A1" s="192" t="s">
        <v>83</v>
      </c>
      <c r="B1" s="192"/>
    </row>
    <row r="2" spans="1:7">
      <c r="A2" s="10" t="s">
        <v>84</v>
      </c>
      <c r="B2" s="12">
        <v>40862</v>
      </c>
    </row>
    <row r="3" spans="1:7">
      <c r="A3" s="10" t="s">
        <v>750</v>
      </c>
      <c r="B3" s="12" t="s">
        <v>969</v>
      </c>
    </row>
    <row r="4" spans="1:7">
      <c r="A4" s="10" t="s">
        <v>751</v>
      </c>
      <c r="B4" s="12"/>
    </row>
    <row r="5" spans="1:7">
      <c r="A5" s="190" t="s">
        <v>85</v>
      </c>
      <c r="B5" s="193"/>
      <c r="G5" s="118" t="s">
        <v>800</v>
      </c>
    </row>
    <row r="6" spans="1:7">
      <c r="A6" s="88" t="s">
        <v>95</v>
      </c>
      <c r="B6" s="10" t="s">
        <v>970</v>
      </c>
      <c r="G6" s="118" t="s">
        <v>801</v>
      </c>
    </row>
    <row r="7" spans="1:7">
      <c r="A7" s="88" t="s">
        <v>741</v>
      </c>
      <c r="B7" s="10"/>
      <c r="G7" s="118" t="s">
        <v>802</v>
      </c>
    </row>
    <row r="8" spans="1:7">
      <c r="A8" s="88" t="s">
        <v>86</v>
      </c>
      <c r="B8" s="10" t="s">
        <v>971</v>
      </c>
      <c r="G8" s="118" t="s">
        <v>803</v>
      </c>
    </row>
    <row r="9" spans="1:7">
      <c r="A9" s="88" t="s">
        <v>86</v>
      </c>
      <c r="B9" s="10" t="s">
        <v>972</v>
      </c>
    </row>
    <row r="10" spans="1:7">
      <c r="A10" s="88" t="s">
        <v>86</v>
      </c>
      <c r="B10" s="10" t="s">
        <v>973</v>
      </c>
    </row>
    <row r="11" spans="1:7">
      <c r="A11" s="88" t="s">
        <v>86</v>
      </c>
      <c r="B11" s="10" t="s">
        <v>974</v>
      </c>
    </row>
    <row r="12" spans="1:7">
      <c r="A12" s="88" t="s">
        <v>86</v>
      </c>
      <c r="B12" s="10" t="s">
        <v>975</v>
      </c>
    </row>
    <row r="13" spans="1:7">
      <c r="A13" s="88" t="s">
        <v>86</v>
      </c>
      <c r="B13" s="10" t="s">
        <v>976</v>
      </c>
    </row>
    <row r="14" spans="1:7">
      <c r="A14" s="88" t="s">
        <v>86</v>
      </c>
      <c r="B14" s="10" t="s">
        <v>977</v>
      </c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8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8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2" t="s">
        <v>805</v>
      </c>
      <c r="B48" s="116" t="s">
        <v>804</v>
      </c>
    </row>
    <row r="49" spans="1:2">
      <c r="A49" s="10" t="s">
        <v>91</v>
      </c>
      <c r="B49" s="10" t="s">
        <v>971</v>
      </c>
    </row>
    <row r="50" spans="1:2">
      <c r="A50" s="10" t="s">
        <v>87</v>
      </c>
      <c r="B50" s="10" t="s">
        <v>972</v>
      </c>
    </row>
    <row r="51" spans="1:2">
      <c r="A51" s="10" t="s">
        <v>88</v>
      </c>
      <c r="B51" s="10" t="s">
        <v>973</v>
      </c>
    </row>
    <row r="52" spans="1:2">
      <c r="A52" s="10" t="s">
        <v>89</v>
      </c>
      <c r="B52" s="10" t="s">
        <v>974</v>
      </c>
    </row>
    <row r="53" spans="1:2">
      <c r="A53" s="10" t="s">
        <v>90</v>
      </c>
      <c r="B53" s="10" t="s">
        <v>975</v>
      </c>
    </row>
    <row r="54" spans="1:2">
      <c r="A54" s="10" t="s">
        <v>92</v>
      </c>
      <c r="B54" s="10" t="s">
        <v>970</v>
      </c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2" t="s">
        <v>806</v>
      </c>
      <c r="B57" s="116" t="s">
        <v>804</v>
      </c>
    </row>
    <row r="58" spans="1:2">
      <c r="A58" s="10" t="s">
        <v>978</v>
      </c>
      <c r="B58" s="10" t="s">
        <v>970</v>
      </c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8" customFormat="1"/>
    <row r="65" s="118" customFormat="1"/>
    <row r="66" s="118" customFormat="1"/>
    <row r="67" s="118" customFormat="1"/>
    <row r="68" s="118" customFormat="1"/>
    <row r="69" s="118" customFormat="1"/>
    <row r="70" s="118" customFormat="1"/>
    <row r="71" s="118" customFormat="1"/>
    <row r="72" s="118" customFormat="1"/>
    <row r="73" s="118" customFormat="1"/>
    <row r="74" s="118" customFormat="1"/>
    <row r="75" s="118" customFormat="1"/>
    <row r="76" s="118" customFormat="1"/>
    <row r="77" s="118" customFormat="1"/>
    <row r="78" s="118" customFormat="1"/>
    <row r="79" s="118" customFormat="1"/>
    <row r="80" s="118" customFormat="1"/>
    <row r="81" s="118" customFormat="1"/>
    <row r="82" s="118" customFormat="1"/>
    <row r="83" s="118" customFormat="1"/>
    <row r="84" s="118" customFormat="1"/>
    <row r="85" s="118" customFormat="1"/>
    <row r="86" s="118" customFormat="1"/>
    <row r="87" s="118" customFormat="1"/>
    <row r="88" s="118" customFormat="1"/>
    <row r="89" s="118" customFormat="1"/>
    <row r="90" s="118" customFormat="1"/>
    <row r="91" s="118" customFormat="1"/>
    <row r="92" s="118" customFormat="1"/>
    <row r="93" s="118" customFormat="1"/>
    <row r="94" s="118" customFormat="1"/>
    <row r="95" s="118" customFormat="1"/>
    <row r="96" s="118" customFormat="1"/>
    <row r="97" s="118" customFormat="1"/>
    <row r="98" s="118" customFormat="1"/>
    <row r="99" s="118" customFormat="1"/>
    <row r="100" s="118" customFormat="1"/>
    <row r="101" s="118" customFormat="1"/>
    <row r="102" s="118" customFormat="1"/>
    <row r="103" s="118" customFormat="1"/>
    <row r="104" s="118" customFormat="1"/>
    <row r="105" s="118" customFormat="1"/>
    <row r="106" s="118" customFormat="1"/>
    <row r="107" s="118" customFormat="1"/>
    <row r="108" s="118" customFormat="1"/>
    <row r="109" s="118" customFormat="1"/>
    <row r="110" s="118" customFormat="1"/>
    <row r="111" s="118" customFormat="1"/>
    <row r="112" s="118" customFormat="1"/>
    <row r="113" s="118" customFormat="1"/>
    <row r="114" s="118" customFormat="1"/>
    <row r="115" s="118" customFormat="1"/>
    <row r="116" s="118" customFormat="1"/>
    <row r="117" s="118" customFormat="1"/>
    <row r="118" s="118" customFormat="1"/>
    <row r="119" s="118" customFormat="1"/>
    <row r="120" s="118" customFormat="1"/>
    <row r="121" s="118" customFormat="1"/>
    <row r="122" s="118" customFormat="1"/>
    <row r="123" s="118" customFormat="1"/>
    <row r="124" s="118" customFormat="1"/>
    <row r="125" s="118" customFormat="1"/>
    <row r="126" s="118" customFormat="1"/>
    <row r="127" s="118" customFormat="1"/>
    <row r="128" s="118" customFormat="1"/>
    <row r="129" s="118" customFormat="1"/>
    <row r="130" s="118" customFormat="1"/>
    <row r="131" s="118" customFormat="1"/>
    <row r="132" s="118" customFormat="1"/>
    <row r="133" s="118" customFormat="1"/>
    <row r="134" s="118" customFormat="1"/>
    <row r="135" s="118" customFormat="1"/>
    <row r="136" s="118" customFormat="1"/>
    <row r="137" s="118" customFormat="1"/>
    <row r="138" s="118" customFormat="1"/>
    <row r="139" s="118" customFormat="1"/>
    <row r="140" s="118" customFormat="1"/>
    <row r="141" s="118" customFormat="1"/>
    <row r="142" s="118" customFormat="1"/>
    <row r="143" s="118" customFormat="1"/>
    <row r="144" s="118" customFormat="1"/>
    <row r="145" s="118" customFormat="1"/>
    <row r="146" s="118" customFormat="1"/>
    <row r="147" s="118" customFormat="1"/>
    <row r="148" s="118" customFormat="1"/>
    <row r="149" s="118" customFormat="1"/>
    <row r="150" s="118" customFormat="1"/>
    <row r="151" s="118" customFormat="1"/>
    <row r="152" s="118" customFormat="1"/>
    <row r="153" s="118" customFormat="1"/>
    <row r="154" s="118" customFormat="1"/>
    <row r="155" s="118" customFormat="1"/>
    <row r="156" s="118" customFormat="1"/>
    <row r="157" s="118" customFormat="1"/>
    <row r="158" s="118" customFormat="1"/>
    <row r="159" s="118" customFormat="1"/>
    <row r="160" s="118" customFormat="1"/>
    <row r="161" s="118" customFormat="1"/>
    <row r="162" s="118" customFormat="1"/>
    <row r="163" s="118" customFormat="1"/>
    <row r="164" s="118" customFormat="1"/>
    <row r="165" s="118" customFormat="1"/>
    <row r="166" s="118" customFormat="1"/>
    <row r="167" s="118" customFormat="1"/>
    <row r="168" s="118" customFormat="1"/>
    <row r="169" s="118" customFormat="1"/>
    <row r="170" s="118" customFormat="1"/>
    <row r="171" s="118" customFormat="1"/>
    <row r="172" s="118" customFormat="1"/>
    <row r="173" s="118" customFormat="1"/>
    <row r="174" s="118" customFormat="1"/>
    <row r="175" s="118" customFormat="1"/>
    <row r="176" s="118" customFormat="1"/>
    <row r="177" s="118" customFormat="1"/>
    <row r="178" s="118" customFormat="1"/>
    <row r="179" s="118" customFormat="1"/>
    <row r="180" s="118" customFormat="1"/>
    <row r="181" s="118" customFormat="1"/>
    <row r="182" s="118" customFormat="1"/>
    <row r="183" s="118" customFormat="1"/>
    <row r="184" s="118" customFormat="1"/>
    <row r="185" s="118" customFormat="1"/>
    <row r="186" s="118" customFormat="1"/>
    <row r="187" s="118" customFormat="1"/>
    <row r="188" s="118" customFormat="1"/>
    <row r="189" s="118" customFormat="1"/>
  </sheetData>
  <mergeCells count="2">
    <mergeCell ref="A1:B1"/>
    <mergeCell ref="A5:B5"/>
  </mergeCells>
  <conditionalFormatting sqref="B2:B4">
    <cfRule type="cellIs" dxfId="22" priority="8" operator="equal">
      <formula>0</formula>
    </cfRule>
  </conditionalFormatting>
  <conditionalFormatting sqref="B6:B7 B35:B47">
    <cfRule type="cellIs" dxfId="21" priority="7" operator="equal">
      <formula>0</formula>
    </cfRule>
  </conditionalFormatting>
  <conditionalFormatting sqref="B49:B56">
    <cfRule type="cellIs" dxfId="20" priority="6" operator="equal">
      <formula>0</formula>
    </cfRule>
  </conditionalFormatting>
  <conditionalFormatting sqref="A58:B60">
    <cfRule type="cellIs" dxfId="19" priority="5" operator="equal">
      <formula>0</formula>
    </cfRule>
  </conditionalFormatting>
  <conditionalFormatting sqref="B8:B19 B34">
    <cfRule type="cellIs" dxfId="18" priority="4" operator="equal">
      <formula>0</formula>
    </cfRule>
  </conditionalFormatting>
  <conditionalFormatting sqref="B21:B33">
    <cfRule type="cellIs" dxfId="17" priority="3" operator="equal">
      <formula>0</formula>
    </cfRule>
  </conditionalFormatting>
  <conditionalFormatting sqref="B20">
    <cfRule type="cellIs" dxfId="16" priority="2" operator="equal">
      <formula>0</formula>
    </cfRule>
  </conditionalFormatting>
  <conditionalFormatting sqref="A61:B63">
    <cfRule type="cellIs" dxfId="15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9"/>
  <sheetViews>
    <sheetView rightToLeft="1" workbookViewId="0">
      <selection activeCell="A15" sqref="A15"/>
    </sheetView>
  </sheetViews>
  <sheetFormatPr defaultColWidth="9.109375" defaultRowHeight="14.4"/>
  <cols>
    <col min="1" max="1" width="40.5546875" bestFit="1" customWidth="1"/>
    <col min="2" max="2" width="15.6640625" customWidth="1"/>
  </cols>
  <sheetData>
    <row r="1" spans="1:2">
      <c r="A1" s="112" t="s">
        <v>96</v>
      </c>
      <c r="B1" s="113" t="s">
        <v>763</v>
      </c>
    </row>
    <row r="2" spans="1:2">
      <c r="A2" s="10" t="s">
        <v>97</v>
      </c>
      <c r="B2" s="12">
        <v>42066</v>
      </c>
    </row>
    <row r="3" spans="1:2">
      <c r="A3" s="10" t="s">
        <v>98</v>
      </c>
      <c r="B3" s="12">
        <v>42149</v>
      </c>
    </row>
    <row r="4" spans="1:2">
      <c r="A4" s="10" t="s">
        <v>99</v>
      </c>
      <c r="B4" s="12">
        <v>42198</v>
      </c>
    </row>
    <row r="5" spans="1:2">
      <c r="A5" s="10" t="s">
        <v>100</v>
      </c>
      <c r="B5" s="12">
        <v>42313</v>
      </c>
    </row>
    <row r="6" spans="1:2">
      <c r="A6" s="112" t="s">
        <v>101</v>
      </c>
      <c r="B6" s="148" t="s">
        <v>763</v>
      </c>
    </row>
    <row r="7" spans="1:2">
      <c r="A7" s="10" t="s">
        <v>97</v>
      </c>
      <c r="B7" s="12">
        <v>42016</v>
      </c>
    </row>
    <row r="8" spans="1:2">
      <c r="A8" s="10" t="s">
        <v>102</v>
      </c>
      <c r="B8" s="12">
        <v>42114</v>
      </c>
    </row>
    <row r="9" spans="1:2">
      <c r="A9" s="10" t="s">
        <v>99</v>
      </c>
      <c r="B9" s="12">
        <v>42163</v>
      </c>
    </row>
    <row r="10" spans="1:2">
      <c r="A10" s="10" t="s">
        <v>100</v>
      </c>
      <c r="B10" s="12">
        <v>42284</v>
      </c>
    </row>
    <row r="11" spans="1:2">
      <c r="A11" s="112" t="s">
        <v>103</v>
      </c>
      <c r="B11" s="148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9"/>
  <sheetViews>
    <sheetView rightToLeft="1" workbookViewId="0">
      <selection activeCell="B10" sqref="B10"/>
    </sheetView>
  </sheetViews>
  <sheetFormatPr defaultColWidth="9.109375" defaultRowHeight="14.4"/>
  <cols>
    <col min="1" max="1" width="40.5546875" bestFit="1" customWidth="1"/>
    <col min="2" max="2" width="15.6640625" customWidth="1"/>
  </cols>
  <sheetData>
    <row r="1" spans="1:2">
      <c r="A1" s="112" t="s">
        <v>96</v>
      </c>
      <c r="B1" s="113" t="s">
        <v>763</v>
      </c>
    </row>
    <row r="2" spans="1:2">
      <c r="A2" s="10" t="s">
        <v>97</v>
      </c>
      <c r="B2" s="12">
        <v>41701</v>
      </c>
    </row>
    <row r="3" spans="1:2">
      <c r="A3" s="10" t="s">
        <v>98</v>
      </c>
      <c r="B3" s="12">
        <v>41771</v>
      </c>
    </row>
    <row r="4" spans="1:2">
      <c r="A4" s="10" t="s">
        <v>99</v>
      </c>
      <c r="B4" s="12">
        <v>41813</v>
      </c>
    </row>
    <row r="5" spans="1:2">
      <c r="A5" s="10" t="s">
        <v>100</v>
      </c>
      <c r="B5" s="12">
        <v>41953</v>
      </c>
    </row>
    <row r="6" spans="1:2">
      <c r="A6" s="112" t="s">
        <v>101</v>
      </c>
      <c r="B6" s="94" t="s">
        <v>763</v>
      </c>
    </row>
    <row r="7" spans="1:2">
      <c r="A7" s="10" t="s">
        <v>97</v>
      </c>
      <c r="B7" s="12">
        <v>41662</v>
      </c>
    </row>
    <row r="8" spans="1:2">
      <c r="A8" s="10" t="s">
        <v>102</v>
      </c>
      <c r="B8" s="12">
        <v>41739</v>
      </c>
    </row>
    <row r="9" spans="1:2">
      <c r="A9" s="10" t="s">
        <v>99</v>
      </c>
      <c r="B9" s="12">
        <v>41781</v>
      </c>
    </row>
    <row r="10" spans="1:2">
      <c r="A10" s="10" t="s">
        <v>100</v>
      </c>
      <c r="B10" s="12">
        <v>41921</v>
      </c>
    </row>
    <row r="11" spans="1:2">
      <c r="A11" s="112" t="s">
        <v>103</v>
      </c>
      <c r="B11" s="94" t="s">
        <v>763</v>
      </c>
    </row>
    <row r="12" spans="1:2">
      <c r="A12" s="10" t="s">
        <v>967</v>
      </c>
      <c r="B12" s="12">
        <v>41799</v>
      </c>
    </row>
    <row r="13" spans="1:2">
      <c r="A13" s="10" t="s">
        <v>968</v>
      </c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129"/>
  <sheetViews>
    <sheetView rightToLeft="1" topLeftCell="A113" workbookViewId="0">
      <selection activeCell="A130" sqref="A130"/>
    </sheetView>
  </sheetViews>
  <sheetFormatPr defaultColWidth="9.109375" defaultRowHeight="14.4"/>
  <cols>
    <col min="1" max="1" width="19.88671875" style="10" bestFit="1" customWidth="1"/>
    <col min="2" max="2" width="10.33203125" style="10" customWidth="1"/>
    <col min="3" max="3" width="10.5546875" style="10" customWidth="1"/>
    <col min="4" max="4" width="29.44140625" style="111" customWidth="1"/>
    <col min="5" max="10" width="9.109375" style="118"/>
    <col min="11" max="12" width="0" style="118" hidden="1" customWidth="1"/>
    <col min="13" max="43" width="9.109375" style="118"/>
  </cols>
  <sheetData>
    <row r="1" spans="1:12">
      <c r="A1" s="94" t="s">
        <v>752</v>
      </c>
      <c r="B1" s="94" t="s">
        <v>753</v>
      </c>
      <c r="C1" s="94" t="s">
        <v>754</v>
      </c>
      <c r="D1" s="110" t="s">
        <v>755</v>
      </c>
    </row>
    <row r="2" spans="1:12" ht="15.6">
      <c r="A2" s="13" t="s">
        <v>992</v>
      </c>
    </row>
    <row r="3" spans="1:12" ht="15.6">
      <c r="A3" s="13" t="s">
        <v>993</v>
      </c>
      <c r="K3" s="118" t="s">
        <v>756</v>
      </c>
      <c r="L3" s="118" t="s">
        <v>758</v>
      </c>
    </row>
    <row r="4" spans="1:12" ht="15.6">
      <c r="A4" s="13" t="s">
        <v>994</v>
      </c>
      <c r="K4" s="118" t="s">
        <v>757</v>
      </c>
      <c r="L4" s="118" t="s">
        <v>759</v>
      </c>
    </row>
    <row r="5" spans="1:12" ht="15.6">
      <c r="A5" s="13" t="s">
        <v>994</v>
      </c>
      <c r="L5" s="118" t="s">
        <v>760</v>
      </c>
    </row>
    <row r="6" spans="1:12" ht="15.6">
      <c r="A6" s="13" t="s">
        <v>994</v>
      </c>
      <c r="L6" s="118" t="s">
        <v>761</v>
      </c>
    </row>
    <row r="7" spans="1:12" ht="15.6">
      <c r="A7" s="13" t="s">
        <v>994</v>
      </c>
    </row>
    <row r="8" spans="1:12" ht="15.6">
      <c r="A8" s="13" t="s">
        <v>994</v>
      </c>
    </row>
    <row r="9" spans="1:12" ht="15.6">
      <c r="A9" s="13" t="s">
        <v>994</v>
      </c>
    </row>
    <row r="10" spans="1:12" ht="15.6">
      <c r="A10" s="13" t="s">
        <v>994</v>
      </c>
    </row>
    <row r="11" spans="1:12" ht="15.6">
      <c r="A11" s="13" t="s">
        <v>994</v>
      </c>
    </row>
    <row r="12" spans="1:12" ht="15.6">
      <c r="A12" s="13" t="s">
        <v>994</v>
      </c>
    </row>
    <row r="13" spans="1:12" ht="15.6">
      <c r="A13" s="13" t="s">
        <v>994</v>
      </c>
    </row>
    <row r="14" spans="1:12" ht="15.6">
      <c r="A14" s="13" t="s">
        <v>994</v>
      </c>
    </row>
    <row r="15" spans="1:12" ht="15.6">
      <c r="A15" s="13" t="s">
        <v>994</v>
      </c>
    </row>
    <row r="16" spans="1:12" ht="15.6">
      <c r="A16" s="13" t="s">
        <v>994</v>
      </c>
    </row>
    <row r="17" spans="1:1" ht="15.6">
      <c r="A17" s="13" t="s">
        <v>994</v>
      </c>
    </row>
    <row r="18" spans="1:1" ht="15.6">
      <c r="A18" s="13" t="s">
        <v>994</v>
      </c>
    </row>
    <row r="19" spans="1:1" ht="15.6">
      <c r="A19" s="13" t="s">
        <v>994</v>
      </c>
    </row>
    <row r="20" spans="1:1" ht="15.6">
      <c r="A20" s="13" t="s">
        <v>994</v>
      </c>
    </row>
    <row r="21" spans="1:1" ht="15.6">
      <c r="A21" s="13" t="s">
        <v>994</v>
      </c>
    </row>
    <row r="22" spans="1:1" ht="15.6">
      <c r="A22" s="13" t="s">
        <v>994</v>
      </c>
    </row>
    <row r="23" spans="1:1" ht="15.6">
      <c r="A23" s="13" t="s">
        <v>994</v>
      </c>
    </row>
    <row r="24" spans="1:1" ht="15.6">
      <c r="A24" s="13" t="s">
        <v>994</v>
      </c>
    </row>
    <row r="25" spans="1:1" ht="15.6">
      <c r="A25" s="13" t="s">
        <v>994</v>
      </c>
    </row>
    <row r="26" spans="1:1" ht="15.6">
      <c r="A26" s="13" t="s">
        <v>994</v>
      </c>
    </row>
    <row r="27" spans="1:1" ht="15.6">
      <c r="A27" s="13" t="s">
        <v>994</v>
      </c>
    </row>
    <row r="28" spans="1:1" ht="15.6">
      <c r="A28" s="13" t="s">
        <v>994</v>
      </c>
    </row>
    <row r="29" spans="1:1" ht="15.6">
      <c r="A29" s="13" t="s">
        <v>994</v>
      </c>
    </row>
    <row r="30" spans="1:1" ht="15.6">
      <c r="A30" s="13" t="s">
        <v>994</v>
      </c>
    </row>
    <row r="31" spans="1:1" ht="15.6">
      <c r="A31" s="13" t="s">
        <v>994</v>
      </c>
    </row>
    <row r="32" spans="1:1" ht="15.6">
      <c r="A32" s="13" t="s">
        <v>994</v>
      </c>
    </row>
    <row r="33" spans="1:1" ht="15.6">
      <c r="A33" s="13" t="s">
        <v>994</v>
      </c>
    </row>
    <row r="34" spans="1:1" ht="15.6">
      <c r="A34" s="13" t="s">
        <v>994</v>
      </c>
    </row>
    <row r="35" spans="1:1" ht="15.6">
      <c r="A35" s="13" t="s">
        <v>994</v>
      </c>
    </row>
    <row r="36" spans="1:1" ht="15.6">
      <c r="A36" s="13" t="s">
        <v>994</v>
      </c>
    </row>
    <row r="37" spans="1:1" ht="15.6">
      <c r="A37" s="13" t="s">
        <v>994</v>
      </c>
    </row>
    <row r="38" spans="1:1" ht="15.6">
      <c r="A38" s="13" t="s">
        <v>994</v>
      </c>
    </row>
    <row r="39" spans="1:1" ht="15.6">
      <c r="A39" s="13" t="s">
        <v>994</v>
      </c>
    </row>
    <row r="40" spans="1:1" ht="15.6">
      <c r="A40" s="13" t="s">
        <v>994</v>
      </c>
    </row>
    <row r="41" spans="1:1" ht="15.6">
      <c r="A41" s="13" t="s">
        <v>994</v>
      </c>
    </row>
    <row r="42" spans="1:1" ht="15.6">
      <c r="A42" s="13" t="s">
        <v>994</v>
      </c>
    </row>
    <row r="43" spans="1:1" ht="15.6">
      <c r="A43" s="13" t="s">
        <v>994</v>
      </c>
    </row>
    <row r="44" spans="1:1" ht="15.6">
      <c r="A44" s="13" t="s">
        <v>994</v>
      </c>
    </row>
    <row r="45" spans="1:1" ht="15.6">
      <c r="A45" s="13" t="s">
        <v>994</v>
      </c>
    </row>
    <row r="46" spans="1:1" ht="15.6">
      <c r="A46" s="13" t="s">
        <v>994</v>
      </c>
    </row>
    <row r="47" spans="1:1" ht="15.6">
      <c r="A47" s="13" t="s">
        <v>994</v>
      </c>
    </row>
    <row r="48" spans="1:1" ht="15.6">
      <c r="A48" s="13" t="s">
        <v>994</v>
      </c>
    </row>
    <row r="49" spans="1:1" ht="15.6">
      <c r="A49" s="13" t="s">
        <v>994</v>
      </c>
    </row>
    <row r="50" spans="1:1" ht="15.6">
      <c r="A50" s="13" t="s">
        <v>994</v>
      </c>
    </row>
    <row r="51" spans="1:1" ht="15.6">
      <c r="A51" s="13" t="s">
        <v>994</v>
      </c>
    </row>
    <row r="52" spans="1:1" ht="15.6">
      <c r="A52" s="13" t="s">
        <v>994</v>
      </c>
    </row>
    <row r="53" spans="1:1" ht="15.6">
      <c r="A53" s="13" t="s">
        <v>994</v>
      </c>
    </row>
    <row r="54" spans="1:1" ht="15.6">
      <c r="A54" s="13" t="s">
        <v>994</v>
      </c>
    </row>
    <row r="55" spans="1:1" ht="15.6">
      <c r="A55" s="13" t="s">
        <v>994</v>
      </c>
    </row>
    <row r="56" spans="1:1" ht="15.6">
      <c r="A56" s="13" t="s">
        <v>994</v>
      </c>
    </row>
    <row r="57" spans="1:1" ht="15.6">
      <c r="A57" s="13" t="s">
        <v>994</v>
      </c>
    </row>
    <row r="58" spans="1:1" ht="15.6">
      <c r="A58" s="13" t="s">
        <v>994</v>
      </c>
    </row>
    <row r="59" spans="1:1" ht="15.6">
      <c r="A59" s="13" t="s">
        <v>994</v>
      </c>
    </row>
    <row r="60" spans="1:1" ht="15.6">
      <c r="A60" s="13" t="s">
        <v>994</v>
      </c>
    </row>
    <row r="61" spans="1:1" ht="15.6">
      <c r="A61" s="13" t="s">
        <v>994</v>
      </c>
    </row>
    <row r="62" spans="1:1" ht="15.6">
      <c r="A62" s="13" t="s">
        <v>994</v>
      </c>
    </row>
    <row r="63" spans="1:1" ht="15.6">
      <c r="A63" s="13" t="s">
        <v>994</v>
      </c>
    </row>
    <row r="64" spans="1:1" ht="15.6">
      <c r="A64" s="13" t="s">
        <v>994</v>
      </c>
    </row>
    <row r="65" spans="1:1" ht="15.6">
      <c r="A65" s="13" t="s">
        <v>994</v>
      </c>
    </row>
    <row r="66" spans="1:1" ht="15.6">
      <c r="A66" s="13" t="s">
        <v>994</v>
      </c>
    </row>
    <row r="67" spans="1:1" ht="15.6">
      <c r="A67" s="13" t="s">
        <v>994</v>
      </c>
    </row>
    <row r="68" spans="1:1" ht="15.6">
      <c r="A68" s="13" t="s">
        <v>994</v>
      </c>
    </row>
    <row r="69" spans="1:1" ht="15.6">
      <c r="A69" s="13" t="s">
        <v>994</v>
      </c>
    </row>
    <row r="70" spans="1:1" ht="15.6">
      <c r="A70" s="13" t="s">
        <v>994</v>
      </c>
    </row>
    <row r="71" spans="1:1" ht="15.6">
      <c r="A71" s="13" t="s">
        <v>994</v>
      </c>
    </row>
    <row r="72" spans="1:1" ht="15.6">
      <c r="A72" s="13" t="s">
        <v>994</v>
      </c>
    </row>
    <row r="73" spans="1:1" ht="15.6">
      <c r="A73" s="13" t="s">
        <v>994</v>
      </c>
    </row>
    <row r="74" spans="1:1" ht="15.6">
      <c r="A74" s="13" t="s">
        <v>994</v>
      </c>
    </row>
    <row r="75" spans="1:1" ht="15.6">
      <c r="A75" s="13" t="s">
        <v>994</v>
      </c>
    </row>
    <row r="76" spans="1:1" ht="15.6">
      <c r="A76" s="13" t="s">
        <v>994</v>
      </c>
    </row>
    <row r="77" spans="1:1" ht="15.6">
      <c r="A77" s="13" t="s">
        <v>994</v>
      </c>
    </row>
    <row r="78" spans="1:1" ht="15.6">
      <c r="A78" s="13" t="s">
        <v>994</v>
      </c>
    </row>
    <row r="79" spans="1:1" ht="15.6">
      <c r="A79" s="13" t="s">
        <v>994</v>
      </c>
    </row>
    <row r="80" spans="1:1" ht="15.6">
      <c r="A80" s="13" t="s">
        <v>994</v>
      </c>
    </row>
    <row r="81" spans="1:1" ht="15.6">
      <c r="A81" s="13" t="s">
        <v>994</v>
      </c>
    </row>
    <row r="82" spans="1:1" ht="15.6">
      <c r="A82" s="13" t="s">
        <v>994</v>
      </c>
    </row>
    <row r="83" spans="1:1" ht="15.6">
      <c r="A83" s="13" t="s">
        <v>994</v>
      </c>
    </row>
    <row r="84" spans="1:1" ht="15.6">
      <c r="A84" s="13" t="s">
        <v>994</v>
      </c>
    </row>
    <row r="85" spans="1:1" ht="15.6">
      <c r="A85" s="13" t="s">
        <v>994</v>
      </c>
    </row>
    <row r="86" spans="1:1" ht="15.6">
      <c r="A86" s="13" t="s">
        <v>994</v>
      </c>
    </row>
    <row r="87" spans="1:1" ht="15.6">
      <c r="A87" s="13" t="s">
        <v>994</v>
      </c>
    </row>
    <row r="88" spans="1:1" ht="15.6">
      <c r="A88" s="13" t="s">
        <v>994</v>
      </c>
    </row>
    <row r="89" spans="1:1" ht="15.6">
      <c r="A89" s="13" t="s">
        <v>994</v>
      </c>
    </row>
    <row r="90" spans="1:1" ht="15.6">
      <c r="A90" s="13" t="s">
        <v>994</v>
      </c>
    </row>
    <row r="91" spans="1:1" ht="15.6">
      <c r="A91" s="13" t="s">
        <v>994</v>
      </c>
    </row>
    <row r="92" spans="1:1" ht="15.6">
      <c r="A92" s="13" t="s">
        <v>994</v>
      </c>
    </row>
    <row r="93" spans="1:1" ht="15.6">
      <c r="A93" s="13" t="s">
        <v>994</v>
      </c>
    </row>
    <row r="94" spans="1:1" ht="15.6">
      <c r="A94" s="13" t="s">
        <v>994</v>
      </c>
    </row>
    <row r="95" spans="1:1" ht="15.6">
      <c r="A95" s="13" t="s">
        <v>994</v>
      </c>
    </row>
    <row r="96" spans="1:1" ht="15.6">
      <c r="A96" s="13" t="s">
        <v>994</v>
      </c>
    </row>
    <row r="97" spans="1:1" ht="15.6">
      <c r="A97" s="13" t="s">
        <v>994</v>
      </c>
    </row>
    <row r="98" spans="1:1" ht="15.6">
      <c r="A98" s="13" t="s">
        <v>994</v>
      </c>
    </row>
    <row r="99" spans="1:1" ht="15.6">
      <c r="A99" s="13" t="s">
        <v>994</v>
      </c>
    </row>
    <row r="100" spans="1:1" ht="15.6">
      <c r="A100" s="13" t="s">
        <v>994</v>
      </c>
    </row>
    <row r="101" spans="1:1" ht="15.6">
      <c r="A101" s="13" t="s">
        <v>994</v>
      </c>
    </row>
    <row r="102" spans="1:1" ht="15.6">
      <c r="A102" s="13" t="s">
        <v>994</v>
      </c>
    </row>
    <row r="103" spans="1:1" ht="15.6">
      <c r="A103" s="13" t="s">
        <v>994</v>
      </c>
    </row>
    <row r="104" spans="1:1" ht="15.6">
      <c r="A104" s="13" t="s">
        <v>994</v>
      </c>
    </row>
    <row r="105" spans="1:1" ht="15.6">
      <c r="A105" s="13" t="s">
        <v>994</v>
      </c>
    </row>
    <row r="106" spans="1:1" ht="15.6">
      <c r="A106" s="13" t="s">
        <v>994</v>
      </c>
    </row>
    <row r="107" spans="1:1" ht="15.6">
      <c r="A107" s="13" t="s">
        <v>994</v>
      </c>
    </row>
    <row r="108" spans="1:1" ht="15.6">
      <c r="A108" s="13" t="s">
        <v>994</v>
      </c>
    </row>
    <row r="109" spans="1:1" ht="15.6">
      <c r="A109" s="13" t="s">
        <v>994</v>
      </c>
    </row>
    <row r="110" spans="1:1" ht="15.6">
      <c r="A110" s="13" t="s">
        <v>994</v>
      </c>
    </row>
    <row r="111" spans="1:1" ht="15.6">
      <c r="A111" s="13" t="s">
        <v>994</v>
      </c>
    </row>
    <row r="112" spans="1:1" ht="15.6">
      <c r="A112" s="13" t="s">
        <v>994</v>
      </c>
    </row>
    <row r="113" spans="1:1" ht="15.6">
      <c r="A113" s="13" t="s">
        <v>994</v>
      </c>
    </row>
    <row r="114" spans="1:1" ht="15.6">
      <c r="A114" s="13" t="s">
        <v>994</v>
      </c>
    </row>
    <row r="115" spans="1:1" ht="15.6">
      <c r="A115" s="13" t="s">
        <v>994</v>
      </c>
    </row>
    <row r="116" spans="1:1" ht="15.6">
      <c r="A116" s="13" t="s">
        <v>994</v>
      </c>
    </row>
    <row r="117" spans="1:1" ht="15.6">
      <c r="A117" s="13" t="s">
        <v>994</v>
      </c>
    </row>
    <row r="118" spans="1:1" ht="15.6">
      <c r="A118" s="13" t="s">
        <v>994</v>
      </c>
    </row>
    <row r="119" spans="1:1" ht="15.6">
      <c r="A119" s="13" t="s">
        <v>994</v>
      </c>
    </row>
    <row r="120" spans="1:1" ht="15.6">
      <c r="A120" s="13" t="s">
        <v>994</v>
      </c>
    </row>
    <row r="121" spans="1:1" ht="15.6">
      <c r="A121" s="13" t="s">
        <v>994</v>
      </c>
    </row>
    <row r="122" spans="1:1">
      <c r="A122" s="10" t="s">
        <v>995</v>
      </c>
    </row>
    <row r="123" spans="1:1">
      <c r="A123" s="10" t="s">
        <v>995</v>
      </c>
    </row>
    <row r="124" spans="1:1">
      <c r="A124" s="10" t="s">
        <v>995</v>
      </c>
    </row>
    <row r="125" spans="1:1">
      <c r="A125" s="10" t="s">
        <v>996</v>
      </c>
    </row>
    <row r="126" spans="1:1">
      <c r="A126" s="10" t="s">
        <v>996</v>
      </c>
    </row>
    <row r="127" spans="1:1">
      <c r="A127" s="10" t="s">
        <v>997</v>
      </c>
    </row>
    <row r="128" spans="1:1">
      <c r="A128" s="10" t="s">
        <v>998</v>
      </c>
    </row>
    <row r="129" spans="1:1">
      <c r="A129" s="10" t="s">
        <v>999</v>
      </c>
    </row>
  </sheetData>
  <conditionalFormatting sqref="A1:D1048576">
    <cfRule type="cellIs" dxfId="14" priority="1" operator="equal">
      <formula>0</formula>
    </cfRule>
  </conditionalFormatting>
  <dataValidations count="2">
    <dataValidation type="list" allowBlank="1" showInputMessage="1" showErrorMessage="1" sqref="B2:B1048576" xr:uid="{00000000-0002-0000-0E00-000000000000}">
      <formula1>$K$3:$K$4</formula1>
    </dataValidation>
    <dataValidation type="list" allowBlank="1" showInputMessage="1" showErrorMessage="1" sqref="C2:C1048576" xr:uid="{00000000-0002-0000-0E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29"/>
  <sheetViews>
    <sheetView rightToLeft="1" workbookViewId="0">
      <selection activeCell="A16" sqref="A16:A19"/>
    </sheetView>
  </sheetViews>
  <sheetFormatPr defaultColWidth="9.109375" defaultRowHeight="14.4"/>
  <cols>
    <col min="1" max="1" width="19.88671875" style="10" bestFit="1" customWidth="1"/>
    <col min="2" max="2" width="10.33203125" style="10" customWidth="1"/>
    <col min="3" max="3" width="29.44140625" style="111" customWidth="1"/>
    <col min="4" max="9" width="9.109375" style="118"/>
    <col min="10" max="11" width="0" style="118" hidden="1" customWidth="1"/>
    <col min="12" max="36" width="9.109375" style="118"/>
  </cols>
  <sheetData>
    <row r="1" spans="1:36" s="95" customFormat="1" ht="19.5" customHeight="1">
      <c r="A1" s="115" t="s">
        <v>762</v>
      </c>
      <c r="B1" s="115" t="s">
        <v>753</v>
      </c>
      <c r="C1" s="123" t="s">
        <v>755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</row>
    <row r="2" spans="1:36" ht="15">
      <c r="A2" s="145" t="s">
        <v>1000</v>
      </c>
    </row>
    <row r="3" spans="1:36" ht="15.6">
      <c r="A3" s="13" t="s">
        <v>1001</v>
      </c>
      <c r="J3" s="118" t="s">
        <v>756</v>
      </c>
      <c r="K3" s="118" t="s">
        <v>758</v>
      </c>
    </row>
    <row r="4" spans="1:36" ht="15">
      <c r="A4" s="145" t="s">
        <v>1002</v>
      </c>
      <c r="J4" s="118" t="s">
        <v>757</v>
      </c>
      <c r="K4" s="118" t="s">
        <v>759</v>
      </c>
    </row>
    <row r="5" spans="1:36">
      <c r="A5" s="146" t="s">
        <v>1003</v>
      </c>
      <c r="K5" s="118" t="s">
        <v>760</v>
      </c>
    </row>
    <row r="6" spans="1:36" ht="15.6">
      <c r="A6" s="13" t="s">
        <v>1004</v>
      </c>
      <c r="K6" s="118" t="s">
        <v>761</v>
      </c>
    </row>
    <row r="7" spans="1:36" ht="15.6">
      <c r="A7" s="13" t="s">
        <v>1005</v>
      </c>
    </row>
    <row r="8" spans="1:36" ht="15.6">
      <c r="A8" s="13" t="s">
        <v>1006</v>
      </c>
    </row>
    <row r="9" spans="1:36" ht="15.6">
      <c r="A9" s="13" t="s">
        <v>1007</v>
      </c>
    </row>
    <row r="10" spans="1:36" ht="15.6">
      <c r="A10" s="13" t="s">
        <v>1008</v>
      </c>
    </row>
    <row r="11" spans="1:36" ht="15.6">
      <c r="A11" s="13" t="s">
        <v>1009</v>
      </c>
    </row>
    <row r="12" spans="1:36" ht="15.6">
      <c r="A12" s="13" t="s">
        <v>1010</v>
      </c>
    </row>
    <row r="13" spans="1:36" ht="15.6">
      <c r="A13" s="13" t="s">
        <v>1010</v>
      </c>
    </row>
    <row r="14" spans="1:36" ht="15.6">
      <c r="A14" s="13" t="s">
        <v>1011</v>
      </c>
    </row>
    <row r="15" spans="1:36" ht="15.6">
      <c r="A15" s="13" t="s">
        <v>1011</v>
      </c>
    </row>
    <row r="16" spans="1:36" ht="15.6">
      <c r="A16" s="13" t="s">
        <v>1012</v>
      </c>
    </row>
    <row r="17" spans="1:1" ht="15.6">
      <c r="A17" s="13" t="s">
        <v>1012</v>
      </c>
    </row>
    <row r="18" spans="1:1" ht="15.6">
      <c r="A18" s="13" t="s">
        <v>1012</v>
      </c>
    </row>
    <row r="19" spans="1:1" ht="15.6">
      <c r="A19" s="13" t="s">
        <v>1012</v>
      </c>
    </row>
    <row r="20" spans="1:1" ht="15.6">
      <c r="A20" s="13"/>
    </row>
    <row r="21" spans="1:1" ht="15.6">
      <c r="A21" s="13"/>
    </row>
    <row r="22" spans="1:1" ht="15.6">
      <c r="A22" s="13"/>
    </row>
    <row r="23" spans="1:1" ht="15.6">
      <c r="A23" s="13"/>
    </row>
    <row r="24" spans="1:1" ht="15.6">
      <c r="A24" s="13"/>
    </row>
    <row r="25" spans="1:1" ht="15.6">
      <c r="A25" s="13"/>
    </row>
    <row r="26" spans="1:1" ht="15.6">
      <c r="A26" s="13"/>
    </row>
    <row r="27" spans="1:1" ht="15.6">
      <c r="A27" s="13"/>
    </row>
    <row r="28" spans="1:1" ht="15.6">
      <c r="A28" s="13"/>
    </row>
    <row r="29" spans="1:1" ht="15.6">
      <c r="A29" s="13"/>
    </row>
  </sheetData>
  <conditionalFormatting sqref="A1:C1048576">
    <cfRule type="cellIs" dxfId="13" priority="4" operator="equal">
      <formula>0</formula>
    </cfRule>
  </conditionalFormatting>
  <conditionalFormatting sqref="A2">
    <cfRule type="cellIs" dxfId="12" priority="3" operator="equal">
      <formula>0</formula>
    </cfRule>
  </conditionalFormatting>
  <conditionalFormatting sqref="A4">
    <cfRule type="cellIs" dxfId="11" priority="2" operator="equal">
      <formula>0</formula>
    </cfRule>
  </conditionalFormatting>
  <conditionalFormatting sqref="A5">
    <cfRule type="cellIs" dxfId="10" priority="1" operator="equal">
      <formula>0</formula>
    </cfRule>
  </conditionalFormatting>
  <dataValidations count="1">
    <dataValidation type="list" allowBlank="1" showInputMessage="1" showErrorMessage="1" sqref="B2:B1048576" xr:uid="{00000000-0002-0000-0F00-000000000000}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3"/>
  <sheetViews>
    <sheetView rightToLeft="1" workbookViewId="0">
      <selection activeCell="A14" sqref="A14"/>
    </sheetView>
  </sheetViews>
  <sheetFormatPr defaultColWidth="9.109375" defaultRowHeight="14.4"/>
  <cols>
    <col min="1" max="1" width="38.44140625" style="10" customWidth="1"/>
    <col min="2" max="28" width="9.109375" style="118"/>
  </cols>
  <sheetData>
    <row r="1" spans="1:1">
      <c r="A1" s="10" t="s">
        <v>979</v>
      </c>
    </row>
    <row r="2" spans="1:1">
      <c r="A2" s="10" t="s">
        <v>980</v>
      </c>
    </row>
    <row r="3" spans="1:1">
      <c r="A3" s="10" t="s">
        <v>981</v>
      </c>
    </row>
    <row r="4" spans="1:1">
      <c r="A4" s="10" t="s">
        <v>982</v>
      </c>
    </row>
    <row r="5" spans="1:1">
      <c r="A5" s="10" t="s">
        <v>983</v>
      </c>
    </row>
    <row r="6" spans="1:1">
      <c r="A6" s="10" t="s">
        <v>984</v>
      </c>
    </row>
    <row r="7" spans="1:1">
      <c r="A7" s="10" t="s">
        <v>985</v>
      </c>
    </row>
    <row r="8" spans="1:1">
      <c r="A8" s="10" t="s">
        <v>986</v>
      </c>
    </row>
    <row r="9" spans="1:1">
      <c r="A9" s="10" t="s">
        <v>987</v>
      </c>
    </row>
    <row r="10" spans="1:1">
      <c r="A10" s="10" t="s">
        <v>988</v>
      </c>
    </row>
    <row r="11" spans="1:1">
      <c r="A11" s="10" t="s">
        <v>989</v>
      </c>
    </row>
    <row r="12" spans="1:1">
      <c r="A12" s="10" t="s">
        <v>990</v>
      </c>
    </row>
    <row r="13" spans="1:1">
      <c r="A13" s="10" t="s">
        <v>991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U478"/>
  <sheetViews>
    <sheetView rightToLeft="1" zoomScale="80" zoomScaleNormal="80" workbookViewId="0">
      <pane xSplit="10" ySplit="12" topLeftCell="K13" activePane="bottomRight" state="frozen"/>
      <selection pane="topRight" activeCell="K1" sqref="K1"/>
      <selection pane="bottomLeft" activeCell="A13" sqref="A13"/>
      <selection pane="bottomRight" activeCell="P4" sqref="P4"/>
    </sheetView>
  </sheetViews>
  <sheetFormatPr defaultColWidth="9.109375" defaultRowHeight="14.4"/>
  <cols>
    <col min="1" max="1" width="4" style="70" bestFit="1" customWidth="1"/>
    <col min="2" max="2" width="20.5546875" style="10" bestFit="1" customWidth="1"/>
    <col min="3" max="3" width="19.88671875" style="10" bestFit="1" customWidth="1"/>
    <col min="4" max="4" width="9.33203125" style="10" bestFit="1" customWidth="1"/>
    <col min="5" max="5" width="10.109375" style="10" bestFit="1" customWidth="1"/>
    <col min="6" max="6" width="19" style="10" bestFit="1" customWidth="1"/>
    <col min="7" max="7" width="11.88671875" style="10" customWidth="1"/>
    <col min="8" max="12" width="9.109375" style="10"/>
    <col min="13" max="13" width="15" style="67" bestFit="1" customWidth="1"/>
    <col min="14" max="14" width="15.109375" style="67" customWidth="1"/>
    <col min="15" max="15" width="19" style="67" customWidth="1"/>
    <col min="16" max="16" width="15" style="67" bestFit="1" customWidth="1"/>
    <col min="17" max="17" width="16.5546875" style="67" bestFit="1" customWidth="1"/>
    <col min="18" max="18" width="14" style="67" bestFit="1" customWidth="1"/>
    <col min="19" max="19" width="14.109375" style="67" bestFit="1" customWidth="1"/>
    <col min="20" max="20" width="15.109375" style="67" customWidth="1"/>
    <col min="21" max="21" width="19" style="67" customWidth="1"/>
    <col min="22" max="22" width="14" style="67" bestFit="1" customWidth="1"/>
    <col min="23" max="23" width="16.5546875" style="67" bestFit="1" customWidth="1"/>
    <col min="24" max="24" width="14" style="67" bestFit="1" customWidth="1"/>
    <col min="25" max="25" width="13.88671875" style="12" customWidth="1"/>
    <col min="26" max="26" width="15" style="12" customWidth="1"/>
    <col min="27" max="27" width="15.33203125" style="12" customWidth="1"/>
    <col min="28" max="28" width="16.5546875" style="12" customWidth="1"/>
    <col min="29" max="30" width="14.88671875" style="12" customWidth="1"/>
    <col min="31" max="31" width="9.109375" style="10"/>
    <col min="32" max="32" width="11" style="10" customWidth="1"/>
    <col min="33" max="33" width="9.5546875" style="68" bestFit="1" customWidth="1"/>
    <col min="34" max="34" width="16.5546875" style="12" bestFit="1" customWidth="1"/>
    <col min="35" max="35" width="66.88671875" style="10" customWidth="1"/>
    <col min="43" max="43" width="9.109375" style="54" customWidth="1"/>
    <col min="44" max="44" width="11.88671875" style="54" customWidth="1"/>
    <col min="45" max="45" width="26.33203125" style="55" customWidth="1"/>
    <col min="46" max="46" width="9.109375" style="54" customWidth="1"/>
    <col min="47" max="47" width="10.109375" style="54" bestFit="1" customWidth="1"/>
  </cols>
  <sheetData>
    <row r="1" spans="1:47">
      <c r="B1" s="196" t="s">
        <v>602</v>
      </c>
      <c r="C1" s="198" t="s">
        <v>603</v>
      </c>
      <c r="D1" s="198" t="s">
        <v>604</v>
      </c>
      <c r="E1" s="198" t="s">
        <v>605</v>
      </c>
      <c r="F1" s="198" t="s">
        <v>606</v>
      </c>
      <c r="G1" s="198" t="s">
        <v>607</v>
      </c>
      <c r="H1" s="198" t="s">
        <v>608</v>
      </c>
      <c r="I1" s="198" t="s">
        <v>609</v>
      </c>
      <c r="J1" s="198" t="s">
        <v>610</v>
      </c>
      <c r="K1" s="198" t="s">
        <v>611</v>
      </c>
      <c r="L1" s="198" t="s">
        <v>612</v>
      </c>
      <c r="M1" s="194" t="s">
        <v>737</v>
      </c>
      <c r="N1" s="202" t="s">
        <v>613</v>
      </c>
      <c r="O1" s="202"/>
      <c r="P1" s="202"/>
      <c r="Q1" s="202"/>
      <c r="R1" s="202"/>
      <c r="S1" s="194" t="s">
        <v>738</v>
      </c>
      <c r="T1" s="202" t="s">
        <v>613</v>
      </c>
      <c r="U1" s="202"/>
      <c r="V1" s="202"/>
      <c r="W1" s="202"/>
      <c r="X1" s="202"/>
      <c r="Y1" s="203" t="s">
        <v>614</v>
      </c>
      <c r="Z1" s="203" t="s">
        <v>615</v>
      </c>
      <c r="AA1" s="203" t="s">
        <v>616</v>
      </c>
      <c r="AB1" s="203" t="s">
        <v>617</v>
      </c>
      <c r="AC1" s="203" t="s">
        <v>618</v>
      </c>
      <c r="AD1" s="203" t="s">
        <v>619</v>
      </c>
      <c r="AE1" s="205" t="s">
        <v>620</v>
      </c>
      <c r="AF1" s="207" t="s">
        <v>621</v>
      </c>
      <c r="AG1" s="209" t="s">
        <v>622</v>
      </c>
      <c r="AH1" s="211" t="s">
        <v>623</v>
      </c>
      <c r="AI1" s="200" t="s">
        <v>624</v>
      </c>
      <c r="AQ1" s="52"/>
      <c r="AR1" s="52"/>
      <c r="AS1" s="53"/>
      <c r="AT1" s="52"/>
      <c r="AU1" s="52"/>
    </row>
    <row r="2" spans="1:47" ht="28.2" thickBot="1">
      <c r="B2" s="197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04"/>
      <c r="Z2" s="204"/>
      <c r="AA2" s="204"/>
      <c r="AB2" s="204"/>
      <c r="AC2" s="204"/>
      <c r="AD2" s="204"/>
      <c r="AE2" s="206"/>
      <c r="AF2" s="208"/>
      <c r="AG2" s="210"/>
      <c r="AH2" s="212"/>
      <c r="AI2" s="201"/>
      <c r="AS2" s="55" t="s">
        <v>630</v>
      </c>
    </row>
    <row r="3" spans="1:47" s="61" customFormat="1" ht="21">
      <c r="A3" s="71">
        <v>1</v>
      </c>
      <c r="B3" s="72" t="s">
        <v>961</v>
      </c>
      <c r="C3" s="73"/>
      <c r="D3" s="72" t="s">
        <v>631</v>
      </c>
      <c r="E3" s="72" t="s">
        <v>632</v>
      </c>
      <c r="F3" s="72" t="s">
        <v>633</v>
      </c>
      <c r="G3" s="72" t="s">
        <v>962</v>
      </c>
      <c r="H3" s="72"/>
      <c r="I3" s="72"/>
      <c r="J3" s="72"/>
      <c r="K3" s="72"/>
      <c r="L3" s="72"/>
      <c r="M3" s="66">
        <v>430000</v>
      </c>
      <c r="N3" s="74"/>
      <c r="O3" s="74"/>
      <c r="P3" s="74">
        <v>430000</v>
      </c>
      <c r="Q3" s="74"/>
      <c r="R3" s="74"/>
      <c r="S3" s="66"/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2012</v>
      </c>
      <c r="AF3" s="76"/>
      <c r="AG3" s="77">
        <v>1</v>
      </c>
      <c r="AH3" s="78"/>
      <c r="AI3" s="78" t="s">
        <v>963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</row>
    <row r="4" spans="1:47" s="61" customFormat="1" ht="21">
      <c r="A4" s="71">
        <f>A3+1</f>
        <v>2</v>
      </c>
      <c r="B4" s="65" t="s">
        <v>73</v>
      </c>
      <c r="C4" s="10"/>
      <c r="D4" s="72" t="s">
        <v>631</v>
      </c>
      <c r="E4" s="72" t="s">
        <v>632</v>
      </c>
      <c r="F4" s="72" t="s">
        <v>633</v>
      </c>
      <c r="G4" s="65"/>
      <c r="H4" s="65"/>
      <c r="I4" s="65"/>
      <c r="J4" s="65"/>
      <c r="K4" s="65"/>
      <c r="L4" s="65"/>
      <c r="M4" s="66">
        <v>45716</v>
      </c>
      <c r="N4" s="67"/>
      <c r="O4" s="67"/>
      <c r="P4" s="66">
        <v>45716</v>
      </c>
      <c r="Q4" s="66"/>
      <c r="R4" s="66"/>
      <c r="S4" s="66">
        <f t="shared" ref="S4:S66" si="0">T4+U4+V4+W4+X4</f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>
        <v>1</v>
      </c>
      <c r="AH4" s="12"/>
      <c r="AI4" s="78" t="s">
        <v>963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</row>
    <row r="5" spans="1:47" s="61" customFormat="1" ht="21">
      <c r="A5" s="71">
        <f t="shared" ref="A5:A68" si="1">A4+1</f>
        <v>3</v>
      </c>
      <c r="B5" s="143" t="s">
        <v>964</v>
      </c>
      <c r="C5" s="10"/>
      <c r="D5" s="72" t="s">
        <v>631</v>
      </c>
      <c r="E5" s="72" t="s">
        <v>641</v>
      </c>
      <c r="F5" s="72" t="s">
        <v>633</v>
      </c>
      <c r="G5" s="65"/>
      <c r="H5" s="65"/>
      <c r="I5" s="65"/>
      <c r="J5" s="65"/>
      <c r="K5" s="65"/>
      <c r="L5" s="65"/>
      <c r="M5" s="66">
        <v>15885</v>
      </c>
      <c r="N5" s="67"/>
      <c r="O5" s="67"/>
      <c r="P5" s="66">
        <v>15885</v>
      </c>
      <c r="Q5" s="66"/>
      <c r="R5" s="66"/>
      <c r="S5" s="66">
        <f t="shared" si="0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>
        <v>1</v>
      </c>
      <c r="AH5" s="12"/>
      <c r="AI5" s="10" t="s">
        <v>965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</row>
    <row r="6" spans="1:47" s="61" customFormat="1" ht="21">
      <c r="A6" s="71">
        <f t="shared" si="1"/>
        <v>4</v>
      </c>
      <c r="B6" s="65" t="s">
        <v>966</v>
      </c>
      <c r="C6" s="10"/>
      <c r="D6" s="72" t="s">
        <v>631</v>
      </c>
      <c r="E6" s="72" t="s">
        <v>638</v>
      </c>
      <c r="F6" s="72" t="s">
        <v>633</v>
      </c>
      <c r="G6" s="65"/>
      <c r="H6" s="65"/>
      <c r="I6" s="65"/>
      <c r="J6" s="65"/>
      <c r="K6" s="65"/>
      <c r="L6" s="65"/>
      <c r="M6" s="66">
        <v>70000</v>
      </c>
      <c r="N6" s="67">
        <v>7000</v>
      </c>
      <c r="O6" s="67">
        <v>32900</v>
      </c>
      <c r="P6" s="67">
        <v>20100</v>
      </c>
      <c r="Q6" s="67"/>
      <c r="R6" s="67"/>
      <c r="S6" s="66">
        <f t="shared" si="0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>
        <v>41778</v>
      </c>
      <c r="AE6" s="10"/>
      <c r="AF6" s="10"/>
      <c r="AG6" s="68">
        <v>1</v>
      </c>
      <c r="AH6" s="12"/>
      <c r="AI6" s="78" t="s">
        <v>963</v>
      </c>
      <c r="AQ6" s="62"/>
      <c r="AR6" s="62" t="s">
        <v>642</v>
      </c>
      <c r="AS6" s="63" t="s">
        <v>643</v>
      </c>
      <c r="AT6" s="62"/>
      <c r="AU6" s="62" t="s">
        <v>644</v>
      </c>
    </row>
    <row r="7" spans="1:47" s="61" customFormat="1" ht="21">
      <c r="A7" s="71">
        <f t="shared" si="1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ref="M7:M66" si="2">N7+O7+P7+Q7+R7</f>
        <v>0</v>
      </c>
      <c r="N7" s="67"/>
      <c r="O7" s="67"/>
      <c r="P7" s="67"/>
      <c r="Q7" s="67"/>
      <c r="R7" s="67"/>
      <c r="S7" s="66">
        <f t="shared" si="0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</row>
    <row r="8" spans="1:47" s="61" customFormat="1" ht="21">
      <c r="A8" s="71">
        <f t="shared" si="1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2"/>
        <v>0</v>
      </c>
      <c r="N8" s="67"/>
      <c r="O8" s="67"/>
      <c r="P8" s="67"/>
      <c r="Q8" s="67"/>
      <c r="R8" s="67"/>
      <c r="S8" s="66">
        <f t="shared" si="0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</row>
    <row r="9" spans="1:47" s="61" customFormat="1" ht="21">
      <c r="A9" s="71">
        <f t="shared" si="1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2"/>
        <v>0</v>
      </c>
      <c r="N9" s="67"/>
      <c r="O9" s="67"/>
      <c r="P9" s="67"/>
      <c r="Q9" s="67"/>
      <c r="R9" s="67"/>
      <c r="S9" s="66">
        <f t="shared" si="0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</row>
    <row r="10" spans="1:47" s="61" customFormat="1" ht="21">
      <c r="A10" s="71">
        <f t="shared" si="1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2"/>
        <v>0</v>
      </c>
      <c r="N10" s="67"/>
      <c r="O10" s="67"/>
      <c r="P10" s="67"/>
      <c r="Q10" s="67"/>
      <c r="R10" s="67"/>
      <c r="S10" s="66">
        <f t="shared" si="0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</row>
    <row r="11" spans="1:47" s="61" customFormat="1" ht="21">
      <c r="A11" s="71">
        <f t="shared" si="1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2"/>
        <v>0</v>
      </c>
      <c r="N11" s="67"/>
      <c r="O11" s="67"/>
      <c r="P11" s="67"/>
      <c r="Q11" s="67"/>
      <c r="R11" s="67"/>
      <c r="S11" s="66">
        <f t="shared" si="0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</row>
    <row r="12" spans="1:47" s="61" customFormat="1" ht="21">
      <c r="A12" s="71">
        <f t="shared" si="1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2"/>
        <v>0</v>
      </c>
      <c r="N12" s="67"/>
      <c r="O12" s="67"/>
      <c r="P12" s="67"/>
      <c r="Q12" s="67"/>
      <c r="R12" s="67"/>
      <c r="S12" s="66">
        <f t="shared" si="0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</row>
    <row r="13" spans="1:47" s="61" customFormat="1" ht="21">
      <c r="A13" s="71">
        <f t="shared" si="1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2"/>
        <v>0</v>
      </c>
      <c r="N13" s="67"/>
      <c r="O13" s="67"/>
      <c r="P13" s="67"/>
      <c r="Q13" s="67"/>
      <c r="R13" s="67"/>
      <c r="S13" s="66">
        <f t="shared" si="0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</row>
    <row r="14" spans="1:47" s="61" customFormat="1" ht="21">
      <c r="A14" s="71">
        <f t="shared" si="1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2"/>
        <v>0</v>
      </c>
      <c r="N14" s="67"/>
      <c r="O14" s="67"/>
      <c r="P14" s="67"/>
      <c r="Q14" s="67"/>
      <c r="R14" s="67"/>
      <c r="S14" s="66">
        <f t="shared" si="0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</row>
    <row r="15" spans="1:47" s="61" customFormat="1" ht="21">
      <c r="A15" s="71">
        <f t="shared" si="1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2"/>
        <v>0</v>
      </c>
      <c r="N15" s="67"/>
      <c r="O15" s="67"/>
      <c r="P15" s="67"/>
      <c r="Q15" s="67"/>
      <c r="R15" s="67"/>
      <c r="S15" s="66">
        <f t="shared" si="0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</row>
    <row r="16" spans="1:47" s="61" customFormat="1" ht="21">
      <c r="A16" s="71">
        <f t="shared" si="1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2"/>
        <v>0</v>
      </c>
      <c r="N16" s="67"/>
      <c r="O16" s="67"/>
      <c r="P16" s="67"/>
      <c r="Q16" s="67"/>
      <c r="R16" s="67"/>
      <c r="S16" s="66">
        <f t="shared" si="0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</row>
    <row r="17" spans="1:47" s="61" customFormat="1" ht="21">
      <c r="A17" s="71">
        <f t="shared" si="1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2"/>
        <v>0</v>
      </c>
      <c r="N17" s="67"/>
      <c r="O17" s="67"/>
      <c r="P17" s="67"/>
      <c r="Q17" s="67"/>
      <c r="R17" s="67"/>
      <c r="S17" s="66">
        <f t="shared" si="0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</row>
    <row r="18" spans="1:47" s="61" customFormat="1" ht="2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2"/>
        <v>0</v>
      </c>
      <c r="N18" s="67"/>
      <c r="O18" s="67"/>
      <c r="P18" s="67"/>
      <c r="Q18" s="67"/>
      <c r="R18" s="67"/>
      <c r="S18" s="66">
        <f t="shared" si="0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</row>
    <row r="19" spans="1:47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2"/>
        <v>0</v>
      </c>
      <c r="N19" s="67"/>
      <c r="O19" s="67"/>
      <c r="P19" s="67"/>
      <c r="Q19" s="67"/>
      <c r="R19" s="67"/>
      <c r="S19" s="66">
        <f t="shared" si="0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</row>
    <row r="20" spans="1:47" s="61" customFormat="1" ht="25.8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2"/>
        <v>0</v>
      </c>
      <c r="N20" s="59"/>
      <c r="O20" s="59"/>
      <c r="P20" s="59"/>
      <c r="Q20" s="59"/>
      <c r="R20" s="59"/>
      <c r="S20" s="66">
        <f t="shared" si="0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</row>
    <row r="21" spans="1:47" s="61" customFormat="1" ht="25.8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2"/>
        <v>0</v>
      </c>
      <c r="N21" s="59"/>
      <c r="O21" s="59"/>
      <c r="P21" s="59"/>
      <c r="Q21" s="59"/>
      <c r="R21" s="59"/>
      <c r="S21" s="66">
        <f t="shared" si="0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</row>
    <row r="22" spans="1:47" s="61" customFormat="1" ht="25.8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2"/>
        <v>0</v>
      </c>
      <c r="N22" s="59"/>
      <c r="O22" s="59"/>
      <c r="P22" s="59"/>
      <c r="Q22" s="59"/>
      <c r="R22" s="59"/>
      <c r="S22" s="66">
        <f t="shared" si="0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</row>
    <row r="23" spans="1:47">
      <c r="A23" s="71">
        <f t="shared" si="1"/>
        <v>21</v>
      </c>
      <c r="H23" s="65"/>
      <c r="I23" s="65"/>
      <c r="J23" s="65"/>
      <c r="K23" s="65"/>
      <c r="L23" s="65"/>
      <c r="M23" s="66">
        <f t="shared" si="2"/>
        <v>0</v>
      </c>
      <c r="S23" s="66">
        <f t="shared" si="0"/>
        <v>0</v>
      </c>
      <c r="AS23" s="54"/>
      <c r="AT23"/>
      <c r="AU23"/>
    </row>
    <row r="24" spans="1:47">
      <c r="A24" s="71">
        <f t="shared" si="1"/>
        <v>22</v>
      </c>
      <c r="H24" s="65"/>
      <c r="I24" s="65"/>
      <c r="J24" s="65"/>
      <c r="K24" s="65"/>
      <c r="L24" s="65"/>
      <c r="M24" s="66">
        <f t="shared" si="2"/>
        <v>0</v>
      </c>
      <c r="S24" s="66">
        <f t="shared" si="0"/>
        <v>0</v>
      </c>
      <c r="AS24" s="54"/>
      <c r="AT24"/>
      <c r="AU24"/>
    </row>
    <row r="25" spans="1:47">
      <c r="A25" s="71">
        <f t="shared" si="1"/>
        <v>23</v>
      </c>
      <c r="H25" s="65"/>
      <c r="I25" s="65"/>
      <c r="J25" s="65"/>
      <c r="K25" s="65"/>
      <c r="L25" s="65"/>
      <c r="M25" s="66">
        <f t="shared" si="2"/>
        <v>0</v>
      </c>
      <c r="S25" s="66">
        <f t="shared" si="0"/>
        <v>0</v>
      </c>
      <c r="AS25" s="54"/>
      <c r="AT25"/>
      <c r="AU25"/>
    </row>
    <row r="26" spans="1:47">
      <c r="A26" s="71">
        <f t="shared" si="1"/>
        <v>24</v>
      </c>
      <c r="H26" s="65"/>
      <c r="I26" s="65"/>
      <c r="J26" s="65"/>
      <c r="K26" s="65"/>
      <c r="L26" s="65"/>
      <c r="M26" s="66">
        <f t="shared" si="2"/>
        <v>0</v>
      </c>
      <c r="S26" s="66">
        <f t="shared" si="0"/>
        <v>0</v>
      </c>
      <c r="AS26" s="54"/>
      <c r="AT26"/>
      <c r="AU26"/>
    </row>
    <row r="27" spans="1:47">
      <c r="A27" s="71">
        <f t="shared" si="1"/>
        <v>25</v>
      </c>
      <c r="H27" s="65"/>
      <c r="I27" s="65"/>
      <c r="J27" s="65"/>
      <c r="K27" s="65"/>
      <c r="L27" s="65"/>
      <c r="M27" s="66">
        <f t="shared" si="2"/>
        <v>0</v>
      </c>
      <c r="S27" s="66">
        <f t="shared" si="0"/>
        <v>0</v>
      </c>
      <c r="AS27" s="54"/>
      <c r="AT27"/>
      <c r="AU27"/>
    </row>
    <row r="28" spans="1:47">
      <c r="A28" s="71">
        <f t="shared" si="1"/>
        <v>26</v>
      </c>
      <c r="H28" s="65"/>
      <c r="I28" s="65"/>
      <c r="J28" s="65"/>
      <c r="K28" s="65"/>
      <c r="L28" s="65"/>
      <c r="M28" s="66">
        <f t="shared" si="2"/>
        <v>0</v>
      </c>
      <c r="S28" s="66">
        <f t="shared" si="0"/>
        <v>0</v>
      </c>
      <c r="AS28" s="54"/>
      <c r="AT28"/>
      <c r="AU28"/>
    </row>
    <row r="29" spans="1:47">
      <c r="A29" s="71">
        <f t="shared" si="1"/>
        <v>27</v>
      </c>
      <c r="H29" s="65"/>
      <c r="I29" s="65"/>
      <c r="J29" s="65"/>
      <c r="K29" s="65"/>
      <c r="L29" s="65"/>
      <c r="M29" s="66">
        <f t="shared" si="2"/>
        <v>0</v>
      </c>
      <c r="S29" s="66">
        <f t="shared" si="0"/>
        <v>0</v>
      </c>
      <c r="AS29" s="54"/>
      <c r="AT29"/>
      <c r="AU29"/>
    </row>
    <row r="30" spans="1:47">
      <c r="A30" s="71">
        <f t="shared" si="1"/>
        <v>28</v>
      </c>
      <c r="H30" s="65"/>
      <c r="I30" s="65"/>
      <c r="J30" s="65"/>
      <c r="K30" s="65"/>
      <c r="L30" s="65"/>
      <c r="M30" s="66">
        <f t="shared" si="2"/>
        <v>0</v>
      </c>
      <c r="S30" s="66">
        <f t="shared" si="0"/>
        <v>0</v>
      </c>
      <c r="AS30" s="54"/>
      <c r="AT30"/>
      <c r="AU30"/>
    </row>
    <row r="31" spans="1:47">
      <c r="A31" s="71">
        <f t="shared" si="1"/>
        <v>29</v>
      </c>
      <c r="H31" s="65"/>
      <c r="I31" s="65"/>
      <c r="J31" s="65"/>
      <c r="K31" s="65"/>
      <c r="L31" s="65"/>
      <c r="M31" s="66">
        <f t="shared" si="2"/>
        <v>0</v>
      </c>
      <c r="S31" s="66">
        <f t="shared" si="0"/>
        <v>0</v>
      </c>
      <c r="AS31" s="54"/>
      <c r="AT31"/>
      <c r="AU31"/>
    </row>
    <row r="32" spans="1:47">
      <c r="A32" s="71">
        <f t="shared" si="1"/>
        <v>30</v>
      </c>
      <c r="H32" s="65"/>
      <c r="I32" s="65"/>
      <c r="J32" s="65"/>
      <c r="K32" s="65"/>
      <c r="L32" s="65"/>
      <c r="M32" s="66">
        <f t="shared" si="2"/>
        <v>0</v>
      </c>
      <c r="S32" s="66">
        <f t="shared" si="0"/>
        <v>0</v>
      </c>
      <c r="AS32" s="54"/>
      <c r="AT32"/>
      <c r="AU32"/>
    </row>
    <row r="33" spans="1:47">
      <c r="A33" s="71">
        <f t="shared" si="1"/>
        <v>31</v>
      </c>
      <c r="H33" s="65"/>
      <c r="I33" s="65"/>
      <c r="J33" s="65"/>
      <c r="K33" s="65"/>
      <c r="L33" s="65"/>
      <c r="M33" s="66">
        <f t="shared" si="2"/>
        <v>0</v>
      </c>
      <c r="S33" s="66">
        <f t="shared" si="0"/>
        <v>0</v>
      </c>
      <c r="AS33" s="54"/>
      <c r="AT33"/>
      <c r="AU33"/>
    </row>
    <row r="34" spans="1:47">
      <c r="A34" s="71">
        <f t="shared" si="1"/>
        <v>32</v>
      </c>
      <c r="H34" s="65"/>
      <c r="I34" s="65"/>
      <c r="J34" s="65"/>
      <c r="K34" s="65"/>
      <c r="L34" s="65"/>
      <c r="M34" s="66">
        <f t="shared" si="2"/>
        <v>0</v>
      </c>
      <c r="S34" s="66">
        <f t="shared" si="0"/>
        <v>0</v>
      </c>
      <c r="AS34" s="54"/>
      <c r="AT34"/>
      <c r="AU34"/>
    </row>
    <row r="35" spans="1:47">
      <c r="A35" s="71">
        <f t="shared" si="1"/>
        <v>33</v>
      </c>
      <c r="H35" s="65"/>
      <c r="I35" s="65"/>
      <c r="J35" s="65"/>
      <c r="K35" s="65"/>
      <c r="L35" s="65"/>
      <c r="M35" s="66">
        <f t="shared" si="2"/>
        <v>0</v>
      </c>
      <c r="S35" s="66">
        <f t="shared" si="0"/>
        <v>0</v>
      </c>
      <c r="AS35" s="54"/>
      <c r="AT35"/>
      <c r="AU35"/>
    </row>
    <row r="36" spans="1:47">
      <c r="A36" s="71">
        <f t="shared" si="1"/>
        <v>34</v>
      </c>
      <c r="H36" s="65"/>
      <c r="I36" s="65"/>
      <c r="J36" s="65"/>
      <c r="K36" s="65"/>
      <c r="L36" s="65"/>
      <c r="M36" s="66">
        <f t="shared" si="2"/>
        <v>0</v>
      </c>
      <c r="S36" s="66">
        <f t="shared" si="0"/>
        <v>0</v>
      </c>
      <c r="AS36" s="54"/>
      <c r="AT36"/>
      <c r="AU36"/>
    </row>
    <row r="37" spans="1:47">
      <c r="A37" s="71">
        <f t="shared" si="1"/>
        <v>35</v>
      </c>
      <c r="H37" s="65"/>
      <c r="I37" s="65"/>
      <c r="J37" s="65"/>
      <c r="K37" s="65"/>
      <c r="L37" s="65"/>
      <c r="M37" s="66">
        <f t="shared" si="2"/>
        <v>0</v>
      </c>
      <c r="S37" s="66">
        <f t="shared" si="0"/>
        <v>0</v>
      </c>
      <c r="AS37" s="54"/>
      <c r="AT37"/>
      <c r="AU37"/>
    </row>
    <row r="38" spans="1:47">
      <c r="A38" s="71">
        <f t="shared" si="1"/>
        <v>36</v>
      </c>
      <c r="H38" s="65"/>
      <c r="I38" s="65"/>
      <c r="J38" s="65"/>
      <c r="K38" s="65"/>
      <c r="L38" s="65"/>
      <c r="M38" s="66">
        <f t="shared" si="2"/>
        <v>0</v>
      </c>
      <c r="S38" s="66">
        <f t="shared" si="0"/>
        <v>0</v>
      </c>
      <c r="AS38" s="54"/>
      <c r="AT38"/>
      <c r="AU38"/>
    </row>
    <row r="39" spans="1:47">
      <c r="A39" s="71">
        <f t="shared" si="1"/>
        <v>37</v>
      </c>
      <c r="H39" s="65"/>
      <c r="I39" s="65"/>
      <c r="J39" s="65"/>
      <c r="K39" s="65"/>
      <c r="L39" s="65"/>
      <c r="M39" s="66">
        <f t="shared" si="2"/>
        <v>0</v>
      </c>
      <c r="S39" s="66">
        <f t="shared" si="0"/>
        <v>0</v>
      </c>
      <c r="AS39" s="54"/>
      <c r="AT39"/>
      <c r="AU39"/>
    </row>
    <row r="40" spans="1:47">
      <c r="A40" s="71">
        <f t="shared" si="1"/>
        <v>38</v>
      </c>
      <c r="H40" s="65"/>
      <c r="I40" s="65"/>
      <c r="J40" s="65"/>
      <c r="K40" s="65"/>
      <c r="L40" s="65"/>
      <c r="M40" s="66">
        <f t="shared" si="2"/>
        <v>0</v>
      </c>
      <c r="S40" s="66">
        <f t="shared" si="0"/>
        <v>0</v>
      </c>
      <c r="AS40" s="54"/>
      <c r="AT40"/>
      <c r="AU40"/>
    </row>
    <row r="41" spans="1:47">
      <c r="A41" s="71">
        <f t="shared" si="1"/>
        <v>39</v>
      </c>
      <c r="H41" s="65"/>
      <c r="I41" s="65"/>
      <c r="J41" s="65"/>
      <c r="K41" s="65"/>
      <c r="L41" s="65"/>
      <c r="M41" s="66">
        <f t="shared" si="2"/>
        <v>0</v>
      </c>
      <c r="S41" s="66">
        <f t="shared" si="0"/>
        <v>0</v>
      </c>
      <c r="AS41" s="54"/>
      <c r="AT41"/>
      <c r="AU41"/>
    </row>
    <row r="42" spans="1:47">
      <c r="A42" s="71">
        <f t="shared" si="1"/>
        <v>40</v>
      </c>
      <c r="H42" s="65"/>
      <c r="I42" s="65"/>
      <c r="J42" s="65"/>
      <c r="K42" s="65"/>
      <c r="L42" s="65"/>
      <c r="M42" s="66">
        <f t="shared" si="2"/>
        <v>0</v>
      </c>
      <c r="S42" s="66">
        <f t="shared" si="0"/>
        <v>0</v>
      </c>
      <c r="AT42"/>
      <c r="AU42"/>
    </row>
    <row r="43" spans="1:47">
      <c r="A43" s="71">
        <f t="shared" si="1"/>
        <v>41</v>
      </c>
      <c r="H43" s="65"/>
      <c r="I43" s="65"/>
      <c r="J43" s="65"/>
      <c r="K43" s="65"/>
      <c r="L43" s="65"/>
      <c r="M43" s="66">
        <f t="shared" si="2"/>
        <v>0</v>
      </c>
      <c r="S43" s="66">
        <f t="shared" si="0"/>
        <v>0</v>
      </c>
      <c r="AT43"/>
      <c r="AU43"/>
    </row>
    <row r="44" spans="1:47">
      <c r="A44" s="71">
        <f t="shared" si="1"/>
        <v>42</v>
      </c>
      <c r="H44" s="65"/>
      <c r="I44" s="65"/>
      <c r="J44" s="65"/>
      <c r="K44" s="65"/>
      <c r="L44" s="65"/>
      <c r="M44" s="66">
        <f t="shared" si="2"/>
        <v>0</v>
      </c>
      <c r="S44" s="66">
        <f t="shared" si="0"/>
        <v>0</v>
      </c>
      <c r="AT44"/>
      <c r="AU44"/>
    </row>
    <row r="45" spans="1:47">
      <c r="A45" s="71">
        <f t="shared" si="1"/>
        <v>43</v>
      </c>
      <c r="H45" s="65"/>
      <c r="I45" s="65"/>
      <c r="J45" s="65"/>
      <c r="K45" s="65"/>
      <c r="L45" s="65"/>
      <c r="M45" s="66">
        <f t="shared" si="2"/>
        <v>0</v>
      </c>
      <c r="S45" s="66">
        <f t="shared" si="0"/>
        <v>0</v>
      </c>
      <c r="AT45"/>
      <c r="AU45"/>
    </row>
    <row r="46" spans="1:47">
      <c r="A46" s="71">
        <f t="shared" si="1"/>
        <v>44</v>
      </c>
      <c r="H46" s="65"/>
      <c r="I46" s="65"/>
      <c r="J46" s="65"/>
      <c r="K46" s="65"/>
      <c r="L46" s="65"/>
      <c r="M46" s="66">
        <f t="shared" si="2"/>
        <v>0</v>
      </c>
      <c r="S46" s="66">
        <f t="shared" si="0"/>
        <v>0</v>
      </c>
      <c r="AT46"/>
      <c r="AU46"/>
    </row>
    <row r="47" spans="1:47">
      <c r="A47" s="71">
        <f t="shared" si="1"/>
        <v>45</v>
      </c>
      <c r="H47" s="65"/>
      <c r="I47" s="65"/>
      <c r="J47" s="65"/>
      <c r="K47" s="65"/>
      <c r="L47" s="65"/>
      <c r="M47" s="66">
        <f t="shared" si="2"/>
        <v>0</v>
      </c>
      <c r="S47" s="66">
        <f t="shared" si="0"/>
        <v>0</v>
      </c>
      <c r="AT47"/>
      <c r="AU47"/>
    </row>
    <row r="48" spans="1:47">
      <c r="A48" s="71">
        <f t="shared" si="1"/>
        <v>46</v>
      </c>
      <c r="H48" s="65"/>
      <c r="I48" s="65"/>
      <c r="J48" s="65"/>
      <c r="K48" s="65"/>
      <c r="L48" s="65"/>
      <c r="M48" s="66">
        <f t="shared" si="2"/>
        <v>0</v>
      </c>
      <c r="S48" s="66">
        <f t="shared" si="0"/>
        <v>0</v>
      </c>
      <c r="AT48"/>
      <c r="AU48"/>
    </row>
    <row r="49" spans="1:47">
      <c r="A49" s="71">
        <f t="shared" si="1"/>
        <v>47</v>
      </c>
      <c r="H49" s="65"/>
      <c r="I49" s="65"/>
      <c r="J49" s="65"/>
      <c r="K49" s="65"/>
      <c r="L49" s="65"/>
      <c r="M49" s="66">
        <f t="shared" si="2"/>
        <v>0</v>
      </c>
      <c r="S49" s="66">
        <f t="shared" si="0"/>
        <v>0</v>
      </c>
      <c r="AT49"/>
      <c r="AU49"/>
    </row>
    <row r="50" spans="1:47">
      <c r="A50" s="71">
        <f t="shared" si="1"/>
        <v>48</v>
      </c>
      <c r="H50" s="65"/>
      <c r="I50" s="65"/>
      <c r="J50" s="65"/>
      <c r="K50" s="65"/>
      <c r="L50" s="65"/>
      <c r="M50" s="66">
        <f t="shared" si="2"/>
        <v>0</v>
      </c>
      <c r="S50" s="66">
        <f t="shared" si="0"/>
        <v>0</v>
      </c>
      <c r="AT50"/>
      <c r="AU50"/>
    </row>
    <row r="51" spans="1:47">
      <c r="A51" s="71">
        <f t="shared" si="1"/>
        <v>49</v>
      </c>
      <c r="H51" s="65"/>
      <c r="I51" s="65"/>
      <c r="J51" s="65"/>
      <c r="K51" s="65"/>
      <c r="L51" s="65"/>
      <c r="M51" s="66">
        <f t="shared" si="2"/>
        <v>0</v>
      </c>
      <c r="S51" s="66">
        <f t="shared" si="0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</row>
    <row r="52" spans="1:47">
      <c r="A52" s="71">
        <f t="shared" si="1"/>
        <v>50</v>
      </c>
      <c r="H52" s="65"/>
      <c r="I52" s="65"/>
      <c r="J52" s="65"/>
      <c r="K52" s="65"/>
      <c r="L52" s="65"/>
      <c r="M52" s="66">
        <f t="shared" si="2"/>
        <v>0</v>
      </c>
      <c r="S52" s="66">
        <f t="shared" si="0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</row>
    <row r="53" spans="1:47">
      <c r="A53" s="71">
        <f t="shared" si="1"/>
        <v>51</v>
      </c>
      <c r="H53" s="65"/>
      <c r="I53" s="65"/>
      <c r="J53" s="65"/>
      <c r="K53" s="65"/>
      <c r="L53" s="65"/>
      <c r="M53" s="66">
        <f t="shared" si="2"/>
        <v>0</v>
      </c>
      <c r="S53" s="66">
        <f t="shared" si="0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</row>
    <row r="54" spans="1:47">
      <c r="A54" s="71">
        <f t="shared" si="1"/>
        <v>52</v>
      </c>
      <c r="H54" s="65"/>
      <c r="I54" s="65"/>
      <c r="J54" s="65"/>
      <c r="K54" s="65"/>
      <c r="L54" s="65"/>
      <c r="M54" s="66">
        <f t="shared" si="2"/>
        <v>0</v>
      </c>
      <c r="S54" s="66">
        <f t="shared" si="0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</row>
    <row r="55" spans="1:47">
      <c r="A55" s="71">
        <f t="shared" si="1"/>
        <v>53</v>
      </c>
      <c r="H55" s="65"/>
      <c r="I55" s="65"/>
      <c r="J55" s="65"/>
      <c r="K55" s="65"/>
      <c r="L55" s="65"/>
      <c r="M55" s="66">
        <f t="shared" si="2"/>
        <v>0</v>
      </c>
      <c r="S55" s="66">
        <f t="shared" si="0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</row>
    <row r="56" spans="1:47">
      <c r="A56" s="71">
        <f t="shared" si="1"/>
        <v>54</v>
      </c>
      <c r="H56" s="65"/>
      <c r="I56" s="65"/>
      <c r="J56" s="65"/>
      <c r="K56" s="65"/>
      <c r="L56" s="65"/>
      <c r="M56" s="66">
        <f t="shared" si="2"/>
        <v>0</v>
      </c>
      <c r="S56" s="66">
        <f t="shared" si="0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</row>
    <row r="57" spans="1:47">
      <c r="A57" s="71">
        <f t="shared" si="1"/>
        <v>55</v>
      </c>
      <c r="H57" s="65"/>
      <c r="I57" s="65"/>
      <c r="J57" s="65"/>
      <c r="K57" s="65"/>
      <c r="L57" s="65"/>
      <c r="M57" s="66">
        <f t="shared" si="2"/>
        <v>0</v>
      </c>
      <c r="S57" s="66">
        <f t="shared" si="0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</row>
    <row r="58" spans="1:47">
      <c r="A58" s="71">
        <f t="shared" si="1"/>
        <v>56</v>
      </c>
      <c r="H58" s="65"/>
      <c r="I58" s="65"/>
      <c r="J58" s="65"/>
      <c r="K58" s="65"/>
      <c r="L58" s="65"/>
      <c r="M58" s="66">
        <f t="shared" si="2"/>
        <v>0</v>
      </c>
      <c r="S58" s="66">
        <f t="shared" si="0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</row>
    <row r="59" spans="1:47">
      <c r="A59" s="71">
        <f t="shared" si="1"/>
        <v>57</v>
      </c>
      <c r="H59" s="65"/>
      <c r="I59" s="65"/>
      <c r="J59" s="65"/>
      <c r="K59" s="65"/>
      <c r="L59" s="65"/>
      <c r="M59" s="66">
        <f t="shared" si="2"/>
        <v>0</v>
      </c>
      <c r="S59" s="66">
        <f t="shared" si="0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</row>
    <row r="60" spans="1:47">
      <c r="A60" s="71">
        <f t="shared" si="1"/>
        <v>58</v>
      </c>
      <c r="H60" s="65"/>
      <c r="I60" s="65"/>
      <c r="J60" s="65"/>
      <c r="K60" s="65"/>
      <c r="L60" s="65"/>
      <c r="M60" s="66">
        <f t="shared" si="2"/>
        <v>0</v>
      </c>
      <c r="S60" s="66">
        <f t="shared" si="0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</row>
    <row r="61" spans="1:47">
      <c r="A61" s="71">
        <f t="shared" si="1"/>
        <v>59</v>
      </c>
      <c r="H61" s="65"/>
      <c r="I61" s="65"/>
      <c r="J61" s="65"/>
      <c r="K61" s="65"/>
      <c r="L61" s="65"/>
      <c r="M61" s="66">
        <f t="shared" si="2"/>
        <v>0</v>
      </c>
      <c r="S61" s="66">
        <f t="shared" si="0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</row>
    <row r="62" spans="1:47">
      <c r="A62" s="71">
        <f t="shared" si="1"/>
        <v>60</v>
      </c>
      <c r="H62" s="65"/>
      <c r="I62" s="65"/>
      <c r="J62" s="65"/>
      <c r="K62" s="65"/>
      <c r="L62" s="65"/>
      <c r="M62" s="66">
        <f t="shared" si="2"/>
        <v>0</v>
      </c>
      <c r="S62" s="66">
        <f t="shared" si="0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</row>
    <row r="63" spans="1:47">
      <c r="A63" s="71">
        <f t="shared" si="1"/>
        <v>61</v>
      </c>
      <c r="H63" s="65"/>
      <c r="I63" s="65"/>
      <c r="J63" s="65"/>
      <c r="K63" s="65"/>
      <c r="L63" s="65"/>
      <c r="M63" s="66">
        <f t="shared" si="2"/>
        <v>0</v>
      </c>
      <c r="S63" s="66">
        <f t="shared" si="0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</row>
    <row r="64" spans="1:47">
      <c r="A64" s="71">
        <f t="shared" si="1"/>
        <v>62</v>
      </c>
      <c r="H64" s="65"/>
      <c r="I64" s="65"/>
      <c r="J64" s="65"/>
      <c r="K64" s="65"/>
      <c r="L64" s="65"/>
      <c r="M64" s="66">
        <f t="shared" si="2"/>
        <v>0</v>
      </c>
      <c r="S64" s="66">
        <f t="shared" si="0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</row>
    <row r="65" spans="1:47">
      <c r="A65" s="71">
        <f t="shared" si="1"/>
        <v>63</v>
      </c>
      <c r="H65" s="65"/>
      <c r="I65" s="65"/>
      <c r="J65" s="65"/>
      <c r="K65" s="65"/>
      <c r="L65" s="65"/>
      <c r="M65" s="66">
        <f t="shared" si="2"/>
        <v>0</v>
      </c>
      <c r="S65" s="66">
        <f t="shared" si="0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</row>
    <row r="66" spans="1:47">
      <c r="A66" s="71">
        <f t="shared" si="1"/>
        <v>64</v>
      </c>
      <c r="H66" s="65"/>
      <c r="I66" s="65"/>
      <c r="J66" s="65"/>
      <c r="K66" s="65"/>
      <c r="L66" s="65"/>
      <c r="M66" s="66">
        <f t="shared" si="2"/>
        <v>0</v>
      </c>
      <c r="S66" s="66">
        <f t="shared" si="0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</row>
    <row r="67" spans="1:47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</row>
    <row r="68" spans="1:47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</row>
    <row r="69" spans="1:47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</row>
    <row r="70" spans="1:47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</row>
    <row r="71" spans="1:47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</row>
    <row r="72" spans="1:47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</row>
    <row r="73" spans="1:47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</row>
    <row r="74" spans="1:47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</row>
    <row r="75" spans="1:47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</row>
    <row r="76" spans="1:47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</row>
    <row r="77" spans="1:47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</row>
    <row r="78" spans="1:47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</row>
    <row r="79" spans="1:47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</row>
    <row r="80" spans="1:47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</row>
    <row r="81" spans="1:47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</row>
    <row r="82" spans="1:47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</row>
    <row r="83" spans="1:47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</row>
    <row r="84" spans="1:47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</row>
    <row r="85" spans="1:47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</row>
    <row r="86" spans="1:47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</row>
    <row r="87" spans="1:47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</row>
    <row r="88" spans="1:47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</row>
    <row r="89" spans="1:47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</row>
    <row r="90" spans="1:47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</row>
    <row r="91" spans="1:47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</row>
    <row r="92" spans="1:47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</row>
    <row r="93" spans="1:47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</row>
    <row r="94" spans="1:47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</row>
    <row r="95" spans="1:47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</row>
    <row r="96" spans="1:47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</row>
    <row r="97" spans="1:47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</row>
    <row r="98" spans="1:47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</row>
    <row r="99" spans="1:47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</row>
    <row r="100" spans="1:47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</row>
    <row r="101" spans="1:47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</row>
    <row r="102" spans="1:47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</row>
    <row r="103" spans="1:47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</row>
    <row r="104" spans="1:47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</row>
    <row r="105" spans="1:47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</row>
    <row r="106" spans="1:47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</row>
    <row r="107" spans="1:47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</row>
    <row r="108" spans="1:47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</row>
    <row r="109" spans="1:47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</row>
    <row r="110" spans="1:47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</row>
    <row r="111" spans="1:47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</row>
    <row r="112" spans="1:47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</row>
    <row r="113" spans="1:47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</row>
    <row r="114" spans="1:47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</row>
    <row r="115" spans="1:47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</row>
    <row r="116" spans="1:47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</row>
    <row r="117" spans="1:47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</row>
    <row r="118" spans="1:47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</row>
    <row r="119" spans="1:47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</row>
    <row r="120" spans="1:47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</row>
    <row r="121" spans="1:47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</row>
    <row r="122" spans="1:47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</row>
    <row r="123" spans="1:47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</row>
    <row r="124" spans="1:47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</row>
    <row r="125" spans="1:47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</row>
    <row r="126" spans="1:47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</row>
    <row r="127" spans="1:47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</row>
    <row r="128" spans="1:47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</row>
    <row r="129" spans="1:47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</row>
    <row r="130" spans="1:47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</row>
    <row r="131" spans="1:47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</row>
    <row r="132" spans="1:47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</row>
    <row r="133" spans="1:47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</row>
    <row r="134" spans="1:47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</row>
    <row r="135" spans="1:47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</row>
    <row r="136" spans="1:47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</row>
    <row r="137" spans="1:47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</row>
    <row r="138" spans="1:47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</row>
    <row r="139" spans="1:47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</row>
    <row r="140" spans="1:47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</row>
    <row r="141" spans="1:47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</row>
    <row r="142" spans="1:47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</row>
    <row r="143" spans="1:47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</row>
    <row r="144" spans="1:47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</row>
    <row r="145" spans="1:47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</row>
    <row r="146" spans="1:47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</row>
    <row r="147" spans="1:47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</row>
    <row r="148" spans="1:47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</row>
    <row r="149" spans="1:47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</row>
    <row r="150" spans="1:47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</row>
    <row r="151" spans="1:47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</row>
    <row r="152" spans="1:47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</row>
    <row r="153" spans="1:47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</row>
    <row r="154" spans="1:47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</row>
    <row r="155" spans="1:47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</row>
    <row r="156" spans="1:47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</row>
    <row r="157" spans="1:47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</row>
    <row r="158" spans="1:47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</row>
    <row r="159" spans="1:47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</row>
    <row r="160" spans="1:47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</row>
    <row r="161" spans="1:47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</row>
    <row r="162" spans="1:47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</row>
    <row r="163" spans="1:47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</row>
    <row r="164" spans="1:47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</row>
    <row r="165" spans="1:47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</row>
    <row r="166" spans="1:47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</row>
    <row r="167" spans="1:47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</row>
    <row r="168" spans="1:47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</row>
    <row r="169" spans="1:47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</row>
    <row r="170" spans="1:47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</row>
    <row r="171" spans="1:47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</row>
    <row r="172" spans="1:47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</row>
    <row r="173" spans="1:47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</row>
    <row r="174" spans="1:47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</row>
    <row r="175" spans="1:47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</row>
    <row r="176" spans="1:47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</row>
    <row r="177" spans="1:47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</row>
    <row r="178" spans="1:47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</row>
    <row r="179" spans="1:47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</row>
    <row r="180" spans="1:47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</row>
    <row r="181" spans="1:47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</row>
    <row r="182" spans="1:47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</row>
    <row r="183" spans="1:47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</row>
    <row r="184" spans="1:47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</row>
    <row r="185" spans="1:47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</row>
    <row r="186" spans="1:47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</row>
    <row r="187" spans="1:47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</row>
    <row r="188" spans="1:47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</row>
    <row r="189" spans="1:47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</row>
    <row r="190" spans="1:47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</row>
    <row r="191" spans="1:47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</row>
    <row r="192" spans="1:47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</row>
    <row r="193" spans="1:47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</row>
    <row r="194" spans="1:47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</row>
    <row r="195" spans="1:47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</row>
    <row r="196" spans="1:47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</row>
    <row r="197" spans="1:47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</row>
    <row r="198" spans="1:47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</row>
    <row r="199" spans="1:47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</row>
    <row r="200" spans="1:47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</row>
    <row r="201" spans="1:47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</row>
    <row r="202" spans="1:47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</row>
    <row r="203" spans="1:47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</row>
    <row r="204" spans="1:47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</row>
    <row r="205" spans="1:47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</row>
    <row r="206" spans="1:47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</row>
    <row r="207" spans="1:47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</row>
    <row r="208" spans="1:47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</row>
    <row r="209" spans="1:47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</row>
    <row r="210" spans="1:47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</row>
    <row r="211" spans="1:47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</row>
    <row r="212" spans="1:47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</row>
    <row r="213" spans="1:47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</row>
    <row r="214" spans="1:47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</row>
    <row r="215" spans="1:47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</row>
    <row r="216" spans="1:47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</row>
    <row r="217" spans="1:47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</row>
    <row r="218" spans="1:47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</row>
    <row r="219" spans="1:47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</row>
    <row r="220" spans="1:47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</row>
    <row r="221" spans="1:47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</row>
    <row r="222" spans="1:47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</row>
    <row r="223" spans="1:47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</row>
    <row r="224" spans="1:47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</row>
    <row r="225" spans="1:47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</row>
    <row r="226" spans="1:47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</row>
    <row r="227" spans="1:47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</row>
    <row r="228" spans="1:47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</row>
    <row r="229" spans="1:47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</row>
    <row r="230" spans="1:47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</row>
    <row r="231" spans="1:47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</row>
    <row r="232" spans="1:47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</row>
    <row r="233" spans="1:47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</row>
    <row r="234" spans="1:47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</row>
    <row r="235" spans="1:47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</row>
    <row r="236" spans="1:47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</row>
    <row r="237" spans="1:47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</row>
    <row r="238" spans="1:47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</row>
    <row r="239" spans="1:47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</row>
    <row r="240" spans="1:47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</row>
    <row r="241" spans="1:47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</row>
    <row r="242" spans="1:47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</row>
    <row r="243" spans="1:47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</row>
    <row r="244" spans="1:47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</row>
    <row r="245" spans="1:47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</row>
    <row r="246" spans="1:47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</row>
    <row r="247" spans="1:47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</row>
    <row r="248" spans="1:47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</row>
    <row r="249" spans="1:47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</row>
    <row r="250" spans="1:47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</row>
    <row r="251" spans="1:47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</row>
    <row r="252" spans="1:47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</row>
    <row r="253" spans="1:47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</row>
    <row r="254" spans="1:47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</row>
    <row r="255" spans="1:47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</row>
    <row r="256" spans="1:47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</row>
    <row r="257" spans="1:47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</row>
    <row r="258" spans="1:47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</row>
    <row r="259" spans="1:47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</row>
    <row r="260" spans="1:47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</row>
    <row r="261" spans="1:47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</row>
    <row r="262" spans="1:47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</row>
    <row r="263" spans="1:47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</row>
    <row r="264" spans="1:47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</row>
    <row r="265" spans="1:47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</row>
    <row r="266" spans="1:47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</row>
    <row r="267" spans="1:47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</row>
    <row r="268" spans="1:47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</row>
    <row r="269" spans="1:47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</row>
    <row r="270" spans="1:47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</row>
    <row r="271" spans="1:47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</row>
    <row r="272" spans="1:47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</row>
    <row r="273" spans="1:47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</row>
    <row r="274" spans="1:47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</row>
    <row r="275" spans="1:47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</row>
    <row r="276" spans="1:47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</row>
    <row r="277" spans="1:47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</row>
    <row r="278" spans="1:47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</row>
    <row r="279" spans="1:47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</row>
    <row r="280" spans="1:47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</row>
    <row r="281" spans="1:47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</row>
    <row r="282" spans="1:47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</row>
    <row r="283" spans="1:47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</row>
    <row r="284" spans="1:47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</row>
    <row r="285" spans="1:47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</row>
    <row r="286" spans="1:47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</row>
    <row r="287" spans="1:47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</row>
    <row r="288" spans="1:47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</row>
    <row r="289" spans="1:47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</row>
    <row r="290" spans="1:47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</row>
    <row r="291" spans="1:47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</row>
    <row r="292" spans="1:47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</row>
    <row r="293" spans="1:47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</row>
    <row r="294" spans="1:47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</row>
    <row r="295" spans="1:47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</row>
    <row r="296" spans="1:47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</row>
    <row r="297" spans="1:47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</row>
    <row r="298" spans="1:47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</row>
    <row r="299" spans="1:47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</row>
    <row r="300" spans="1:47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</row>
    <row r="301" spans="1:47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</row>
    <row r="302" spans="1:47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</row>
    <row r="303" spans="1:47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</row>
    <row r="304" spans="1:47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</row>
    <row r="305" spans="1:47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</row>
    <row r="306" spans="1:47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</row>
    <row r="307" spans="1:47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</row>
    <row r="308" spans="1:47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</row>
    <row r="309" spans="1:47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</row>
    <row r="310" spans="1:47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</row>
    <row r="311" spans="1:47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</row>
    <row r="312" spans="1:47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</row>
    <row r="313" spans="1:47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</row>
    <row r="314" spans="1:47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</row>
    <row r="315" spans="1:47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</row>
    <row r="316" spans="1:47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</row>
    <row r="317" spans="1:47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</row>
    <row r="318" spans="1:47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</row>
    <row r="319" spans="1:47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</row>
    <row r="320" spans="1:47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</row>
    <row r="321" spans="1:47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</row>
    <row r="322" spans="1:47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</row>
    <row r="323" spans="1:47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60" si="15">N323+O323+P323+Q323+R323</f>
        <v>0</v>
      </c>
      <c r="S323" s="66">
        <f t="shared" ref="S323:S360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</row>
    <row r="324" spans="1:47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</row>
    <row r="325" spans="1:47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</row>
    <row r="326" spans="1:47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</row>
    <row r="327" spans="1:47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</row>
    <row r="328" spans="1:47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</row>
    <row r="329" spans="1:47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</row>
    <row r="330" spans="1:47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</row>
    <row r="331" spans="1:47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</row>
    <row r="332" spans="1:47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</row>
    <row r="333" spans="1:47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</row>
    <row r="334" spans="1:47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</row>
    <row r="335" spans="1:47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</row>
    <row r="336" spans="1:47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</row>
    <row r="337" spans="1:47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</row>
    <row r="338" spans="1:47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</row>
    <row r="339" spans="1:47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</row>
    <row r="340" spans="1:47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</row>
    <row r="341" spans="1:47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</row>
    <row r="342" spans="1:47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</row>
    <row r="343" spans="1:47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</row>
    <row r="344" spans="1:47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</row>
    <row r="345" spans="1:47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</row>
    <row r="346" spans="1:47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</row>
    <row r="347" spans="1:47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</row>
    <row r="348" spans="1:47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</row>
    <row r="349" spans="1:47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</row>
    <row r="350" spans="1:47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</row>
    <row r="351" spans="1:47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</row>
    <row r="352" spans="1:47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</row>
    <row r="353" spans="1:47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</row>
    <row r="354" spans="1:47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</row>
    <row r="355" spans="1:47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</row>
    <row r="356" spans="1:47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</row>
    <row r="357" spans="1:47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</row>
    <row r="358" spans="1:47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</row>
    <row r="359" spans="1:47">
      <c r="H359" s="65"/>
      <c r="I359" s="65"/>
      <c r="J359" s="65"/>
      <c r="K359" s="65"/>
      <c r="L359" s="65"/>
      <c r="M359" s="66">
        <f t="shared" si="15"/>
        <v>0</v>
      </c>
      <c r="S359" s="66">
        <f t="shared" si="16"/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47">
      <c r="H360" s="65"/>
      <c r="I360" s="65"/>
      <c r="J360" s="65"/>
      <c r="K360" s="65"/>
      <c r="L360" s="65"/>
      <c r="M360" s="66">
        <f t="shared" si="15"/>
        <v>0</v>
      </c>
      <c r="S360" s="66">
        <f t="shared" si="16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47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47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47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47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47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47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47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47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1:XFD2 A3:XFD1048576">
    <cfRule type="cellIs" dxfId="9" priority="7" operator="equal">
      <formula>0</formula>
    </cfRule>
  </conditionalFormatting>
  <conditionalFormatting sqref="E3:E4">
    <cfRule type="cellIs" dxfId="8" priority="6" operator="equal">
      <formula>0</formula>
    </cfRule>
  </conditionalFormatting>
  <conditionalFormatting sqref="D3:D4">
    <cfRule type="cellIs" dxfId="7" priority="5" operator="equal">
      <formula>0</formula>
    </cfRule>
  </conditionalFormatting>
  <conditionalFormatting sqref="F3:F4">
    <cfRule type="cellIs" dxfId="6" priority="4" operator="equal">
      <formula>0</formula>
    </cfRule>
  </conditionalFormatting>
  <conditionalFormatting sqref="B5">
    <cfRule type="cellIs" dxfId="5" priority="3" operator="equal">
      <formula>0</formula>
    </cfRule>
  </conditionalFormatting>
  <conditionalFormatting sqref="D5:F5">
    <cfRule type="cellIs" dxfId="4" priority="2" operator="equal">
      <formula>0</formula>
    </cfRule>
  </conditionalFormatting>
  <conditionalFormatting sqref="B6:F6">
    <cfRule type="cellIs" dxfId="3" priority="1" operator="equal">
      <formula>0</formula>
    </cfRule>
  </conditionalFormatting>
  <dataValidations count="3">
    <dataValidation type="list" allowBlank="1" showInputMessage="1" showErrorMessage="1" sqref="E3:E6" xr:uid="{00000000-0002-0000-1100-000000000000}">
      <formula1>$AU$3:$AU$7</formula1>
    </dataValidation>
    <dataValidation type="list" allowBlank="1" showInputMessage="1" showErrorMessage="1" sqref="D3:D6" xr:uid="{00000000-0002-0000-1100-000001000000}">
      <formula1>$AT$3:$AT$5</formula1>
    </dataValidation>
    <dataValidation type="list" allowBlank="1" showInputMessage="1" showErrorMessage="1" sqref="F3:F6" xr:uid="{00000000-0002-0000-1100-000002000000}">
      <formula1>$AQ$3:$AQ$4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A703" workbookViewId="0">
      <selection activeCell="D722" sqref="D722"/>
    </sheetView>
  </sheetViews>
  <sheetFormatPr defaultColWidth="9.109375" defaultRowHeight="14.4" outlineLevelRow="3"/>
  <cols>
    <col min="1" max="1" width="7" bestFit="1" customWidth="1"/>
    <col min="2" max="2" width="47" customWidth="1"/>
    <col min="3" max="3" width="16.6640625" bestFit="1" customWidth="1"/>
    <col min="4" max="5" width="13.88671875" bestFit="1" customWidth="1"/>
    <col min="7" max="7" width="15.5546875" bestFit="1" customWidth="1"/>
    <col min="8" max="9" width="15.44140625" bestFit="1" customWidth="1"/>
    <col min="10" max="10" width="20.44140625" bestFit="1" customWidth="1"/>
  </cols>
  <sheetData>
    <row r="1" spans="1:14" ht="18">
      <c r="A1" s="176" t="s">
        <v>30</v>
      </c>
      <c r="B1" s="176"/>
      <c r="C1" s="176"/>
      <c r="D1" s="124" t="s">
        <v>853</v>
      </c>
      <c r="E1" s="124" t="s">
        <v>852</v>
      </c>
      <c r="G1" s="43" t="s">
        <v>31</v>
      </c>
      <c r="H1" s="44">
        <f>C2+C114</f>
        <v>810000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765582.49899999995</v>
      </c>
      <c r="D2" s="26">
        <f>D3+D67</f>
        <v>1115582.4989999998</v>
      </c>
      <c r="E2" s="26">
        <f>E3+E67</f>
        <v>1005582.499</v>
      </c>
      <c r="G2" s="39" t="s">
        <v>60</v>
      </c>
      <c r="H2" s="41"/>
      <c r="I2" s="42"/>
      <c r="J2" s="40" t="b">
        <f>AND(H2=I2)</f>
        <v>1</v>
      </c>
    </row>
    <row r="3" spans="1:14">
      <c r="A3" s="181" t="s">
        <v>578</v>
      </c>
      <c r="B3" s="181"/>
      <c r="C3" s="23">
        <f>C4+C11+C38+C61</f>
        <v>317607.80599999998</v>
      </c>
      <c r="D3" s="23">
        <f>D4+D11+D38+D61</f>
        <v>317607.80599999998</v>
      </c>
      <c r="E3" s="23">
        <f>E4+E11+E38+E61</f>
        <v>307607.80599999998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58500</v>
      </c>
      <c r="D4" s="21">
        <f>SUM(D5:D10)</f>
        <v>58500</v>
      </c>
      <c r="E4" s="21">
        <f>SUM(E5:E10)</f>
        <v>48500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24000</v>
      </c>
      <c r="D5" s="2">
        <f>C5</f>
        <v>24000</v>
      </c>
      <c r="E5" s="2">
        <v>14000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30000</v>
      </c>
      <c r="D7" s="2">
        <f t="shared" si="0"/>
        <v>30000</v>
      </c>
      <c r="E7" s="2">
        <f t="shared" si="0"/>
        <v>30000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216500</v>
      </c>
      <c r="D11" s="21">
        <f>SUM(D12:D37)</f>
        <v>216500</v>
      </c>
      <c r="E11" s="21">
        <f>SUM(E12:E37)</f>
        <v>216500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186000</v>
      </c>
      <c r="D12" s="2">
        <f>C12</f>
        <v>186000</v>
      </c>
      <c r="E12" s="2">
        <f>D12</f>
        <v>186000</v>
      </c>
    </row>
    <row r="13" spans="1:14" outlineLevel="1">
      <c r="A13" s="3">
        <v>2102</v>
      </c>
      <c r="B13" s="1" t="s">
        <v>126</v>
      </c>
      <c r="C13" s="2">
        <v>15000</v>
      </c>
      <c r="D13" s="2">
        <f t="shared" ref="D13:E28" si="1">C13</f>
        <v>15000</v>
      </c>
      <c r="E13" s="2">
        <f t="shared" si="1"/>
        <v>15000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>
        <v>5500</v>
      </c>
      <c r="D15" s="2">
        <f t="shared" si="1"/>
        <v>5500</v>
      </c>
      <c r="E15" s="2">
        <f t="shared" si="1"/>
        <v>5500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>
        <v>500</v>
      </c>
      <c r="D26" s="2">
        <f t="shared" si="1"/>
        <v>500</v>
      </c>
      <c r="E26" s="2">
        <f t="shared" si="1"/>
        <v>500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5000</v>
      </c>
      <c r="D32" s="2">
        <f t="shared" si="2"/>
        <v>5000</v>
      </c>
      <c r="E32" s="2">
        <f t="shared" si="2"/>
        <v>5000</v>
      </c>
    </row>
    <row r="33" spans="1:10" outlineLevel="1">
      <c r="A33" s="3">
        <v>2403</v>
      </c>
      <c r="B33" s="1" t="s">
        <v>144</v>
      </c>
      <c r="C33" s="2">
        <v>3000</v>
      </c>
      <c r="D33" s="2">
        <f t="shared" si="2"/>
        <v>3000</v>
      </c>
      <c r="E33" s="2">
        <f t="shared" si="2"/>
        <v>3000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2"/>
        <v>500</v>
      </c>
      <c r="E34" s="2">
        <f t="shared" si="2"/>
        <v>500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7" t="s">
        <v>145</v>
      </c>
      <c r="B38" s="178"/>
      <c r="C38" s="21">
        <f>SUM(C39:C60)</f>
        <v>42607.805999999997</v>
      </c>
      <c r="D38" s="21">
        <f>SUM(D39:D60)</f>
        <v>42607.805999999997</v>
      </c>
      <c r="E38" s="21">
        <f>SUM(E39:E60)</f>
        <v>42607.805999999997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3">C40</f>
        <v>2500</v>
      </c>
      <c r="E40" s="2">
        <f t="shared" si="3"/>
        <v>2500</v>
      </c>
    </row>
    <row r="41" spans="1:10" outlineLevel="1">
      <c r="A41" s="20">
        <v>3103</v>
      </c>
      <c r="B41" s="20" t="s">
        <v>13</v>
      </c>
      <c r="C41" s="2">
        <v>6500</v>
      </c>
      <c r="D41" s="2">
        <f t="shared" si="3"/>
        <v>6500</v>
      </c>
      <c r="E41" s="2">
        <f t="shared" si="3"/>
        <v>6500</v>
      </c>
    </row>
    <row r="42" spans="1:10" outlineLevel="1">
      <c r="A42" s="20">
        <v>3199</v>
      </c>
      <c r="B42" s="20" t="s">
        <v>14</v>
      </c>
      <c r="C42" s="2">
        <v>2500</v>
      </c>
      <c r="D42" s="2">
        <f t="shared" si="3"/>
        <v>2500</v>
      </c>
      <c r="E42" s="2">
        <f t="shared" si="3"/>
        <v>2500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4107.8059999999996</v>
      </c>
      <c r="D48" s="2">
        <f t="shared" si="3"/>
        <v>4107.8059999999996</v>
      </c>
      <c r="E48" s="2">
        <f t="shared" si="3"/>
        <v>4107.8059999999996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>
        <v>1500</v>
      </c>
      <c r="D53" s="2">
        <f t="shared" si="3"/>
        <v>1500</v>
      </c>
      <c r="E53" s="2">
        <f t="shared" si="3"/>
        <v>1500</v>
      </c>
    </row>
    <row r="54" spans="1:10" outlineLevel="1">
      <c r="A54" s="20">
        <v>3302</v>
      </c>
      <c r="B54" s="20" t="s">
        <v>19</v>
      </c>
      <c r="C54" s="2">
        <v>3500</v>
      </c>
      <c r="D54" s="2">
        <f t="shared" si="3"/>
        <v>3500</v>
      </c>
      <c r="E54" s="2">
        <f t="shared" si="3"/>
        <v>3500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3"/>
        <v>10000</v>
      </c>
      <c r="E55" s="2">
        <f t="shared" si="3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1" t="s">
        <v>579</v>
      </c>
      <c r="B67" s="181"/>
      <c r="C67" s="25">
        <f>C97+C68</f>
        <v>447974.69299999997</v>
      </c>
      <c r="D67" s="25">
        <f>D97+D68</f>
        <v>797974.69299999997</v>
      </c>
      <c r="E67" s="25">
        <f>E97+E68</f>
        <v>697974.69299999997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278400</v>
      </c>
      <c r="D68" s="21">
        <f>SUM(D69:D96)</f>
        <v>278400</v>
      </c>
      <c r="E68" s="21">
        <f>SUM(E69:E96)</f>
        <v>178400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60000</v>
      </c>
      <c r="D79" s="2">
        <f t="shared" si="6"/>
        <v>60000</v>
      </c>
      <c r="E79" s="2">
        <v>40000</v>
      </c>
    </row>
    <row r="80" spans="1:10" ht="15" customHeight="1" outlineLevel="1">
      <c r="A80" s="3">
        <v>5202</v>
      </c>
      <c r="B80" s="2" t="s">
        <v>172</v>
      </c>
      <c r="C80" s="2">
        <v>6000</v>
      </c>
      <c r="D80" s="2">
        <f t="shared" si="6"/>
        <v>6000</v>
      </c>
      <c r="E80" s="2">
        <f t="shared" si="6"/>
        <v>6000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10200</v>
      </c>
      <c r="D82" s="2">
        <f t="shared" si="6"/>
        <v>10200</v>
      </c>
      <c r="E82" s="2">
        <f t="shared" si="6"/>
        <v>10200</v>
      </c>
    </row>
    <row r="83" spans="1:5" s="16" customFormat="1" ht="15" customHeight="1" outlineLevel="1">
      <c r="A83" s="3">
        <v>5205</v>
      </c>
      <c r="B83" s="2" t="s">
        <v>175</v>
      </c>
      <c r="C83" s="2">
        <v>200</v>
      </c>
      <c r="D83" s="2">
        <f t="shared" si="6"/>
        <v>200</v>
      </c>
      <c r="E83" s="2">
        <f t="shared" si="6"/>
        <v>200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200000</v>
      </c>
      <c r="D94" s="2">
        <f t="shared" si="7"/>
        <v>200000</v>
      </c>
      <c r="E94" s="2">
        <v>120000</v>
      </c>
    </row>
    <row r="95" spans="1:5" ht="13.5" customHeight="1" outlineLevel="1">
      <c r="A95" s="3">
        <v>5302</v>
      </c>
      <c r="B95" s="2" t="s">
        <v>24</v>
      </c>
      <c r="C95" s="2">
        <v>2000</v>
      </c>
      <c r="D95" s="2">
        <f t="shared" si="7"/>
        <v>2000</v>
      </c>
      <c r="E95" s="2">
        <f t="shared" si="7"/>
        <v>2000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169574.693</v>
      </c>
      <c r="D97" s="21">
        <f>SUM(D98:D113)</f>
        <v>519574.69299999997</v>
      </c>
      <c r="E97" s="21">
        <f>SUM(E98:E113)</f>
        <v>519574.69299999997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164000</v>
      </c>
      <c r="D98" s="2">
        <f>C98</f>
        <v>164000</v>
      </c>
      <c r="E98" s="2">
        <f>D98</f>
        <v>164000</v>
      </c>
    </row>
    <row r="99" spans="1:10" ht="15" customHeight="1" outlineLevel="1">
      <c r="A99" s="3">
        <v>6002</v>
      </c>
      <c r="B99" s="1" t="s">
        <v>185</v>
      </c>
      <c r="C99" s="2">
        <v>5074.6930000000002</v>
      </c>
      <c r="D99" s="2">
        <f t="shared" ref="D99:E113" si="8">C99</f>
        <v>5074.6930000000002</v>
      </c>
      <c r="E99" s="2">
        <f t="shared" si="8"/>
        <v>5074.6930000000002</v>
      </c>
    </row>
    <row r="100" spans="1:10" ht="15" customHeight="1" outlineLevel="1">
      <c r="A100" s="3">
        <v>6003</v>
      </c>
      <c r="B100" s="1" t="s">
        <v>186</v>
      </c>
      <c r="C100" s="2"/>
      <c r="D100" s="2">
        <v>350000</v>
      </c>
      <c r="E100" s="2">
        <f t="shared" si="8"/>
        <v>350000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500</v>
      </c>
      <c r="D109" s="2">
        <f t="shared" si="8"/>
        <v>500</v>
      </c>
      <c r="E109" s="2">
        <f t="shared" si="8"/>
        <v>500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2" t="s">
        <v>62</v>
      </c>
      <c r="B114" s="183"/>
      <c r="C114" s="26">
        <f>C115+C152+C177</f>
        <v>44417.501000000004</v>
      </c>
      <c r="D114" s="26">
        <f>D115+D152+D177</f>
        <v>44417.501000000004</v>
      </c>
      <c r="E114" s="26">
        <f>E115+E152+E177</f>
        <v>44417.501000000004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44417.501000000004</v>
      </c>
      <c r="D115" s="23">
        <f>D116+D135</f>
        <v>44417.501000000004</v>
      </c>
      <c r="E115" s="23">
        <f>E116+E135</f>
        <v>44417.501000000004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>
      <c r="A135" s="177" t="s">
        <v>202</v>
      </c>
      <c r="B135" s="178"/>
      <c r="C135" s="21">
        <f>C136+C140+C143+C146+C149</f>
        <v>44417.501000000004</v>
      </c>
      <c r="D135" s="21">
        <f>D136+D140+D143+D146+D149</f>
        <v>44417.501000000004</v>
      </c>
      <c r="E135" s="21">
        <f>E136+E140+E143+E146+E149</f>
        <v>44417.501000000004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42417.501000000004</v>
      </c>
      <c r="D136" s="2">
        <f>D137+D138+D139</f>
        <v>42417.501000000004</v>
      </c>
      <c r="E136" s="2">
        <f>E137+E138+E139</f>
        <v>42417.501000000004</v>
      </c>
    </row>
    <row r="137" spans="1:10" ht="15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862</v>
      </c>
      <c r="C138" s="130">
        <v>34925.307000000001</v>
      </c>
      <c r="D138" s="130">
        <f t="shared" ref="D138:E139" si="9">C138</f>
        <v>34925.307000000001</v>
      </c>
      <c r="E138" s="130">
        <f t="shared" si="9"/>
        <v>34925.307000000001</v>
      </c>
    </row>
    <row r="139" spans="1:10" ht="15" customHeight="1" outlineLevel="2">
      <c r="A139" s="132"/>
      <c r="B139" s="131" t="s">
        <v>861</v>
      </c>
      <c r="C139" s="130">
        <v>7492.1940000000004</v>
      </c>
      <c r="D139" s="130">
        <f t="shared" si="9"/>
        <v>7492.1940000000004</v>
      </c>
      <c r="E139" s="130">
        <f t="shared" si="9"/>
        <v>7492.1940000000004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2000</v>
      </c>
      <c r="D146" s="2">
        <f>D147+D148</f>
        <v>2000</v>
      </c>
      <c r="E146" s="2">
        <f>E147+E148</f>
        <v>2000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860</v>
      </c>
      <c r="C148" s="130">
        <v>2000</v>
      </c>
      <c r="D148" s="130">
        <f>C148</f>
        <v>2000</v>
      </c>
      <c r="E148" s="130">
        <f>D148</f>
        <v>2000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">
      <c r="A256" s="176" t="s">
        <v>67</v>
      </c>
      <c r="B256" s="176"/>
      <c r="C256" s="176"/>
      <c r="D256" s="124" t="s">
        <v>853</v>
      </c>
      <c r="E256" s="124" t="s">
        <v>852</v>
      </c>
      <c r="G256" s="47" t="s">
        <v>589</v>
      </c>
      <c r="H256" s="48">
        <f>C257+C559</f>
        <v>809500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738714.84900000005</v>
      </c>
      <c r="D257" s="37">
        <f>D258+D550</f>
        <v>738714.84900000005</v>
      </c>
      <c r="E257" s="37">
        <f>E258+E550</f>
        <v>861665.36999999988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679798.89500000002</v>
      </c>
      <c r="D258" s="36">
        <f>D259+D339+D483+D547</f>
        <v>679798.89500000002</v>
      </c>
      <c r="E258" s="36">
        <f>E259+E339+E483+E547</f>
        <v>756372.80199999991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2" t="s">
        <v>267</v>
      </c>
      <c r="B259" s="163"/>
      <c r="C259" s="33">
        <f>C260+C263+C314</f>
        <v>521910.20199999999</v>
      </c>
      <c r="D259" s="33">
        <f>D260+D263+D314</f>
        <v>521910.20199999999</v>
      </c>
      <c r="E259" s="33">
        <f>E260+E263+E314</f>
        <v>533584.10899999994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6" t="s">
        <v>268</v>
      </c>
      <c r="B260" s="167"/>
      <c r="C260" s="32">
        <f>SUM(C261:C262)</f>
        <v>3456</v>
      </c>
      <c r="D260" s="32">
        <f>SUM(D261:D262)</f>
        <v>3456</v>
      </c>
      <c r="E260" s="32">
        <f>SUM(E261:E262)</f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</row>
    <row r="263" spans="1:10" outlineLevel="1">
      <c r="A263" s="166" t="s">
        <v>269</v>
      </c>
      <c r="B263" s="167"/>
      <c r="C263" s="32">
        <f>C264+C265+C289+C296+C298+C302+C305+C308+C313</f>
        <v>513454.20199999999</v>
      </c>
      <c r="D263" s="32">
        <f>D264+D265+D289+D296+D298+D302+D305+D308+D313</f>
        <v>513454.20199999999</v>
      </c>
      <c r="E263" s="32">
        <f>E264+E265+E289+E296+E298+E302+E305+E308+E313</f>
        <v>523628.109</v>
      </c>
    </row>
    <row r="264" spans="1:10" outlineLevel="2">
      <c r="A264" s="6">
        <v>1101</v>
      </c>
      <c r="B264" s="4" t="s">
        <v>34</v>
      </c>
      <c r="C264" s="5">
        <v>215604</v>
      </c>
      <c r="D264" s="5">
        <f>C264</f>
        <v>215604</v>
      </c>
      <c r="E264" s="5">
        <v>219604</v>
      </c>
    </row>
    <row r="265" spans="1:10" outlineLevel="2">
      <c r="A265" s="6">
        <v>1101</v>
      </c>
      <c r="B265" s="4" t="s">
        <v>35</v>
      </c>
      <c r="C265" s="5">
        <f>SUM(C266:C288)</f>
        <v>195839.36799999999</v>
      </c>
      <c r="D265" s="5">
        <f>SUM(D266:D288)</f>
        <v>195839.36799999999</v>
      </c>
      <c r="E265" s="5">
        <f>SUM(E266:E288)</f>
        <v>195839.36799999999</v>
      </c>
    </row>
    <row r="266" spans="1:10" outlineLevel="3">
      <c r="A266" s="29"/>
      <c r="B266" s="28" t="s">
        <v>218</v>
      </c>
      <c r="C266" s="30">
        <v>13219.9</v>
      </c>
      <c r="D266" s="30">
        <f>C266</f>
        <v>13219.9</v>
      </c>
      <c r="E266" s="30">
        <f>D266</f>
        <v>13219.9</v>
      </c>
    </row>
    <row r="267" spans="1:10" outlineLevel="3">
      <c r="A267" s="29"/>
      <c r="B267" s="28" t="s">
        <v>219</v>
      </c>
      <c r="C267" s="30">
        <v>59442</v>
      </c>
      <c r="D267" s="30">
        <f t="shared" ref="D267:E282" si="18">C267</f>
        <v>59442</v>
      </c>
      <c r="E267" s="30">
        <f t="shared" si="18"/>
        <v>59442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>
        <v>1012</v>
      </c>
      <c r="D269" s="30">
        <f t="shared" si="18"/>
        <v>1012</v>
      </c>
      <c r="E269" s="30">
        <f t="shared" si="18"/>
        <v>1012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>
        <v>4416</v>
      </c>
      <c r="D271" s="30">
        <f t="shared" si="18"/>
        <v>4416</v>
      </c>
      <c r="E271" s="30">
        <f t="shared" si="18"/>
        <v>4416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>
        <v>3.968</v>
      </c>
      <c r="D284" s="30">
        <f t="shared" si="19"/>
        <v>3.968</v>
      </c>
      <c r="E284" s="30">
        <f t="shared" si="19"/>
        <v>3.968</v>
      </c>
    </row>
    <row r="285" spans="1:5" outlineLevel="3">
      <c r="A285" s="29"/>
      <c r="B285" s="28" t="s">
        <v>237</v>
      </c>
      <c r="C285" s="30">
        <v>9900</v>
      </c>
      <c r="D285" s="30">
        <f t="shared" si="19"/>
        <v>9900</v>
      </c>
      <c r="E285" s="30">
        <f t="shared" si="19"/>
        <v>9900</v>
      </c>
    </row>
    <row r="286" spans="1:5" outlineLevel="3">
      <c r="A286" s="29"/>
      <c r="B286" s="28" t="s">
        <v>238</v>
      </c>
      <c r="C286" s="30">
        <v>100985.5</v>
      </c>
      <c r="D286" s="30">
        <f t="shared" si="19"/>
        <v>100985.5</v>
      </c>
      <c r="E286" s="30">
        <f t="shared" si="19"/>
        <v>100985.5</v>
      </c>
    </row>
    <row r="287" spans="1:5" outlineLevel="3">
      <c r="A287" s="29"/>
      <c r="B287" s="28" t="s">
        <v>239</v>
      </c>
      <c r="C287" s="30">
        <v>6860</v>
      </c>
      <c r="D287" s="30">
        <f t="shared" si="19"/>
        <v>6860</v>
      </c>
      <c r="E287" s="30">
        <f t="shared" si="19"/>
        <v>6860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/>
      <c r="E296" s="5">
        <v>1200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16412.583999999999</v>
      </c>
      <c r="D298" s="5">
        <f>SUM(D299:D301)</f>
        <v>16412.583999999999</v>
      </c>
      <c r="E298" s="5">
        <v>21386.491000000002</v>
      </c>
    </row>
    <row r="299" spans="1:5" outlineLevel="3">
      <c r="A299" s="29"/>
      <c r="B299" s="28" t="s">
        <v>248</v>
      </c>
      <c r="C299" s="30">
        <v>5447.3280000000004</v>
      </c>
      <c r="D299" s="30">
        <f>C299</f>
        <v>5447.3280000000004</v>
      </c>
      <c r="E299" s="30">
        <f>D299</f>
        <v>5447.3280000000004</v>
      </c>
    </row>
    <row r="300" spans="1:5" outlineLevel="3">
      <c r="A300" s="29"/>
      <c r="B300" s="28" t="s">
        <v>249</v>
      </c>
      <c r="C300" s="30">
        <v>10965.255999999999</v>
      </c>
      <c r="D300" s="30">
        <f t="shared" ref="D300:E301" si="21">C300</f>
        <v>10965.255999999999</v>
      </c>
      <c r="E300" s="30">
        <f t="shared" si="21"/>
        <v>10965.255999999999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8636.6640000000007</v>
      </c>
      <c r="D305" s="5">
        <f>SUM(D306:D307)</f>
        <v>8636.6640000000007</v>
      </c>
      <c r="E305" s="5">
        <f>SUM(E306:E307)</f>
        <v>8636.6640000000007</v>
      </c>
    </row>
    <row r="306" spans="1:5" outlineLevel="3">
      <c r="A306" s="29"/>
      <c r="B306" s="28" t="s">
        <v>254</v>
      </c>
      <c r="C306" s="30">
        <v>6075.924</v>
      </c>
      <c r="D306" s="30">
        <f>C306</f>
        <v>6075.924</v>
      </c>
      <c r="E306" s="30">
        <f>D306</f>
        <v>6075.924</v>
      </c>
    </row>
    <row r="307" spans="1:5" outlineLevel="3">
      <c r="A307" s="29"/>
      <c r="B307" s="28" t="s">
        <v>255</v>
      </c>
      <c r="C307" s="30">
        <v>2560.7399999999998</v>
      </c>
      <c r="D307" s="30">
        <f>C307</f>
        <v>2560.7399999999998</v>
      </c>
      <c r="E307" s="30">
        <f>D307</f>
        <v>2560.7399999999998</v>
      </c>
    </row>
    <row r="308" spans="1:5" outlineLevel="2">
      <c r="A308" s="6">
        <v>1101</v>
      </c>
      <c r="B308" s="4" t="s">
        <v>39</v>
      </c>
      <c r="C308" s="5">
        <f>SUM(C309:C312)</f>
        <v>76961.585999999996</v>
      </c>
      <c r="D308" s="5">
        <f>SUM(D309:D312)</f>
        <v>76961.585999999996</v>
      </c>
      <c r="E308" s="5">
        <f>SUM(E309:E312)</f>
        <v>76961.585999999996</v>
      </c>
    </row>
    <row r="309" spans="1:5" outlineLevel="3">
      <c r="A309" s="29"/>
      <c r="B309" s="28" t="s">
        <v>256</v>
      </c>
      <c r="C309" s="30">
        <v>54990.260999999999</v>
      </c>
      <c r="D309" s="30">
        <f>C309</f>
        <v>54990.260999999999</v>
      </c>
      <c r="E309" s="30">
        <f>D309</f>
        <v>54990.260999999999</v>
      </c>
    </row>
    <row r="310" spans="1:5" outlineLevel="3">
      <c r="A310" s="29"/>
      <c r="B310" s="28" t="s">
        <v>257</v>
      </c>
      <c r="C310" s="30">
        <v>17564.144</v>
      </c>
      <c r="D310" s="30">
        <f t="shared" ref="D310:E312" si="22">C310</f>
        <v>17564.144</v>
      </c>
      <c r="E310" s="30">
        <f t="shared" si="22"/>
        <v>17564.144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>
        <v>4407.1809999999996</v>
      </c>
      <c r="D312" s="30">
        <f t="shared" si="22"/>
        <v>4407.1809999999996</v>
      </c>
      <c r="E312" s="30">
        <f t="shared" si="22"/>
        <v>4407.1809999999996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6" t="s">
        <v>601</v>
      </c>
      <c r="B314" s="167"/>
      <c r="C314" s="32">
        <f>C315+C325+C331+C336+C337+C338+C328</f>
        <v>5000</v>
      </c>
      <c r="D314" s="32">
        <f>D315+D325+D331+D336+D337+D338+D328</f>
        <v>5000</v>
      </c>
      <c r="E314" s="32">
        <f>E315+E325+E331+E336+E337+E338+E328</f>
        <v>6500</v>
      </c>
    </row>
    <row r="315" spans="1:5" outlineLevel="2">
      <c r="A315" s="6">
        <v>1102</v>
      </c>
      <c r="B315" s="4" t="s">
        <v>65</v>
      </c>
      <c r="C315" s="5">
        <f>SUM(C316:C324)</f>
        <v>5000</v>
      </c>
      <c r="D315" s="5">
        <f>SUM(D316:D324)</f>
        <v>5000</v>
      </c>
      <c r="E315" s="5">
        <f>SUM(E316:E324)</f>
        <v>6500</v>
      </c>
    </row>
    <row r="316" spans="1:5" outlineLevel="3">
      <c r="A316" s="29"/>
      <c r="B316" s="28" t="s">
        <v>260</v>
      </c>
      <c r="C316" s="30">
        <v>5000</v>
      </c>
      <c r="D316" s="30">
        <f>C316</f>
        <v>5000</v>
      </c>
      <c r="E316" s="30">
        <v>6500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2" t="s">
        <v>270</v>
      </c>
      <c r="B339" s="163"/>
      <c r="C339" s="33">
        <f>C340+C444+C482</f>
        <v>131174.693</v>
      </c>
      <c r="D339" s="33">
        <f>D340+D444+D482</f>
        <v>131174.693</v>
      </c>
      <c r="E339" s="33">
        <f>E340+E444+E482</f>
        <v>196074.693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6" t="s">
        <v>271</v>
      </c>
      <c r="B340" s="167"/>
      <c r="C340" s="32">
        <f>C341+C342+C343+C344+C347+C348+C353+C356+C357+C362+C367+BG290668+C371+C372+C373+C376+C377+C378+C382+C388+C391+C392+C395+C398+C399+C404+C407+C408+C409+C412+C415+C416+C419+C420+C421+C422+C429+C443</f>
        <v>127574.693</v>
      </c>
      <c r="D340" s="32">
        <f>D341+D342+D343+D344+D347+D348+D353+D356+D357+D362+D367+BH290668+D371+D372+D373+D376+D377+D378+D382+D388+D391+D392+D395+D398+D399+D404+D407+D408+D409+D412+D415+D416+D419+D420+D421+D422+D429+D443</f>
        <v>127574.693</v>
      </c>
      <c r="E340" s="32">
        <f>E341+E342+E343+E344+E347+E348+E353+E356+E357+E362+E367+BI290668+E371+E372+E373+E376+E377+E378+E382+E388+E391+E392+E395+E398+E399+E404+E407+E408+E409+E412+E415+E416+E419+E420+E421+E422+E429+E443</f>
        <v>191474.693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26">C342</f>
        <v>4000</v>
      </c>
      <c r="E342" s="5">
        <f t="shared" si="26"/>
        <v>4000</v>
      </c>
    </row>
    <row r="343" spans="1:10" outlineLevel="2">
      <c r="A343" s="6">
        <v>2201</v>
      </c>
      <c r="B343" s="4" t="s">
        <v>41</v>
      </c>
      <c r="C343" s="5">
        <v>30000</v>
      </c>
      <c r="D343" s="5">
        <f t="shared" si="26"/>
        <v>30000</v>
      </c>
      <c r="E343" s="5">
        <v>83000</v>
      </c>
    </row>
    <row r="344" spans="1:10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16400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v>9000</v>
      </c>
    </row>
    <row r="346" spans="1:10" outlineLevel="3">
      <c r="A346" s="29"/>
      <c r="B346" s="28" t="s">
        <v>275</v>
      </c>
      <c r="C346" s="30">
        <v>2000</v>
      </c>
      <c r="D346" s="30">
        <f t="shared" si="27"/>
        <v>2000</v>
      </c>
      <c r="E346" s="30">
        <v>7400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 outlineLevel="2">
      <c r="A348" s="6">
        <v>2201</v>
      </c>
      <c r="B348" s="4" t="s">
        <v>277</v>
      </c>
      <c r="C348" s="5">
        <f>SUM(C349:C352)</f>
        <v>26000</v>
      </c>
      <c r="D348" s="5">
        <f>SUM(D349:D352)</f>
        <v>26000</v>
      </c>
      <c r="E348" s="5">
        <f>SUM(E349:E352)</f>
        <v>26000</v>
      </c>
    </row>
    <row r="349" spans="1:10" outlineLevel="3">
      <c r="A349" s="29"/>
      <c r="B349" s="28" t="s">
        <v>278</v>
      </c>
      <c r="C349" s="30">
        <v>26000</v>
      </c>
      <c r="D349" s="30">
        <f>C349</f>
        <v>26000</v>
      </c>
      <c r="E349" s="30">
        <f>D349</f>
        <v>26000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800</v>
      </c>
      <c r="D353" s="5">
        <f>SUM(D354:D355)</f>
        <v>800</v>
      </c>
      <c r="E353" s="5">
        <f>SUM(E354:E355)</f>
        <v>800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outlineLevel="3">
      <c r="A355" s="29"/>
      <c r="B355" s="28" t="s">
        <v>283</v>
      </c>
      <c r="C355" s="30">
        <v>300</v>
      </c>
      <c r="D355" s="30">
        <f t="shared" si="29"/>
        <v>300</v>
      </c>
      <c r="E355" s="30">
        <f t="shared" si="29"/>
        <v>300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4700</v>
      </c>
      <c r="D357" s="5">
        <f>SUM(D358:D361)</f>
        <v>4700</v>
      </c>
      <c r="E357" s="5">
        <f>SUM(E358:E361)</f>
        <v>4700</v>
      </c>
    </row>
    <row r="358" spans="1:5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200</v>
      </c>
      <c r="D360" s="30">
        <f t="shared" si="30"/>
        <v>200</v>
      </c>
      <c r="E360" s="30">
        <f t="shared" si="30"/>
        <v>200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19000</v>
      </c>
    </row>
    <row r="363" spans="1:5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outlineLevel="3">
      <c r="A364" s="29"/>
      <c r="B364" s="28" t="s">
        <v>292</v>
      </c>
      <c r="C364" s="30">
        <v>15000</v>
      </c>
      <c r="D364" s="30">
        <f t="shared" ref="D364:E366" si="31">C364</f>
        <v>15000</v>
      </c>
      <c r="E364" s="30">
        <v>16000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3500</v>
      </c>
      <c r="D372" s="5">
        <f t="shared" si="32"/>
        <v>3500</v>
      </c>
      <c r="E372" s="5">
        <f t="shared" si="32"/>
        <v>3500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300</v>
      </c>
      <c r="D376" s="5">
        <f t="shared" si="33"/>
        <v>300</v>
      </c>
      <c r="E376" s="5">
        <f t="shared" si="33"/>
        <v>300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6500</v>
      </c>
    </row>
    <row r="379" spans="1:5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v>3500</v>
      </c>
    </row>
    <row r="382" spans="1:5" outlineLevel="2">
      <c r="A382" s="6">
        <v>2201</v>
      </c>
      <c r="B382" s="4" t="s">
        <v>114</v>
      </c>
      <c r="C382" s="5">
        <f>SUM(C383:C387)</f>
        <v>3700</v>
      </c>
      <c r="D382" s="5">
        <f>SUM(D383:D387)</f>
        <v>3700</v>
      </c>
      <c r="E382" s="5">
        <f>SUM(E383:E387)</f>
        <v>3700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2200</v>
      </c>
      <c r="D386" s="30">
        <f t="shared" si="35"/>
        <v>2200</v>
      </c>
      <c r="E386" s="30">
        <f t="shared" si="35"/>
        <v>2200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</row>
    <row r="394" spans="1:5" outlineLevel="3">
      <c r="A394" s="29"/>
      <c r="B394" s="28" t="s">
        <v>314</v>
      </c>
      <c r="C394" s="30">
        <v>4500</v>
      </c>
      <c r="D394" s="30">
        <f>C394</f>
        <v>4500</v>
      </c>
      <c r="E394" s="30">
        <f>D394</f>
        <v>4500</v>
      </c>
    </row>
    <row r="395" spans="1:5" outlineLevel="2">
      <c r="A395" s="6">
        <v>2201</v>
      </c>
      <c r="B395" s="4" t="s">
        <v>115</v>
      </c>
      <c r="C395" s="5">
        <f>SUM(C396:C397)</f>
        <v>100</v>
      </c>
      <c r="D395" s="5">
        <f>SUM(D396:D397)</f>
        <v>100</v>
      </c>
      <c r="E395" s="5">
        <f>SUM(E396:E397)</f>
        <v>100</v>
      </c>
    </row>
    <row r="396" spans="1:5" outlineLevel="3">
      <c r="A396" s="29"/>
      <c r="B396" s="28" t="s">
        <v>315</v>
      </c>
      <c r="C396" s="30">
        <v>100</v>
      </c>
      <c r="D396" s="30">
        <f t="shared" ref="D396:E398" si="37">C396</f>
        <v>100</v>
      </c>
      <c r="E396" s="30">
        <f t="shared" si="37"/>
        <v>100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 outlineLevel="3" collapsed="1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900</v>
      </c>
      <c r="D422" s="5">
        <f>SUM(D423:D428)</f>
        <v>900</v>
      </c>
      <c r="E422" s="5">
        <f>SUM(E423:E428)</f>
        <v>900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 outlineLevel="3">
      <c r="A428" s="29"/>
      <c r="B428" s="28" t="s">
        <v>341</v>
      </c>
      <c r="C428" s="30">
        <v>300</v>
      </c>
      <c r="D428" s="30">
        <f t="shared" si="42"/>
        <v>300</v>
      </c>
      <c r="E428" s="30">
        <f t="shared" si="42"/>
        <v>300</v>
      </c>
    </row>
    <row r="429" spans="1:5" outlineLevel="2">
      <c r="A429" s="6">
        <v>2201</v>
      </c>
      <c r="B429" s="4" t="s">
        <v>342</v>
      </c>
      <c r="C429" s="5">
        <f>SUM(C430:C442)</f>
        <v>5074.6930000000002</v>
      </c>
      <c r="D429" s="5">
        <f>SUM(D430:D442)</f>
        <v>5074.6930000000002</v>
      </c>
      <c r="E429" s="5">
        <f>SUM(E430:E442)</f>
        <v>5074.6930000000002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1944.8689999999999</v>
      </c>
      <c r="D432" s="30">
        <f t="shared" si="43"/>
        <v>1944.8689999999999</v>
      </c>
      <c r="E432" s="30">
        <f t="shared" si="43"/>
        <v>1944.8689999999999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>
        <v>536.30999999999995</v>
      </c>
      <c r="D434" s="30">
        <f t="shared" si="43"/>
        <v>536.30999999999995</v>
      </c>
      <c r="E434" s="30">
        <f t="shared" si="43"/>
        <v>536.30999999999995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2593.5140000000001</v>
      </c>
      <c r="D441" s="30">
        <f t="shared" si="43"/>
        <v>2593.5140000000001</v>
      </c>
      <c r="E441" s="30">
        <f t="shared" si="43"/>
        <v>2593.5140000000001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6" t="s">
        <v>357</v>
      </c>
      <c r="B444" s="167"/>
      <c r="C444" s="32">
        <f>C445+C454+C455+C459+C462+C463+C468+C474+C477+C480+C481+C450</f>
        <v>3600</v>
      </c>
      <c r="D444" s="32">
        <f>D445+D454+D455+D459+D462+D463+D468+D474+D477+D480+D481+D450</f>
        <v>3600</v>
      </c>
      <c r="E444" s="32">
        <f>E445+E454+E455+E459+E462+E463+E468+E474+E477+E480+E481+E450</f>
        <v>4600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1000</v>
      </c>
      <c r="D445" s="5">
        <f>SUM(D446:D449)</f>
        <v>1000</v>
      </c>
      <c r="E445" s="5">
        <f>SUM(E446:E449)</f>
        <v>2000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v>2000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</row>
    <row r="455" spans="1:5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1100</v>
      </c>
      <c r="D468" s="5">
        <f>SUM(D469:D473)</f>
        <v>1100</v>
      </c>
      <c r="E468" s="5">
        <f>SUM(E469:E473)</f>
        <v>1100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100</v>
      </c>
      <c r="D470" s="30">
        <f t="shared" ref="D470:E473" si="49">C470</f>
        <v>100</v>
      </c>
      <c r="E470" s="30">
        <f t="shared" si="49"/>
        <v>100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1000</v>
      </c>
      <c r="D473" s="30">
        <f t="shared" si="49"/>
        <v>1000</v>
      </c>
      <c r="E473" s="30">
        <f t="shared" si="49"/>
        <v>1000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</row>
    <row r="483" spans="1:10">
      <c r="A483" s="172" t="s">
        <v>389</v>
      </c>
      <c r="B483" s="173"/>
      <c r="C483" s="35">
        <f>C484+C504+C509+C522+C528+C538</f>
        <v>26714</v>
      </c>
      <c r="D483" s="35">
        <f>D484+D504+D509+D522+D528+D538</f>
        <v>26714</v>
      </c>
      <c r="E483" s="35">
        <f>E484+E504+E509+E522+E528+E538</f>
        <v>26714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6" t="s">
        <v>390</v>
      </c>
      <c r="B484" s="167"/>
      <c r="C484" s="32">
        <f>C485+C486+C490+C491+C494+C497+C500+C501+C502+C503</f>
        <v>9800</v>
      </c>
      <c r="D484" s="32">
        <f>D485+D486+D490+D491+D494+D497+D500+D501+D502+D503</f>
        <v>9800</v>
      </c>
      <c r="E484" s="32">
        <f>E485+E486+E490+E491+E494+E497+E500+E501+E502+E503</f>
        <v>9800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4000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1">C488</f>
        <v>4000</v>
      </c>
      <c r="E488" s="30">
        <f t="shared" si="51"/>
        <v>4000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3500</v>
      </c>
      <c r="D494" s="5">
        <f>SUM(D495:D496)</f>
        <v>3500</v>
      </c>
      <c r="E494" s="5">
        <f>SUM(E495:E496)</f>
        <v>3500</v>
      </c>
    </row>
    <row r="495" spans="1:10" ht="15" customHeight="1" outlineLevel="3">
      <c r="A495" s="28"/>
      <c r="B495" s="28" t="s">
        <v>401</v>
      </c>
      <c r="C495" s="30">
        <v>3500</v>
      </c>
      <c r="D495" s="30">
        <f>C495</f>
        <v>3500</v>
      </c>
      <c r="E495" s="30">
        <f>D495</f>
        <v>3500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2"/>
        <v>500</v>
      </c>
      <c r="E499" s="30">
        <f t="shared" si="52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800</v>
      </c>
      <c r="D502" s="5">
        <f t="shared" si="52"/>
        <v>800</v>
      </c>
      <c r="E502" s="5">
        <f t="shared" si="52"/>
        <v>800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6" t="s">
        <v>410</v>
      </c>
      <c r="B504" s="167"/>
      <c r="C504" s="32">
        <f>SUM(C505:C508)</f>
        <v>2000</v>
      </c>
      <c r="D504" s="32">
        <f>SUM(D505:D508)</f>
        <v>2000</v>
      </c>
      <c r="E504" s="32">
        <f>SUM(E505:E508)</f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6" t="s">
        <v>414</v>
      </c>
      <c r="B509" s="167"/>
      <c r="C509" s="32">
        <f>C510+C511+C512+C513+C517+C518+C519+C520+C521</f>
        <v>14200</v>
      </c>
      <c r="D509" s="32">
        <f>D510+D511+D512+D513+D517+D518+D519+D520+D521</f>
        <v>14200</v>
      </c>
      <c r="E509" s="32">
        <f>E510+E511+E512+E513+E517+E518+E519+E520+E521</f>
        <v>14200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12000</v>
      </c>
      <c r="D520" s="5">
        <f t="shared" si="55"/>
        <v>12000</v>
      </c>
      <c r="E520" s="5">
        <f t="shared" si="55"/>
        <v>12000</v>
      </c>
    </row>
    <row r="521" spans="1:5" outlineLevel="2">
      <c r="A521" s="6">
        <v>3305</v>
      </c>
      <c r="B521" s="4" t="s">
        <v>409</v>
      </c>
      <c r="C521" s="5">
        <v>1200</v>
      </c>
      <c r="D521" s="5">
        <f t="shared" si="55"/>
        <v>1200</v>
      </c>
      <c r="E521" s="5">
        <f t="shared" si="55"/>
        <v>1200</v>
      </c>
    </row>
    <row r="522" spans="1:5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6" t="s">
        <v>441</v>
      </c>
      <c r="B538" s="167"/>
      <c r="C538" s="32">
        <f>SUM(C539:C544)</f>
        <v>714</v>
      </c>
      <c r="D538" s="32">
        <f>SUM(D539:D544)</f>
        <v>714</v>
      </c>
      <c r="E538" s="32">
        <f>SUM(E539:E544)</f>
        <v>714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714</v>
      </c>
      <c r="D540" s="5">
        <f t="shared" ref="D540:E543" si="58">C540</f>
        <v>714</v>
      </c>
      <c r="E540" s="5">
        <f t="shared" si="58"/>
        <v>714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</row>
    <row r="550" spans="1:10">
      <c r="A550" s="164" t="s">
        <v>455</v>
      </c>
      <c r="B550" s="165"/>
      <c r="C550" s="36">
        <f>C551</f>
        <v>58915.953999999998</v>
      </c>
      <c r="D550" s="36">
        <f>D551</f>
        <v>58915.953999999998</v>
      </c>
      <c r="E550" s="36">
        <f>E551</f>
        <v>105292.568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2" t="s">
        <v>456</v>
      </c>
      <c r="B551" s="163"/>
      <c r="C551" s="33">
        <f>C552+C556</f>
        <v>58915.953999999998</v>
      </c>
      <c r="D551" s="33">
        <f>D552+D556</f>
        <v>58915.953999999998</v>
      </c>
      <c r="E551" s="33">
        <f>E552+E556</f>
        <v>105292.568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6" t="s">
        <v>457</v>
      </c>
      <c r="B552" s="167"/>
      <c r="C552" s="32">
        <f>SUM(C553:C555)</f>
        <v>58915.953999999998</v>
      </c>
      <c r="D552" s="32">
        <f>SUM(D553:D555)</f>
        <v>58915.953999999998</v>
      </c>
      <c r="E552" s="32">
        <f>SUM(E553:E555)</f>
        <v>105292.568</v>
      </c>
    </row>
    <row r="553" spans="1:10" outlineLevel="2" collapsed="1">
      <c r="A553" s="6">
        <v>5500</v>
      </c>
      <c r="B553" s="4" t="s">
        <v>458</v>
      </c>
      <c r="C553" s="5">
        <v>58915.953999999998</v>
      </c>
      <c r="D553" s="5">
        <f t="shared" ref="D553:E555" si="59">C553</f>
        <v>58915.953999999998</v>
      </c>
      <c r="E553" s="5">
        <v>105292.568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8" t="s">
        <v>62</v>
      </c>
      <c r="B559" s="169"/>
      <c r="C559" s="37">
        <f>C560+C716+C725</f>
        <v>70785.150999999998</v>
      </c>
      <c r="D559" s="37">
        <f>D560+D716+D725</f>
        <v>70785.150999999998</v>
      </c>
      <c r="E559" s="37">
        <f>E560+E716+E725</f>
        <v>220549.152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45000</v>
      </c>
      <c r="D560" s="36">
        <f>D561+D638+D642+D645</f>
        <v>45000</v>
      </c>
      <c r="E560" s="36">
        <f>E561+E638+E642+E645</f>
        <v>62037.709000000003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45000</v>
      </c>
      <c r="D561" s="38">
        <f>D562+D567+D568+D569+D576+D577+D581+D584+D585+D586+D587+D592+D595+D599+D603+D610+D616+D628</f>
        <v>45000</v>
      </c>
      <c r="E561" s="38">
        <f>E562+E567+E568+E569+E576+E577+E581+E584+E585+E586+E587+E592+E595+E599+E603+E610+E616+E628</f>
        <v>62037.709000000003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6" t="s">
        <v>473</v>
      </c>
      <c r="B569" s="16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6" t="s">
        <v>485</v>
      </c>
      <c r="B581" s="167"/>
      <c r="C581" s="32">
        <f>SUM(C582:C583)</f>
        <v>5000</v>
      </c>
      <c r="D581" s="32">
        <f>SUM(D582:D583)</f>
        <v>5000</v>
      </c>
      <c r="E581" s="32">
        <f>SUM(E582:E583)</f>
        <v>5000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5000</v>
      </c>
      <c r="D583" s="5">
        <f t="shared" si="63"/>
        <v>5000</v>
      </c>
      <c r="E583" s="5">
        <f t="shared" si="63"/>
        <v>5000</v>
      </c>
    </row>
    <row r="584" spans="1:5" outlineLevel="1">
      <c r="A584" s="166" t="s">
        <v>488</v>
      </c>
      <c r="B584" s="16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6" t="s">
        <v>489</v>
      </c>
      <c r="B585" s="16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6" t="s">
        <v>490</v>
      </c>
      <c r="B586" s="16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6" t="s">
        <v>491</v>
      </c>
      <c r="B587" s="167"/>
      <c r="C587" s="32">
        <f>SUM(C588:C591)</f>
        <v>20000</v>
      </c>
      <c r="D587" s="32">
        <f>SUM(D588:D591)</f>
        <v>20000</v>
      </c>
      <c r="E587" s="32">
        <f>SUM(E588:E591)</f>
        <v>20000</v>
      </c>
    </row>
    <row r="588" spans="1:5" outlineLevel="2">
      <c r="A588" s="7">
        <v>6610</v>
      </c>
      <c r="B588" s="4" t="s">
        <v>492</v>
      </c>
      <c r="C588" s="5">
        <v>15000</v>
      </c>
      <c r="D588" s="5">
        <f>C588</f>
        <v>15000</v>
      </c>
      <c r="E588" s="5">
        <f>D588</f>
        <v>15000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5000</v>
      </c>
      <c r="D591" s="5">
        <f t="shared" si="64"/>
        <v>5000</v>
      </c>
      <c r="E591" s="5">
        <f t="shared" si="64"/>
        <v>5000</v>
      </c>
    </row>
    <row r="592" spans="1:5" outlineLevel="1">
      <c r="A592" s="166" t="s">
        <v>498</v>
      </c>
      <c r="B592" s="167"/>
      <c r="C592" s="32">
        <f>SUM(C593:C594)</f>
        <v>15000</v>
      </c>
      <c r="D592" s="32">
        <f>SUM(D593:D594)</f>
        <v>15000</v>
      </c>
      <c r="E592" s="32">
        <f>SUM(E593:E594)</f>
        <v>32037.708999999999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15000</v>
      </c>
      <c r="D594" s="5">
        <f>C594</f>
        <v>15000</v>
      </c>
      <c r="E594" s="5">
        <v>32037.708999999999</v>
      </c>
    </row>
    <row r="595" spans="1:5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6" t="s">
        <v>519</v>
      </c>
      <c r="B616" s="167"/>
      <c r="C616" s="32">
        <f>SUM(C617:C627)</f>
        <v>5000</v>
      </c>
      <c r="D616" s="32">
        <f>SUM(D617:D627)</f>
        <v>5000</v>
      </c>
      <c r="E616" s="32">
        <f>SUM(E617:E627)</f>
        <v>5000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5000</v>
      </c>
      <c r="D618" s="5">
        <f t="shared" ref="D618:E627" si="69">C618</f>
        <v>5000</v>
      </c>
      <c r="E618" s="5">
        <f t="shared" si="69"/>
        <v>5000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6" t="s">
        <v>556</v>
      </c>
      <c r="B668" s="16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6" t="s">
        <v>557</v>
      </c>
      <c r="B669" s="16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6" t="s">
        <v>558</v>
      </c>
      <c r="B670" s="16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4" t="s">
        <v>570</v>
      </c>
      <c r="B716" s="165"/>
      <c r="C716" s="36">
        <f>C717</f>
        <v>25785.151000000002</v>
      </c>
      <c r="D716" s="36">
        <f>D717</f>
        <v>25785.151000000002</v>
      </c>
      <c r="E716" s="36">
        <f>E717</f>
        <v>158511.443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2" t="s">
        <v>571</v>
      </c>
      <c r="B717" s="163"/>
      <c r="C717" s="33">
        <f>C718+C722</f>
        <v>25785.151000000002</v>
      </c>
      <c r="D717" s="33">
        <f>D718+D722</f>
        <v>25785.151000000002</v>
      </c>
      <c r="E717" s="33">
        <f>E718+E722</f>
        <v>158511.443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0" t="s">
        <v>851</v>
      </c>
      <c r="B718" s="161"/>
      <c r="C718" s="31">
        <f>SUM(C719:C721)</f>
        <v>25785.151000000002</v>
      </c>
      <c r="D718" s="31">
        <f>SUM(D719:D721)</f>
        <v>25785.151000000002</v>
      </c>
      <c r="E718" s="31">
        <f>SUM(E719:E721)</f>
        <v>158511.443</v>
      </c>
    </row>
    <row r="719" spans="1:10" ht="15" customHeight="1" outlineLevel="2">
      <c r="A719" s="6">
        <v>10950</v>
      </c>
      <c r="B719" s="4" t="s">
        <v>572</v>
      </c>
      <c r="C719" s="5">
        <v>25785.151000000002</v>
      </c>
      <c r="D719" s="5">
        <f>C719</f>
        <v>25785.151000000002</v>
      </c>
      <c r="E719" s="5">
        <v>158511.443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14"/>
  <sheetViews>
    <sheetView rightToLeft="1" workbookViewId="0">
      <selection activeCell="E17" sqref="E17"/>
    </sheetView>
  </sheetViews>
  <sheetFormatPr defaultColWidth="9.109375" defaultRowHeight="14.4"/>
  <cols>
    <col min="1" max="1" width="14.44140625" style="10" bestFit="1" customWidth="1"/>
    <col min="2" max="2" width="17.5546875" style="10" customWidth="1"/>
    <col min="3" max="3" width="9.109375" style="10"/>
    <col min="4" max="4" width="15.88671875" style="10" bestFit="1" customWidth="1"/>
    <col min="5" max="5" width="9.109375" style="10"/>
    <col min="6" max="6" width="10.109375" style="10" bestFit="1" customWidth="1"/>
    <col min="7" max="7" width="9.109375" style="10"/>
    <col min="8" max="10" width="9.109375" style="118"/>
    <col min="11" max="13" width="0" style="118" hidden="1" customWidth="1"/>
    <col min="14" max="42" width="9.109375" style="118"/>
  </cols>
  <sheetData>
    <row r="1" spans="1:13" ht="24" customHeight="1">
      <c r="A1" s="115" t="s">
        <v>652</v>
      </c>
      <c r="B1" s="115" t="s">
        <v>604</v>
      </c>
      <c r="C1" s="115" t="s">
        <v>653</v>
      </c>
      <c r="D1" s="115" t="s">
        <v>654</v>
      </c>
      <c r="E1" s="115" t="s">
        <v>277</v>
      </c>
      <c r="F1" s="115" t="s">
        <v>655</v>
      </c>
      <c r="G1" s="115" t="s">
        <v>740</v>
      </c>
    </row>
    <row r="2" spans="1:13">
      <c r="A2" s="10" t="s">
        <v>764</v>
      </c>
      <c r="B2" s="10" t="s">
        <v>952</v>
      </c>
      <c r="D2" s="12"/>
      <c r="G2" s="10" t="s">
        <v>777</v>
      </c>
    </row>
    <row r="3" spans="1:13">
      <c r="A3" s="10" t="s">
        <v>764</v>
      </c>
      <c r="B3" s="10" t="s">
        <v>953</v>
      </c>
      <c r="D3" s="12"/>
      <c r="G3" s="10" t="s">
        <v>777</v>
      </c>
      <c r="K3" s="118" t="s">
        <v>764</v>
      </c>
      <c r="L3" s="118" t="s">
        <v>772</v>
      </c>
      <c r="M3" s="118" t="s">
        <v>777</v>
      </c>
    </row>
    <row r="4" spans="1:13">
      <c r="A4" s="10" t="s">
        <v>765</v>
      </c>
      <c r="B4" s="10" t="s">
        <v>954</v>
      </c>
      <c r="D4" s="12"/>
      <c r="G4" s="10" t="s">
        <v>777</v>
      </c>
      <c r="K4" s="118" t="s">
        <v>765</v>
      </c>
      <c r="L4" s="118" t="s">
        <v>773</v>
      </c>
      <c r="M4" s="118" t="s">
        <v>778</v>
      </c>
    </row>
    <row r="5" spans="1:13">
      <c r="A5" s="10" t="s">
        <v>764</v>
      </c>
      <c r="B5" s="10" t="s">
        <v>955</v>
      </c>
      <c r="D5" s="12"/>
      <c r="G5" s="10" t="s">
        <v>777</v>
      </c>
      <c r="K5" s="118" t="s">
        <v>766</v>
      </c>
      <c r="L5" s="118" t="s">
        <v>774</v>
      </c>
      <c r="M5" s="118" t="s">
        <v>779</v>
      </c>
    </row>
    <row r="6" spans="1:13">
      <c r="A6" s="10" t="s">
        <v>765</v>
      </c>
      <c r="B6" s="10" t="s">
        <v>956</v>
      </c>
      <c r="D6" s="12"/>
      <c r="G6" s="10" t="s">
        <v>779</v>
      </c>
      <c r="K6" s="118" t="s">
        <v>767</v>
      </c>
      <c r="L6" s="118" t="s">
        <v>775</v>
      </c>
    </row>
    <row r="7" spans="1:13">
      <c r="A7" s="10" t="s">
        <v>764</v>
      </c>
      <c r="B7" s="10" t="s">
        <v>957</v>
      </c>
      <c r="D7" s="12"/>
      <c r="G7" s="10" t="s">
        <v>777</v>
      </c>
      <c r="K7" s="118" t="s">
        <v>768</v>
      </c>
      <c r="L7" s="118" t="s">
        <v>776</v>
      </c>
    </row>
    <row r="8" spans="1:13">
      <c r="A8" s="10" t="s">
        <v>767</v>
      </c>
      <c r="B8" s="10" t="s">
        <v>958</v>
      </c>
      <c r="G8" s="10" t="s">
        <v>777</v>
      </c>
      <c r="K8" s="118" t="s">
        <v>769</v>
      </c>
    </row>
    <row r="9" spans="1:13">
      <c r="A9" s="10" t="s">
        <v>764</v>
      </c>
      <c r="B9" s="10" t="s">
        <v>957</v>
      </c>
      <c r="D9" s="12"/>
      <c r="G9" s="10" t="s">
        <v>777</v>
      </c>
      <c r="K9" s="118" t="s">
        <v>770</v>
      </c>
    </row>
    <row r="10" spans="1:13">
      <c r="A10" s="10" t="s">
        <v>764</v>
      </c>
      <c r="B10" s="10" t="s">
        <v>957</v>
      </c>
      <c r="G10" s="10" t="s">
        <v>777</v>
      </c>
      <c r="K10" s="118" t="s">
        <v>771</v>
      </c>
    </row>
    <row r="11" spans="1:13">
      <c r="A11" s="10" t="s">
        <v>765</v>
      </c>
      <c r="B11" s="10" t="s">
        <v>959</v>
      </c>
      <c r="G11" s="10" t="s">
        <v>777</v>
      </c>
    </row>
    <row r="12" spans="1:13">
      <c r="A12" s="10" t="s">
        <v>765</v>
      </c>
      <c r="B12" s="10" t="s">
        <v>959</v>
      </c>
      <c r="G12" s="10" t="s">
        <v>777</v>
      </c>
    </row>
    <row r="13" spans="1:13">
      <c r="A13" s="10" t="s">
        <v>765</v>
      </c>
      <c r="B13" s="10" t="s">
        <v>959</v>
      </c>
      <c r="G13" s="10" t="s">
        <v>777</v>
      </c>
    </row>
    <row r="14" spans="1:13">
      <c r="A14" s="10" t="s">
        <v>765</v>
      </c>
      <c r="B14" s="10" t="s">
        <v>960</v>
      </c>
      <c r="G14" s="10" t="s">
        <v>777</v>
      </c>
    </row>
  </sheetData>
  <conditionalFormatting sqref="A10:A1048576 A1 B1:F1048576">
    <cfRule type="cellIs" dxfId="2" priority="3" operator="equal">
      <formula>0</formula>
    </cfRule>
  </conditionalFormatting>
  <conditionalFormatting sqref="A2:A9">
    <cfRule type="cellIs" dxfId="1" priority="2" operator="equal">
      <formula>0</formula>
    </cfRule>
  </conditionalFormatting>
  <conditionalFormatting sqref="G1:G1048576">
    <cfRule type="cellIs" dxfId="0" priority="1" operator="equal">
      <formula>0</formula>
    </cfRule>
  </conditionalFormatting>
  <dataValidations count="3">
    <dataValidation type="list" allowBlank="1" showInputMessage="1" showErrorMessage="1" sqref="A2:A1048576" xr:uid="{00000000-0002-0000-1200-000000000000}">
      <formula1>$K$3:$K$10</formula1>
    </dataValidation>
    <dataValidation type="list" allowBlank="1" showInputMessage="1" showErrorMessage="1" sqref="F2:F1048576" xr:uid="{00000000-0002-0000-1200-000001000000}">
      <formula1>$L$3:$L$7</formula1>
    </dataValidation>
    <dataValidation type="list" allowBlank="1" showInputMessage="1" showErrorMessage="1" sqref="G2:G1048576" xr:uid="{00000000-0002-0000-1200-000002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20"/>
  <sheetViews>
    <sheetView rightToLeft="1" workbookViewId="0">
      <pane xSplit="3" ySplit="1" topLeftCell="D58" activePane="bottomRight" state="frozen"/>
      <selection pane="topRight" activeCell="D1" sqref="D1"/>
      <selection pane="bottomLeft" activeCell="A2" sqref="A2"/>
      <selection pane="bottomRight" activeCell="J73" sqref="J73"/>
    </sheetView>
  </sheetViews>
  <sheetFormatPr defaultColWidth="9.109375" defaultRowHeight="14.4"/>
  <cols>
    <col min="1" max="1" width="11.6640625" bestFit="1" customWidth="1"/>
    <col min="2" max="2" width="4.5546875" style="82" bestFit="1" customWidth="1"/>
    <col min="3" max="3" width="30.109375" bestFit="1" customWidth="1"/>
    <col min="7" max="7" width="14.33203125" bestFit="1" customWidth="1"/>
    <col min="8" max="8" width="12.5546875" bestFit="1" customWidth="1"/>
    <col min="9" max="9" width="11.554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1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19</v>
      </c>
      <c r="H9">
        <f t="shared" ref="H9:I9" si="2">SUM(E9:E22)</f>
        <v>12</v>
      </c>
      <c r="I9">
        <f t="shared" si="2"/>
        <v>7</v>
      </c>
    </row>
    <row r="10" spans="1:9">
      <c r="A10" s="10" t="s">
        <v>669</v>
      </c>
      <c r="B10" s="81">
        <v>1</v>
      </c>
      <c r="C10" s="10" t="s">
        <v>671</v>
      </c>
      <c r="D10" s="10">
        <v>1</v>
      </c>
      <c r="E10" s="10">
        <v>0</v>
      </c>
      <c r="F10" s="10">
        <f t="shared" si="1"/>
        <v>1</v>
      </c>
    </row>
    <row r="11" spans="1:9">
      <c r="A11" s="10" t="s">
        <v>669</v>
      </c>
      <c r="B11" s="81">
        <v>1</v>
      </c>
      <c r="C11" s="10" t="s">
        <v>672</v>
      </c>
      <c r="D11" s="10">
        <v>1</v>
      </c>
      <c r="E11" s="10">
        <v>0</v>
      </c>
      <c r="F11" s="10">
        <f t="shared" si="1"/>
        <v>1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2</v>
      </c>
      <c r="E13" s="10">
        <v>2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1</v>
      </c>
      <c r="E14" s="10">
        <v>1</v>
      </c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1</v>
      </c>
      <c r="F17" s="10">
        <f t="shared" si="1"/>
        <v>3</v>
      </c>
    </row>
    <row r="18" spans="1:9">
      <c r="A18" s="10" t="s">
        <v>669</v>
      </c>
      <c r="B18" s="81">
        <v>1</v>
      </c>
      <c r="C18" s="10" t="s">
        <v>679</v>
      </c>
      <c r="D18" s="10">
        <v>1</v>
      </c>
      <c r="E18" s="10">
        <v>0</v>
      </c>
      <c r="F18" s="10">
        <f t="shared" si="1"/>
        <v>1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>
        <v>0</v>
      </c>
      <c r="F20" s="10">
        <f t="shared" si="1"/>
        <v>1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>
        <v>8</v>
      </c>
      <c r="E22" s="10">
        <v>8</v>
      </c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SUM(D23:D32)</f>
        <v>4</v>
      </c>
      <c r="H23">
        <f t="shared" ref="H23:I23" si="3">SUM(E23:E32)</f>
        <v>1</v>
      </c>
      <c r="I23">
        <f t="shared" si="3"/>
        <v>3</v>
      </c>
    </row>
    <row r="24" spans="1:9">
      <c r="A24" s="84" t="s">
        <v>683</v>
      </c>
      <c r="B24" s="85">
        <v>2</v>
      </c>
      <c r="C24" s="84" t="s">
        <v>685</v>
      </c>
      <c r="D24" s="84">
        <v>1</v>
      </c>
      <c r="E24" s="84">
        <v>0</v>
      </c>
      <c r="F24" s="84">
        <f t="shared" si="1"/>
        <v>1</v>
      </c>
    </row>
    <row r="25" spans="1:9">
      <c r="A25" s="84" t="s">
        <v>683</v>
      </c>
      <c r="B25" s="85">
        <v>2</v>
      </c>
      <c r="C25" s="84" t="s">
        <v>951</v>
      </c>
      <c r="D25" s="84">
        <v>1</v>
      </c>
      <c r="E25" s="84">
        <v>0</v>
      </c>
      <c r="F25" s="84">
        <f t="shared" si="1"/>
        <v>1</v>
      </c>
    </row>
    <row r="26" spans="1:9">
      <c r="A26" s="84" t="s">
        <v>683</v>
      </c>
      <c r="B26" s="85">
        <v>2</v>
      </c>
      <c r="C26" s="84" t="s">
        <v>686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687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688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689</v>
      </c>
      <c r="D29" s="84">
        <v>1</v>
      </c>
      <c r="E29" s="84">
        <v>1</v>
      </c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690</v>
      </c>
      <c r="D30" s="84">
        <v>1</v>
      </c>
      <c r="E30" s="84">
        <v>0</v>
      </c>
      <c r="F30" s="84">
        <f t="shared" si="1"/>
        <v>1</v>
      </c>
    </row>
    <row r="31" spans="1:9">
      <c r="A31" s="84" t="s">
        <v>683</v>
      </c>
      <c r="B31" s="85">
        <v>2</v>
      </c>
      <c r="C31" s="84" t="s">
        <v>691</v>
      </c>
      <c r="D31" s="84"/>
      <c r="E31" s="84"/>
      <c r="F31" s="84">
        <f t="shared" si="1"/>
        <v>0</v>
      </c>
    </row>
    <row r="32" spans="1:9">
      <c r="A32" s="84" t="s">
        <v>683</v>
      </c>
      <c r="B32" s="85">
        <v>2</v>
      </c>
      <c r="C32" s="84" t="s">
        <v>692</v>
      </c>
      <c r="D32" s="84"/>
      <c r="E32" s="84"/>
      <c r="F32" s="84">
        <f t="shared" si="1"/>
        <v>0</v>
      </c>
    </row>
    <row r="33" spans="1:9">
      <c r="A33" s="10" t="s">
        <v>683</v>
      </c>
      <c r="B33" s="81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0</v>
      </c>
      <c r="H33">
        <f t="shared" ref="H33:I33" si="4">SUM(E33:E35)</f>
        <v>0</v>
      </c>
      <c r="I33">
        <f t="shared" si="4"/>
        <v>0</v>
      </c>
    </row>
    <row r="34" spans="1:9">
      <c r="A34" s="10" t="s">
        <v>683</v>
      </c>
      <c r="B34" s="81">
        <v>3</v>
      </c>
      <c r="C34" s="10" t="s">
        <v>694</v>
      </c>
      <c r="D34" s="10"/>
      <c r="E34" s="10"/>
      <c r="F34" s="10">
        <f t="shared" si="1"/>
        <v>0</v>
      </c>
    </row>
    <row r="35" spans="1:9">
      <c r="A35" s="10" t="s">
        <v>683</v>
      </c>
      <c r="B35" s="81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1"/>
        <v>0</v>
      </c>
    </row>
    <row r="38" spans="1:9">
      <c r="A38" s="84" t="s">
        <v>683</v>
      </c>
      <c r="B38" s="85">
        <v>4</v>
      </c>
      <c r="C38" s="84" t="s">
        <v>698</v>
      </c>
      <c r="D38" s="84"/>
      <c r="E38" s="84"/>
      <c r="F38" s="84">
        <f t="shared" si="1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2</v>
      </c>
      <c r="H39">
        <f t="shared" ref="H39:I39" si="6">SUM(E39:E45)</f>
        <v>1</v>
      </c>
      <c r="I39">
        <f t="shared" si="6"/>
        <v>1</v>
      </c>
    </row>
    <row r="40" spans="1:9">
      <c r="A40" s="10" t="s">
        <v>699</v>
      </c>
      <c r="B40" s="81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703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704</v>
      </c>
      <c r="D43" s="10">
        <v>1</v>
      </c>
      <c r="E43" s="10">
        <v>1</v>
      </c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705</v>
      </c>
      <c r="D44" s="10">
        <v>1</v>
      </c>
      <c r="E44" s="10">
        <v>0</v>
      </c>
      <c r="F44" s="10">
        <f t="shared" si="1"/>
        <v>1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1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712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713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714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715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717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716</v>
      </c>
      <c r="D57" s="84"/>
      <c r="E57" s="84"/>
      <c r="F57" s="84">
        <f t="shared" si="1"/>
        <v>0</v>
      </c>
    </row>
    <row r="58" spans="1:9">
      <c r="A58" s="84" t="s">
        <v>699</v>
      </c>
      <c r="B58" s="85">
        <v>8</v>
      </c>
      <c r="C58" s="84" t="s">
        <v>718</v>
      </c>
      <c r="D58" s="84"/>
      <c r="E58" s="84"/>
      <c r="F58" s="84">
        <f t="shared" si="1"/>
        <v>0</v>
      </c>
    </row>
    <row r="59" spans="1:9">
      <c r="A59" s="89" t="s">
        <v>699</v>
      </c>
      <c r="B59" s="90">
        <v>9</v>
      </c>
      <c r="C59" s="89" t="s">
        <v>742</v>
      </c>
      <c r="D59" s="89"/>
      <c r="E59" s="89"/>
      <c r="F59" s="89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9" t="s">
        <v>699</v>
      </c>
      <c r="B60" s="90">
        <v>9</v>
      </c>
      <c r="C60" s="89" t="s">
        <v>743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744</v>
      </c>
      <c r="D61" s="89"/>
      <c r="E61" s="89"/>
      <c r="F61" s="89">
        <f t="shared" si="10"/>
        <v>0</v>
      </c>
    </row>
    <row r="62" spans="1:9">
      <c r="A62" s="89" t="s">
        <v>699</v>
      </c>
      <c r="B62" s="90">
        <v>9</v>
      </c>
      <c r="C62" s="89" t="s">
        <v>745</v>
      </c>
      <c r="D62" s="89"/>
      <c r="E62" s="89"/>
      <c r="F62" s="89">
        <f t="shared" ref="F62:F63" si="13">D62-E62</f>
        <v>0</v>
      </c>
    </row>
    <row r="63" spans="1:9">
      <c r="A63" s="89" t="s">
        <v>699</v>
      </c>
      <c r="B63" s="90">
        <v>9</v>
      </c>
      <c r="C63" s="89" t="s">
        <v>746</v>
      </c>
      <c r="D63" s="89"/>
      <c r="E63" s="89"/>
      <c r="F63" s="89">
        <f t="shared" si="13"/>
        <v>0</v>
      </c>
    </row>
    <row r="64" spans="1:9">
      <c r="A64" s="84" t="s">
        <v>728</v>
      </c>
      <c r="B64" s="85">
        <v>10</v>
      </c>
      <c r="C64" s="84" t="s">
        <v>729</v>
      </c>
      <c r="D64" s="84"/>
      <c r="E64" s="84"/>
      <c r="F64" s="84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4" t="s">
        <v>728</v>
      </c>
      <c r="B65" s="85">
        <v>10</v>
      </c>
      <c r="C65" s="84" t="s">
        <v>730</v>
      </c>
      <c r="D65" s="84"/>
      <c r="E65" s="84"/>
      <c r="F65" s="84">
        <f t="shared" si="1"/>
        <v>0</v>
      </c>
    </row>
    <row r="66" spans="1:9">
      <c r="A66" s="84" t="s">
        <v>728</v>
      </c>
      <c r="B66" s="85">
        <v>10</v>
      </c>
      <c r="C66" s="84" t="s">
        <v>731</v>
      </c>
      <c r="D66" s="84"/>
      <c r="E66" s="84"/>
      <c r="F66" s="84">
        <f t="shared" si="1"/>
        <v>0</v>
      </c>
    </row>
    <row r="67" spans="1:9">
      <c r="A67" s="87" t="s">
        <v>728</v>
      </c>
      <c r="B67" s="81">
        <v>11</v>
      </c>
      <c r="C67" s="87" t="s">
        <v>732</v>
      </c>
      <c r="D67" s="10">
        <v>1</v>
      </c>
      <c r="E67" s="10">
        <v>1</v>
      </c>
      <c r="F67" s="10">
        <f t="shared" si="1"/>
        <v>0</v>
      </c>
      <c r="G67">
        <f>SUM(D67:D68)</f>
        <v>1</v>
      </c>
      <c r="H67">
        <f>SUM(E67:E68)</f>
        <v>1</v>
      </c>
      <c r="I67">
        <f>SUM(F67:F68)</f>
        <v>0</v>
      </c>
    </row>
    <row r="68" spans="1:9">
      <c r="A68" s="87" t="s">
        <v>728</v>
      </c>
      <c r="B68" s="81">
        <v>11</v>
      </c>
      <c r="C68" s="87" t="s">
        <v>733</v>
      </c>
      <c r="D68" s="10"/>
      <c r="E68" s="10"/>
      <c r="F68" s="10">
        <f t="shared" si="1"/>
        <v>0</v>
      </c>
    </row>
    <row r="69" spans="1:9">
      <c r="A69" s="84" t="s">
        <v>728</v>
      </c>
      <c r="B69" s="85">
        <v>12</v>
      </c>
      <c r="C69" s="84" t="s">
        <v>734</v>
      </c>
      <c r="D69" s="84"/>
      <c r="E69" s="84"/>
      <c r="F69" s="84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4" t="s">
        <v>728</v>
      </c>
      <c r="B70" s="85">
        <v>12</v>
      </c>
      <c r="C70" s="84" t="s">
        <v>735</v>
      </c>
      <c r="D70" s="84"/>
      <c r="E70" s="84"/>
      <c r="F70" s="84">
        <f t="shared" si="1"/>
        <v>0</v>
      </c>
    </row>
    <row r="71" spans="1:9">
      <c r="A71" s="84" t="s">
        <v>728</v>
      </c>
      <c r="B71" s="85">
        <v>12</v>
      </c>
      <c r="C71" s="84" t="s">
        <v>736</v>
      </c>
      <c r="D71" s="84"/>
      <c r="E71" s="84"/>
      <c r="F71" s="84">
        <f t="shared" si="1"/>
        <v>0</v>
      </c>
    </row>
    <row r="72" spans="1:9">
      <c r="A72" s="10" t="s">
        <v>719</v>
      </c>
      <c r="B72" s="81"/>
      <c r="C72" s="10" t="s">
        <v>720</v>
      </c>
      <c r="D72" s="10">
        <v>44</v>
      </c>
      <c r="E72" s="10">
        <v>21</v>
      </c>
      <c r="F72" s="10">
        <f t="shared" si="1"/>
        <v>23</v>
      </c>
      <c r="G72">
        <f>SUM(D72:D74)</f>
        <v>85</v>
      </c>
      <c r="H72">
        <f t="shared" ref="H72:I72" si="16">SUM(E72:E74)</f>
        <v>39</v>
      </c>
      <c r="I72">
        <f t="shared" si="16"/>
        <v>46</v>
      </c>
    </row>
    <row r="73" spans="1:9">
      <c r="A73" s="10" t="s">
        <v>719</v>
      </c>
      <c r="B73" s="81"/>
      <c r="C73" s="10" t="s">
        <v>721</v>
      </c>
      <c r="D73" s="10">
        <v>39</v>
      </c>
      <c r="E73" s="10">
        <v>18</v>
      </c>
      <c r="F73" s="10">
        <f t="shared" si="1"/>
        <v>21</v>
      </c>
    </row>
    <row r="74" spans="1:9">
      <c r="A74" s="10" t="s">
        <v>719</v>
      </c>
      <c r="B74" s="81"/>
      <c r="C74" s="10" t="s">
        <v>722</v>
      </c>
      <c r="D74" s="10">
        <v>2</v>
      </c>
      <c r="E74" s="10">
        <v>0</v>
      </c>
      <c r="F74" s="10">
        <f t="shared" si="1"/>
        <v>2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rightToLeft="1" workbookViewId="0">
      <selection activeCell="C15" sqref="C15"/>
    </sheetView>
  </sheetViews>
  <sheetFormatPr defaultColWidth="9.109375" defaultRowHeight="14.4"/>
  <cols>
    <col min="1" max="1" width="34.88671875" bestFit="1" customWidth="1"/>
    <col min="2" max="2" width="22.44140625" customWidth="1"/>
  </cols>
  <sheetData>
    <row r="1" spans="1:2" ht="15.6">
      <c r="A1" s="213" t="s">
        <v>815</v>
      </c>
      <c r="B1" s="213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701" workbookViewId="0">
      <selection activeCell="E720" sqref="E720"/>
    </sheetView>
  </sheetViews>
  <sheetFormatPr defaultColWidth="9.109375" defaultRowHeight="14.4" outlineLevelRow="3"/>
  <cols>
    <col min="1" max="1" width="7" bestFit="1" customWidth="1"/>
    <col min="2" max="2" width="47.6640625" customWidth="1"/>
    <col min="3" max="3" width="16.6640625" bestFit="1" customWidth="1"/>
    <col min="4" max="4" width="19.5546875" customWidth="1"/>
    <col min="5" max="5" width="17.6640625" customWidth="1"/>
    <col min="7" max="7" width="15.5546875" bestFit="1" customWidth="1"/>
    <col min="8" max="9" width="15.44140625" bestFit="1" customWidth="1"/>
    <col min="10" max="10" width="20.44140625" bestFit="1" customWidth="1"/>
  </cols>
  <sheetData>
    <row r="1" spans="1:14" ht="18">
      <c r="A1" s="176" t="s">
        <v>30</v>
      </c>
      <c r="B1" s="176"/>
      <c r="C1" s="176"/>
      <c r="D1" s="147" t="s">
        <v>853</v>
      </c>
      <c r="E1" s="147" t="s">
        <v>852</v>
      </c>
      <c r="G1" s="43" t="s">
        <v>31</v>
      </c>
      <c r="H1" s="44">
        <f>C2+C114</f>
        <v>857000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762918.72200000007</v>
      </c>
      <c r="D2" s="26">
        <f>D3+D67</f>
        <v>762918.72200000007</v>
      </c>
      <c r="E2" s="26">
        <f>E3+E67</f>
        <v>1038918.7220000001</v>
      </c>
      <c r="G2" s="39" t="s">
        <v>60</v>
      </c>
      <c r="H2" s="41"/>
      <c r="I2" s="42"/>
      <c r="J2" s="40" t="b">
        <f>AND(H2=I2)</f>
        <v>1</v>
      </c>
    </row>
    <row r="3" spans="1:14">
      <c r="A3" s="181" t="s">
        <v>578</v>
      </c>
      <c r="B3" s="181"/>
      <c r="C3" s="23">
        <f>C4+C11+C38+C61</f>
        <v>273605.79700000002</v>
      </c>
      <c r="D3" s="23">
        <f>D4+D11+D38+D61</f>
        <v>273605.79700000002</v>
      </c>
      <c r="E3" s="23">
        <f>E4+E11+E38+E61</f>
        <v>273605.79700000002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45400</v>
      </c>
      <c r="D4" s="21">
        <f>SUM(D5:D10)</f>
        <v>45400</v>
      </c>
      <c r="E4" s="21">
        <f>SUM(E5:E10)</f>
        <v>45400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12000</v>
      </c>
      <c r="D5" s="2">
        <f>C5</f>
        <v>12000</v>
      </c>
      <c r="E5" s="2">
        <f>D5</f>
        <v>12000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30000</v>
      </c>
      <c r="D7" s="2">
        <f t="shared" si="0"/>
        <v>30000</v>
      </c>
      <c r="E7" s="2">
        <f t="shared" si="0"/>
        <v>30000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7" t="s">
        <v>125</v>
      </c>
      <c r="B11" s="178"/>
      <c r="C11" s="21">
        <f>SUM(C12:C37)</f>
        <v>192700</v>
      </c>
      <c r="D11" s="21">
        <f>SUM(D12:D37)</f>
        <v>192700</v>
      </c>
      <c r="E11" s="21">
        <f>SUM(E12:E37)</f>
        <v>192700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178000</v>
      </c>
      <c r="D12" s="2">
        <f>C12</f>
        <v>178000</v>
      </c>
      <c r="E12" s="2">
        <f>D12</f>
        <v>178000</v>
      </c>
    </row>
    <row r="13" spans="1:14" hidden="1" outlineLevel="1">
      <c r="A13" s="3">
        <v>2102</v>
      </c>
      <c r="B13" s="1" t="s">
        <v>126</v>
      </c>
      <c r="C13" s="2">
        <v>8000</v>
      </c>
      <c r="D13" s="2">
        <f t="shared" ref="D13:E28" si="1">C13</f>
        <v>8000</v>
      </c>
      <c r="E13" s="2">
        <f t="shared" si="1"/>
        <v>8000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>
        <v>4000</v>
      </c>
      <c r="D15" s="2">
        <f t="shared" si="1"/>
        <v>4000</v>
      </c>
      <c r="E15" s="2">
        <f t="shared" si="1"/>
        <v>4000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>
        <v>100</v>
      </c>
      <c r="D26" s="2">
        <f t="shared" si="1"/>
        <v>100</v>
      </c>
      <c r="E26" s="2">
        <f t="shared" si="1"/>
        <v>100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2500</v>
      </c>
      <c r="D32" s="2">
        <f t="shared" si="2"/>
        <v>2500</v>
      </c>
      <c r="E32" s="2">
        <f t="shared" si="2"/>
        <v>2500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100</v>
      </c>
      <c r="D36" s="2">
        <f t="shared" si="2"/>
        <v>100</v>
      </c>
      <c r="E36" s="2">
        <f t="shared" si="2"/>
        <v>100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7" t="s">
        <v>145</v>
      </c>
      <c r="B38" s="178"/>
      <c r="C38" s="21">
        <f>SUM(C39:C60)</f>
        <v>35505.796999999999</v>
      </c>
      <c r="D38" s="21">
        <f>SUM(D39:D60)</f>
        <v>35505.796999999999</v>
      </c>
      <c r="E38" s="21">
        <f>SUM(E39:E60)</f>
        <v>35505.796999999999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outlineLevel="1">
      <c r="A40" s="20">
        <v>3102</v>
      </c>
      <c r="B40" s="20" t="s">
        <v>12</v>
      </c>
      <c r="C40" s="2">
        <v>2300</v>
      </c>
      <c r="D40" s="2">
        <f t="shared" ref="D40:E55" si="3">C40</f>
        <v>2300</v>
      </c>
      <c r="E40" s="2">
        <f t="shared" si="3"/>
        <v>2300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3"/>
        <v>6000</v>
      </c>
      <c r="E41" s="2">
        <f t="shared" si="3"/>
        <v>6000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3005.797</v>
      </c>
      <c r="D48" s="2">
        <f t="shared" si="3"/>
        <v>3005.797</v>
      </c>
      <c r="E48" s="2">
        <f t="shared" si="3"/>
        <v>3005.797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600</v>
      </c>
      <c r="D52" s="2">
        <f t="shared" si="3"/>
        <v>600</v>
      </c>
      <c r="E52" s="2">
        <f t="shared" si="3"/>
        <v>600</v>
      </c>
    </row>
    <row r="53" spans="1:10" outlineLevel="1">
      <c r="A53" s="20">
        <v>3301</v>
      </c>
      <c r="B53" s="20" t="s">
        <v>18</v>
      </c>
      <c r="C53" s="2">
        <v>2000</v>
      </c>
      <c r="D53" s="2">
        <f t="shared" si="3"/>
        <v>2000</v>
      </c>
      <c r="E53" s="2">
        <f t="shared" si="3"/>
        <v>2000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3"/>
        <v>1500</v>
      </c>
      <c r="E54" s="2">
        <f t="shared" si="3"/>
        <v>1500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3"/>
        <v>10000</v>
      </c>
      <c r="E55" s="2">
        <f t="shared" si="3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1" t="s">
        <v>579</v>
      </c>
      <c r="B67" s="181"/>
      <c r="C67" s="25">
        <f>C97+C68</f>
        <v>489312.92499999999</v>
      </c>
      <c r="D67" s="25">
        <f>D97+D68</f>
        <v>489312.92499999999</v>
      </c>
      <c r="E67" s="25">
        <f>E97+E68</f>
        <v>765312.92500000005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246200</v>
      </c>
      <c r="D68" s="21">
        <f>SUM(D69:D96)</f>
        <v>246200</v>
      </c>
      <c r="E68" s="21">
        <f>SUM(E69:E96)</f>
        <v>222200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30000</v>
      </c>
      <c r="D79" s="2">
        <f t="shared" si="6"/>
        <v>30000</v>
      </c>
      <c r="E79" s="2">
        <f t="shared" si="6"/>
        <v>30000</v>
      </c>
    </row>
    <row r="80" spans="1:10" ht="15" customHeight="1" outlineLevel="1">
      <c r="A80" s="3">
        <v>5202</v>
      </c>
      <c r="B80" s="2" t="s">
        <v>172</v>
      </c>
      <c r="C80" s="2">
        <v>14000</v>
      </c>
      <c r="D80" s="2">
        <f t="shared" si="6"/>
        <v>14000</v>
      </c>
      <c r="E80" s="2">
        <f t="shared" si="6"/>
        <v>14000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10200</v>
      </c>
      <c r="D82" s="2">
        <f t="shared" si="6"/>
        <v>10200</v>
      </c>
      <c r="E82" s="2">
        <f t="shared" si="6"/>
        <v>10200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192000</v>
      </c>
      <c r="D94" s="2">
        <f t="shared" si="7"/>
        <v>192000</v>
      </c>
      <c r="E94" s="2">
        <v>168000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243112.92499999999</v>
      </c>
      <c r="D97" s="21">
        <f>SUM(D98:D113)</f>
        <v>243112.92499999999</v>
      </c>
      <c r="E97" s="21">
        <f>SUM(E98:E113)</f>
        <v>543112.92500000005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230000</v>
      </c>
      <c r="D98" s="2">
        <f>C98</f>
        <v>230000</v>
      </c>
      <c r="E98" s="2">
        <f>D98</f>
        <v>230000</v>
      </c>
    </row>
    <row r="99" spans="1:10" ht="15" customHeight="1" outlineLevel="1">
      <c r="A99" s="3">
        <v>6002</v>
      </c>
      <c r="B99" s="1" t="s">
        <v>185</v>
      </c>
      <c r="C99" s="2">
        <v>13112.924999999999</v>
      </c>
      <c r="D99" s="2">
        <f t="shared" ref="D99:E113" si="8">C99</f>
        <v>13112.924999999999</v>
      </c>
      <c r="E99" s="2">
        <f t="shared" si="8"/>
        <v>13112.924999999999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v>300000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2" t="s">
        <v>62</v>
      </c>
      <c r="B114" s="183"/>
      <c r="C114" s="26">
        <f>C115+C152+C177</f>
        <v>94081.277999999991</v>
      </c>
      <c r="D114" s="26">
        <f>D115+D152+D177</f>
        <v>94081.277999999991</v>
      </c>
      <c r="E114" s="26">
        <f>E115+E152+E177</f>
        <v>94081.277999999991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94081.277999999991</v>
      </c>
      <c r="D115" s="23">
        <f>D116+D135</f>
        <v>94081.277999999991</v>
      </c>
      <c r="E115" s="23">
        <f>E116+E135</f>
        <v>94081.277999999991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>
      <c r="A135" s="177" t="s">
        <v>202</v>
      </c>
      <c r="B135" s="178"/>
      <c r="C135" s="21">
        <f>C136+C140+C143+C146+C149</f>
        <v>94081.277999999991</v>
      </c>
      <c r="D135" s="21">
        <f>D136+D140+D143+D146+D149</f>
        <v>94081.277999999991</v>
      </c>
      <c r="E135" s="21">
        <f>E136+E140+E143+E146+E149</f>
        <v>94081.277999999991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92081.277999999991</v>
      </c>
      <c r="D136" s="2">
        <f>D137+D138+D139</f>
        <v>92081.277999999991</v>
      </c>
      <c r="E136" s="2">
        <f>E137+E138+E139</f>
        <v>92081.277999999991</v>
      </c>
    </row>
    <row r="137" spans="1:10" ht="15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862</v>
      </c>
      <c r="C138" s="130">
        <v>66887.074999999997</v>
      </c>
      <c r="D138" s="130">
        <f t="shared" ref="D138:E139" si="9">C138</f>
        <v>66887.074999999997</v>
      </c>
      <c r="E138" s="130">
        <f t="shared" si="9"/>
        <v>66887.074999999997</v>
      </c>
    </row>
    <row r="139" spans="1:10" ht="15" customHeight="1" outlineLevel="2">
      <c r="A139" s="132"/>
      <c r="B139" s="131" t="s">
        <v>861</v>
      </c>
      <c r="C139" s="130">
        <v>25194.203000000001</v>
      </c>
      <c r="D139" s="130">
        <f t="shared" si="9"/>
        <v>25194.203000000001</v>
      </c>
      <c r="E139" s="130">
        <f t="shared" si="9"/>
        <v>25194.203000000001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2000</v>
      </c>
      <c r="D146" s="2">
        <f>D147+D148</f>
        <v>2000</v>
      </c>
      <c r="E146" s="2">
        <f>E147+E148</f>
        <v>2000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860</v>
      </c>
      <c r="C148" s="130">
        <v>2000</v>
      </c>
      <c r="D148" s="130">
        <f>C148</f>
        <v>2000</v>
      </c>
      <c r="E148" s="130">
        <f>D148</f>
        <v>2000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">
      <c r="A256" s="176" t="s">
        <v>67</v>
      </c>
      <c r="B256" s="176"/>
      <c r="C256" s="176"/>
      <c r="D256" s="147" t="s">
        <v>853</v>
      </c>
      <c r="E256" s="147" t="s">
        <v>852</v>
      </c>
      <c r="G256" s="47" t="s">
        <v>589</v>
      </c>
      <c r="H256" s="48">
        <f>C257+C559</f>
        <v>857000.00000000012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762376.2840000001</v>
      </c>
      <c r="D257" s="37">
        <f>D258+D550</f>
        <v>418817.16099999996</v>
      </c>
      <c r="E257" s="37">
        <f>E258+E550</f>
        <v>546327.09600000002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744006.81</v>
      </c>
      <c r="D258" s="36">
        <f>D259+D339+D483+D547</f>
        <v>400447.68699999998</v>
      </c>
      <c r="E258" s="36">
        <f>E259+E339+E483+E547</f>
        <v>462957.62199999997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2" t="s">
        <v>267</v>
      </c>
      <c r="B259" s="163"/>
      <c r="C259" s="33">
        <f>C260+C263+C314</f>
        <v>544231.88500000001</v>
      </c>
      <c r="D259" s="33">
        <f>D260+D263+D314</f>
        <v>200672.76199999999</v>
      </c>
      <c r="E259" s="33">
        <f>E260+E263+E314</f>
        <v>200672.76199999999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6" t="s">
        <v>268</v>
      </c>
      <c r="B260" s="167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</row>
    <row r="263" spans="1:10" outlineLevel="1">
      <c r="A263" s="166" t="s">
        <v>269</v>
      </c>
      <c r="B263" s="167"/>
      <c r="C263" s="32">
        <f>C264+C265+C289+C296+C298+C302+C305+C308+C313</f>
        <v>537271.88500000001</v>
      </c>
      <c r="D263" s="32">
        <f>D264+D265+D289+D296+D298+D302+D305+D308+D313</f>
        <v>199712.76199999999</v>
      </c>
      <c r="E263" s="32">
        <f>E264+E265+E289+E296+E298+E302+E305+E308+E313</f>
        <v>199712.76199999999</v>
      </c>
    </row>
    <row r="264" spans="1:10" outlineLevel="2">
      <c r="A264" s="6">
        <v>1101</v>
      </c>
      <c r="B264" s="4" t="s">
        <v>34</v>
      </c>
      <c r="C264" s="5">
        <v>199712.76199999999</v>
      </c>
      <c r="D264" s="5">
        <f>C264</f>
        <v>199712.76199999999</v>
      </c>
      <c r="E264" s="5">
        <f>D264</f>
        <v>199712.76199999999</v>
      </c>
    </row>
    <row r="265" spans="1:10" outlineLevel="2">
      <c r="A265" s="6">
        <v>1101</v>
      </c>
      <c r="B265" s="4" t="s">
        <v>35</v>
      </c>
      <c r="C265" s="5">
        <v>227279.12299999999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7797.6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1200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14380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7911.9840000000004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78990.415999999997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6" t="s">
        <v>601</v>
      </c>
      <c r="B314" s="167"/>
      <c r="C314" s="32">
        <f>C315+C325+C331+C336+C337+C338+C328</f>
        <v>6000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v>6000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2" t="s">
        <v>270</v>
      </c>
      <c r="B339" s="163"/>
      <c r="C339" s="33">
        <f>C340+C444+C482</f>
        <v>171612.92499999999</v>
      </c>
      <c r="D339" s="33">
        <f>D340+D444+D482</f>
        <v>171612.92499999999</v>
      </c>
      <c r="E339" s="33">
        <f>E340+E444+E482</f>
        <v>207122.86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6" t="s">
        <v>271</v>
      </c>
      <c r="B340" s="167"/>
      <c r="C340" s="32">
        <f>C341+C342+C343+C344+C347+C348+C353+C356+C357+C362+C367+BG290668+C371+C372+C373+C376+C377+C378+C382+C388+C391+C392+C395+C398+C399+C404+C407+C408+C409+C412+C415+C416+C419+C420+C421+C422+C429+C443</f>
        <v>158012.92499999999</v>
      </c>
      <c r="D340" s="32">
        <f>D341+D342+D343+D344+D347+D348+D353+D356+D357+D362+D367+BH290668+D371+D372+D373+D376+D377+D378+D382+D388+D391+D392+D395+D398+D399+D404+D407+D408+D409+D412+D415+D416+D419+D420+D421+D422+D429+D443</f>
        <v>158012.92499999999</v>
      </c>
      <c r="E340" s="32">
        <f>E341+E342+E343+E344+E347+E348+E353+E356+E357+E362+E367+BI290668+E371+E372+E373+E376+E377+E378+E382+E388+E391+E392+E395+E398+E399+E404+E407+E408+E409+E412+E415+E416+E419+E420+E421+E422+E429+E443</f>
        <v>191522.86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3" si="26">C342</f>
        <v>4000</v>
      </c>
      <c r="E342" s="5">
        <f t="shared" si="26"/>
        <v>4000</v>
      </c>
    </row>
    <row r="343" spans="1:10" outlineLevel="2">
      <c r="A343" s="6">
        <v>2201</v>
      </c>
      <c r="B343" s="4" t="s">
        <v>41</v>
      </c>
      <c r="C343" s="5">
        <v>41000</v>
      </c>
      <c r="D343" s="5">
        <f t="shared" si="26"/>
        <v>41000</v>
      </c>
      <c r="E343" s="5">
        <v>56000</v>
      </c>
    </row>
    <row r="344" spans="1:10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14509.935000000001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27">C345</f>
        <v>7000</v>
      </c>
      <c r="E345" s="30">
        <v>9000</v>
      </c>
    </row>
    <row r="346" spans="1:10" outlineLevel="3">
      <c r="A346" s="29"/>
      <c r="B346" s="28" t="s">
        <v>275</v>
      </c>
      <c r="C346" s="30">
        <v>3000</v>
      </c>
      <c r="D346" s="30">
        <f t="shared" si="27"/>
        <v>3000</v>
      </c>
      <c r="E346" s="30">
        <v>5509.9350000000004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27"/>
        <v>1000</v>
      </c>
      <c r="E347" s="5">
        <f t="shared" si="27"/>
        <v>1000</v>
      </c>
    </row>
    <row r="348" spans="1:10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</row>
    <row r="349" spans="1:10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v>3000</v>
      </c>
    </row>
    <row r="357" spans="1:5" outlineLevel="2">
      <c r="A357" s="6">
        <v>2201</v>
      </c>
      <c r="B357" s="4" t="s">
        <v>285</v>
      </c>
      <c r="C357" s="5">
        <f>SUM(C358:C361)</f>
        <v>4700</v>
      </c>
      <c r="D357" s="5">
        <f>SUM(D358:D361)</f>
        <v>4700</v>
      </c>
      <c r="E357" s="5">
        <f>SUM(E358:E361)</f>
        <v>4700</v>
      </c>
    </row>
    <row r="358" spans="1:5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200</v>
      </c>
      <c r="D360" s="30">
        <f t="shared" si="30"/>
        <v>200</v>
      </c>
      <c r="E360" s="30">
        <f t="shared" si="30"/>
        <v>200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21500</v>
      </c>
    </row>
    <row r="363" spans="1:5" outlineLevel="3">
      <c r="A363" s="29"/>
      <c r="B363" s="28" t="s">
        <v>291</v>
      </c>
      <c r="C363" s="30">
        <v>2000</v>
      </c>
      <c r="D363" s="30">
        <f>C363</f>
        <v>2000</v>
      </c>
      <c r="E363" s="30">
        <v>3500</v>
      </c>
    </row>
    <row r="364" spans="1:5" outlineLevel="3">
      <c r="A364" s="29"/>
      <c r="B364" s="28" t="s">
        <v>292</v>
      </c>
      <c r="C364" s="30">
        <v>15000</v>
      </c>
      <c r="D364" s="30">
        <f t="shared" ref="D364:E366" si="31">C364</f>
        <v>15000</v>
      </c>
      <c r="E364" s="30">
        <v>17000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4500</v>
      </c>
      <c r="D371" s="5">
        <f t="shared" si="32"/>
        <v>4500</v>
      </c>
      <c r="E371" s="5">
        <f t="shared" si="32"/>
        <v>4500</v>
      </c>
    </row>
    <row r="372" spans="1:5" outlineLevel="2">
      <c r="A372" s="6">
        <v>2201</v>
      </c>
      <c r="B372" s="4" t="s">
        <v>45</v>
      </c>
      <c r="C372" s="5">
        <v>3500</v>
      </c>
      <c r="D372" s="5">
        <f t="shared" si="32"/>
        <v>3500</v>
      </c>
      <c r="E372" s="5">
        <f t="shared" si="32"/>
        <v>3500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300</v>
      </c>
      <c r="D376" s="5">
        <f t="shared" si="33"/>
        <v>300</v>
      </c>
      <c r="E376" s="5">
        <f t="shared" si="33"/>
        <v>300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8000</v>
      </c>
    </row>
    <row r="379" spans="1:5" outlineLevel="3">
      <c r="A379" s="29"/>
      <c r="B379" s="28" t="s">
        <v>46</v>
      </c>
      <c r="C379" s="30">
        <v>4000</v>
      </c>
      <c r="D379" s="30">
        <f>C379</f>
        <v>4000</v>
      </c>
      <c r="E379" s="30">
        <v>6000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outlineLevel="2">
      <c r="A382" s="6">
        <v>2201</v>
      </c>
      <c r="B382" s="4" t="s">
        <v>114</v>
      </c>
      <c r="C382" s="5">
        <f>SUM(C383:C387)</f>
        <v>4200</v>
      </c>
      <c r="D382" s="5">
        <f>SUM(D383:D387)</f>
        <v>4200</v>
      </c>
      <c r="E382" s="5">
        <f>SUM(E383:E387)</f>
        <v>9200</v>
      </c>
    </row>
    <row r="383" spans="1:5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2200</v>
      </c>
      <c r="D386" s="30">
        <f t="shared" si="35"/>
        <v>2200</v>
      </c>
      <c r="E386" s="30">
        <v>7200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8000</v>
      </c>
      <c r="D392" s="5">
        <f>SUM(D393:D394)</f>
        <v>8000</v>
      </c>
      <c r="E392" s="5">
        <f>SUM(E393:E394)</f>
        <v>8000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8000</v>
      </c>
      <c r="D394" s="30">
        <f>C394</f>
        <v>8000</v>
      </c>
      <c r="E394" s="30">
        <f>D394</f>
        <v>8000</v>
      </c>
    </row>
    <row r="395" spans="1:5" outlineLevel="2">
      <c r="A395" s="6">
        <v>2201</v>
      </c>
      <c r="B395" s="4" t="s">
        <v>115</v>
      </c>
      <c r="C395" s="5">
        <f>SUM(C396:C397)</f>
        <v>600</v>
      </c>
      <c r="D395" s="5">
        <f>SUM(D396:D397)</f>
        <v>600</v>
      </c>
      <c r="E395" s="5">
        <f>SUM(E396:E397)</f>
        <v>600</v>
      </c>
    </row>
    <row r="396" spans="1:5" outlineLevel="3">
      <c r="A396" s="29"/>
      <c r="B396" s="28" t="s">
        <v>315</v>
      </c>
      <c r="C396" s="30">
        <v>600</v>
      </c>
      <c r="D396" s="30">
        <f t="shared" ref="D396:E398" si="37">C396</f>
        <v>600</v>
      </c>
      <c r="E396" s="30">
        <f t="shared" si="37"/>
        <v>600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1500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v>1000</v>
      </c>
    </row>
    <row r="406" spans="1:5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</row>
    <row r="410" spans="1:5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</row>
    <row r="413" spans="1:5" outlineLevel="3" collapsed="1">
      <c r="A413" s="29"/>
      <c r="B413" s="28" t="s">
        <v>328</v>
      </c>
      <c r="C413" s="30">
        <v>3000</v>
      </c>
      <c r="D413" s="30">
        <f t="shared" ref="D413:E415" si="40">C413</f>
        <v>3000</v>
      </c>
      <c r="E413" s="30">
        <f t="shared" si="40"/>
        <v>3000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600</v>
      </c>
      <c r="D422" s="5">
        <f>SUM(D423:D428)</f>
        <v>600</v>
      </c>
      <c r="E422" s="5">
        <f>SUM(E423:E428)</f>
        <v>600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600</v>
      </c>
      <c r="D427" s="30">
        <f t="shared" si="42"/>
        <v>600</v>
      </c>
      <c r="E427" s="30">
        <f t="shared" si="42"/>
        <v>600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13112.925000000001</v>
      </c>
      <c r="D429" s="5">
        <f>SUM(D430:D442)</f>
        <v>13112.925000000001</v>
      </c>
      <c r="E429" s="5">
        <f>SUM(E430:E442)</f>
        <v>13112.925000000001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>
        <v>1944.8689999999999</v>
      </c>
      <c r="D432" s="30">
        <f t="shared" si="43"/>
        <v>1944.8689999999999</v>
      </c>
      <c r="E432" s="30">
        <f t="shared" si="43"/>
        <v>1944.8689999999999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11168.056</v>
      </c>
      <c r="D441" s="30">
        <f t="shared" si="43"/>
        <v>11168.056</v>
      </c>
      <c r="E441" s="30">
        <f t="shared" si="43"/>
        <v>11168.056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6" t="s">
        <v>357</v>
      </c>
      <c r="B444" s="167"/>
      <c r="C444" s="32">
        <f>C445+C454+C455+C459+C462+C463+C468+C474+C477+C480+C481+C450</f>
        <v>13600</v>
      </c>
      <c r="D444" s="32">
        <f>D445+D454+D455+D459+D462+D463+D468+D474+D477+D480+D481+D450</f>
        <v>13600</v>
      </c>
      <c r="E444" s="32">
        <f>E445+E454+E455+E459+E462+E463+E468+E474+E477+E480+E481+E450</f>
        <v>15600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11000</v>
      </c>
      <c r="D445" s="5">
        <f>SUM(D446:D449)</f>
        <v>11000</v>
      </c>
      <c r="E445" s="5">
        <f>SUM(E446:E449)</f>
        <v>11000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10000</v>
      </c>
      <c r="D449" s="30">
        <f t="shared" si="44"/>
        <v>10000</v>
      </c>
      <c r="E449" s="30">
        <f t="shared" si="44"/>
        <v>10000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v>3000</v>
      </c>
    </row>
    <row r="455" spans="1:5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1100</v>
      </c>
      <c r="D468" s="5">
        <f>SUM(D469:D473)</f>
        <v>1100</v>
      </c>
      <c r="E468" s="5">
        <f>SUM(E469:E473)</f>
        <v>1100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100</v>
      </c>
      <c r="D470" s="30">
        <f t="shared" ref="D470:E473" si="49">C470</f>
        <v>100</v>
      </c>
      <c r="E470" s="30">
        <f t="shared" si="49"/>
        <v>100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1000</v>
      </c>
      <c r="D473" s="30">
        <f t="shared" si="49"/>
        <v>1000</v>
      </c>
      <c r="E473" s="30">
        <f t="shared" si="49"/>
        <v>1000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</row>
    <row r="483" spans="1:10">
      <c r="A483" s="172" t="s">
        <v>389</v>
      </c>
      <c r="B483" s="173"/>
      <c r="C483" s="35">
        <f>C484+C504+C509+C522+C528+C538</f>
        <v>28162</v>
      </c>
      <c r="D483" s="35">
        <f>D484+D504+D509+D522+D528+D538</f>
        <v>28162</v>
      </c>
      <c r="E483" s="35">
        <f>E484+E504+E509+E522+E528+E538</f>
        <v>55162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6" t="s">
        <v>390</v>
      </c>
      <c r="B484" s="167"/>
      <c r="C484" s="32">
        <f>C485+C486+C490+C491+C494+C497+C500+C501+C502+C503</f>
        <v>10000</v>
      </c>
      <c r="D484" s="32">
        <f>D485+D486+D490+D491+D494+D497+D500+D501+D502+D503</f>
        <v>10000</v>
      </c>
      <c r="E484" s="32">
        <f>E485+E486+E490+E491+E494+E497+E500+E501+E502+E503</f>
        <v>36000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4000</v>
      </c>
      <c r="D486" s="5">
        <f>SUM(D487:D489)</f>
        <v>4000</v>
      </c>
      <c r="E486" s="5">
        <f>SUM(E487:E489)</f>
        <v>30000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4000</v>
      </c>
      <c r="D488" s="30">
        <f t="shared" ref="D488:E489" si="51">C488</f>
        <v>4000</v>
      </c>
      <c r="E488" s="30">
        <v>30000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</row>
    <row r="495" spans="1:10" ht="15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2"/>
        <v>500</v>
      </c>
      <c r="E499" s="30">
        <f t="shared" si="52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500</v>
      </c>
      <c r="D502" s="5">
        <f t="shared" si="52"/>
        <v>500</v>
      </c>
      <c r="E502" s="5">
        <f t="shared" si="52"/>
        <v>500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6" t="s">
        <v>410</v>
      </c>
      <c r="B504" s="167"/>
      <c r="C504" s="32">
        <f>SUM(C505:C508)</f>
        <v>2000</v>
      </c>
      <c r="D504" s="32">
        <f>SUM(D505:D508)</f>
        <v>2000</v>
      </c>
      <c r="E504" s="32">
        <f>SUM(E505:E508)</f>
        <v>3000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v>3000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6" t="s">
        <v>414</v>
      </c>
      <c r="B509" s="167"/>
      <c r="C509" s="32">
        <f>C510+C511+C512+C513+C517+C518+C519+C520+C521</f>
        <v>15400</v>
      </c>
      <c r="D509" s="32">
        <f>D510+D511+D512+D513+D517+D518+D519+D520+D521</f>
        <v>15400</v>
      </c>
      <c r="E509" s="32">
        <f>E510+E511+E512+E513+E517+E518+E519+E520+E521</f>
        <v>15400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12000</v>
      </c>
      <c r="D520" s="5">
        <f t="shared" si="55"/>
        <v>12000</v>
      </c>
      <c r="E520" s="5">
        <f t="shared" si="55"/>
        <v>12000</v>
      </c>
    </row>
    <row r="521" spans="1:5" outlineLevel="2">
      <c r="A521" s="6">
        <v>3305</v>
      </c>
      <c r="B521" s="4" t="s">
        <v>409</v>
      </c>
      <c r="C521" s="5">
        <v>2400</v>
      </c>
      <c r="D521" s="5">
        <f t="shared" si="55"/>
        <v>2400</v>
      </c>
      <c r="E521" s="5">
        <f t="shared" si="55"/>
        <v>2400</v>
      </c>
    </row>
    <row r="522" spans="1:5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6" t="s">
        <v>441</v>
      </c>
      <c r="B538" s="167"/>
      <c r="C538" s="32">
        <f>SUM(C539:C544)</f>
        <v>762</v>
      </c>
      <c r="D538" s="32">
        <f>SUM(D539:D544)</f>
        <v>762</v>
      </c>
      <c r="E538" s="32">
        <f>SUM(E539:E544)</f>
        <v>762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762</v>
      </c>
      <c r="D540" s="5">
        <f t="shared" ref="D540:E543" si="58">C540</f>
        <v>762</v>
      </c>
      <c r="E540" s="5">
        <f t="shared" si="58"/>
        <v>762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</row>
    <row r="550" spans="1:10">
      <c r="A550" s="164" t="s">
        <v>455</v>
      </c>
      <c r="B550" s="165"/>
      <c r="C550" s="36">
        <f>C551</f>
        <v>18369.473999999998</v>
      </c>
      <c r="D550" s="36">
        <f>D551</f>
        <v>18369.473999999998</v>
      </c>
      <c r="E550" s="36">
        <f>E551</f>
        <v>83369.474000000002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2" t="s">
        <v>456</v>
      </c>
      <c r="B551" s="163"/>
      <c r="C551" s="33">
        <f>C552+C556</f>
        <v>18369.473999999998</v>
      </c>
      <c r="D551" s="33">
        <f>D552+D556</f>
        <v>18369.473999999998</v>
      </c>
      <c r="E551" s="33">
        <f>E552+E556</f>
        <v>83369.474000000002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6" t="s">
        <v>457</v>
      </c>
      <c r="B552" s="167"/>
      <c r="C552" s="32">
        <f>SUM(C553:C555)</f>
        <v>18369.473999999998</v>
      </c>
      <c r="D552" s="32">
        <f>SUM(D553:D555)</f>
        <v>18369.473999999998</v>
      </c>
      <c r="E552" s="32">
        <f>SUM(E553:E555)</f>
        <v>83369.474000000002</v>
      </c>
    </row>
    <row r="553" spans="1:10" outlineLevel="2" collapsed="1">
      <c r="A553" s="6">
        <v>5500</v>
      </c>
      <c r="B553" s="4" t="s">
        <v>458</v>
      </c>
      <c r="C553" s="5">
        <v>18369.473999999998</v>
      </c>
      <c r="D553" s="5">
        <f t="shared" ref="D553:E555" si="59">C553</f>
        <v>18369.473999999998</v>
      </c>
      <c r="E553" s="5">
        <v>83369.474000000002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8" t="s">
        <v>62</v>
      </c>
      <c r="B559" s="169"/>
      <c r="C559" s="37">
        <f>C560+C716+C725</f>
        <v>94623.716</v>
      </c>
      <c r="D559" s="37">
        <f>D560+D716+D725</f>
        <v>94623.716</v>
      </c>
      <c r="E559" s="37">
        <f>E560+E716+E725</f>
        <v>244613.78100000002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94623.716</v>
      </c>
      <c r="D560" s="36">
        <f>D561+D638+D642+D645</f>
        <v>94623.716</v>
      </c>
      <c r="E560" s="36">
        <f>E561+E638+E642+E645</f>
        <v>94623.716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94623.716</v>
      </c>
      <c r="D561" s="38">
        <f>D562+D567+D568+D569+D576+D577+D581+D584+D585+D586+D587+D592+D595+D599+D603+D610+D616+D628</f>
        <v>94623.716</v>
      </c>
      <c r="E561" s="38">
        <f>E562+E567+E568+E569+E576+E577+E581+E584+E585+E586+E587+E592+E595+E599+E603+E610+E616+E628</f>
        <v>94623.716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6" t="s">
        <v>473</v>
      </c>
      <c r="B569" s="167"/>
      <c r="C569" s="32">
        <f>SUM(C570:C575)</f>
        <v>45623.716</v>
      </c>
      <c r="D569" s="32">
        <f>SUM(D570:D575)</f>
        <v>45623.716</v>
      </c>
      <c r="E569" s="32">
        <f>SUM(E570:E575)</f>
        <v>45623.716</v>
      </c>
    </row>
    <row r="570" spans="1:10" outlineLevel="2">
      <c r="A570" s="7">
        <v>6603</v>
      </c>
      <c r="B570" s="4" t="s">
        <v>474</v>
      </c>
      <c r="C570" s="5">
        <v>45623.716</v>
      </c>
      <c r="D570" s="5">
        <f>C570</f>
        <v>45623.716</v>
      </c>
      <c r="E570" s="5">
        <f>D570</f>
        <v>45623.716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6" t="s">
        <v>488</v>
      </c>
      <c r="B584" s="16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6" t="s">
        <v>489</v>
      </c>
      <c r="B585" s="16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6" t="s">
        <v>490</v>
      </c>
      <c r="B586" s="16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6" t="s">
        <v>491</v>
      </c>
      <c r="B587" s="167"/>
      <c r="C587" s="32">
        <f>SUM(C588:C591)</f>
        <v>18000</v>
      </c>
      <c r="D587" s="32">
        <f>SUM(D588:D591)</f>
        <v>18000</v>
      </c>
      <c r="E587" s="32">
        <f>SUM(E588:E591)</f>
        <v>18000</v>
      </c>
    </row>
    <row r="588" spans="1:5" outlineLevel="2">
      <c r="A588" s="7">
        <v>6610</v>
      </c>
      <c r="B588" s="4" t="s">
        <v>492</v>
      </c>
      <c r="C588" s="5">
        <v>18000</v>
      </c>
      <c r="D588" s="5">
        <f>C588</f>
        <v>18000</v>
      </c>
      <c r="E588" s="5">
        <f>D588</f>
        <v>18000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6" t="s">
        <v>498</v>
      </c>
      <c r="B592" s="167"/>
      <c r="C592" s="32">
        <f>SUM(C593:C594)</f>
        <v>18000</v>
      </c>
      <c r="D592" s="32">
        <f>SUM(D593:D594)</f>
        <v>18000</v>
      </c>
      <c r="E592" s="32">
        <f>SUM(E593:E594)</f>
        <v>18000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18000</v>
      </c>
      <c r="D594" s="5">
        <f>C594</f>
        <v>18000</v>
      </c>
      <c r="E594" s="5">
        <f>D594</f>
        <v>18000</v>
      </c>
    </row>
    <row r="595" spans="1:5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6" t="s">
        <v>519</v>
      </c>
      <c r="B616" s="167"/>
      <c r="C616" s="32">
        <f>SUM(C617:C627)</f>
        <v>13000</v>
      </c>
      <c r="D616" s="32">
        <f>SUM(D617:D627)</f>
        <v>13000</v>
      </c>
      <c r="E616" s="32">
        <f>SUM(E617:E627)</f>
        <v>13000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13000</v>
      </c>
      <c r="D620" s="5">
        <f t="shared" si="69"/>
        <v>13000</v>
      </c>
      <c r="E620" s="5">
        <f t="shared" si="69"/>
        <v>13000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6" t="s">
        <v>556</v>
      </c>
      <c r="B668" s="16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6" t="s">
        <v>557</v>
      </c>
      <c r="B669" s="16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6" t="s">
        <v>558</v>
      </c>
      <c r="B670" s="16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149990.065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2" t="s">
        <v>571</v>
      </c>
      <c r="B717" s="163"/>
      <c r="C717" s="33">
        <f>C718+C722</f>
        <v>0</v>
      </c>
      <c r="D717" s="33">
        <f>D718+D722</f>
        <v>0</v>
      </c>
      <c r="E717" s="33">
        <f>E718+E722</f>
        <v>149990.065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0" t="s">
        <v>851</v>
      </c>
      <c r="B718" s="161"/>
      <c r="C718" s="31">
        <f>SUM(C719:C721)</f>
        <v>0</v>
      </c>
      <c r="D718" s="31">
        <f>SUM(D719:D721)</f>
        <v>0</v>
      </c>
      <c r="E718" s="31">
        <f>SUM(E719:E721)</f>
        <v>149990.065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v>149990.065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67:J68 J61 J38" xr:uid="{00000000-0002-0000-0200-000006000000}">
      <formula1>C39+C261</formula1>
    </dataValidation>
    <dataValidation type="custom" allowBlank="1" showInputMessage="1" showErrorMessage="1" sqref="J638 J725:J726 J645 J716:J717 J642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47 J339 J560:J561 J550:J551" xr:uid="{00000000-0002-0000-02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695" zoomScale="75" zoomScaleNormal="75" workbookViewId="0">
      <selection activeCell="E720" sqref="E720"/>
    </sheetView>
  </sheetViews>
  <sheetFormatPr defaultColWidth="9.109375" defaultRowHeight="14.4" outlineLevelRow="3"/>
  <cols>
    <col min="1" max="1" width="7" bestFit="1" customWidth="1"/>
    <col min="2" max="2" width="107.44140625" bestFit="1" customWidth="1"/>
    <col min="3" max="3" width="16.6640625" bestFit="1" customWidth="1"/>
    <col min="4" max="5" width="15.109375" bestFit="1" customWidth="1"/>
    <col min="7" max="7" width="15.5546875" bestFit="1" customWidth="1"/>
    <col min="8" max="9" width="15.44140625" bestFit="1" customWidth="1"/>
    <col min="10" max="10" width="20.44140625" bestFit="1" customWidth="1"/>
  </cols>
  <sheetData>
    <row r="1" spans="1:14" ht="18">
      <c r="A1" s="176" t="s">
        <v>30</v>
      </c>
      <c r="B1" s="176"/>
      <c r="C1" s="176"/>
      <c r="D1" s="147" t="s">
        <v>853</v>
      </c>
      <c r="E1" s="147" t="s">
        <v>852</v>
      </c>
      <c r="G1" s="43" t="s">
        <v>31</v>
      </c>
      <c r="H1" s="44">
        <f>C2+C114</f>
        <v>913000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876385.83700000006</v>
      </c>
      <c r="D2" s="26">
        <f>D3+D67</f>
        <v>964240.83700000006</v>
      </c>
      <c r="E2" s="26">
        <f>E3+E67</f>
        <v>983283.83700000006</v>
      </c>
      <c r="G2" s="39" t="s">
        <v>60</v>
      </c>
      <c r="H2" s="41"/>
      <c r="I2" s="42"/>
      <c r="J2" s="40" t="b">
        <f>AND(H2=I2)</f>
        <v>1</v>
      </c>
    </row>
    <row r="3" spans="1:14">
      <c r="A3" s="181" t="s">
        <v>578</v>
      </c>
      <c r="B3" s="181"/>
      <c r="C3" s="23">
        <f>C4+C11+C38+C61</f>
        <v>315200</v>
      </c>
      <c r="D3" s="23">
        <f>D4+D11+D38+D61</f>
        <v>328055</v>
      </c>
      <c r="E3" s="23">
        <f>E4+E11+E38+E61</f>
        <v>347098</v>
      </c>
      <c r="G3" s="39" t="s">
        <v>57</v>
      </c>
      <c r="H3" s="41"/>
      <c r="I3" s="42"/>
      <c r="J3" s="40" t="b">
        <f>AND(H3=I3)</f>
        <v>1</v>
      </c>
    </row>
    <row r="4" spans="1:14" ht="18" customHeight="1">
      <c r="A4" s="177" t="s">
        <v>124</v>
      </c>
      <c r="B4" s="178"/>
      <c r="C4" s="21">
        <f>SUM(C5:C10)</f>
        <v>53400</v>
      </c>
      <c r="D4" s="21">
        <f>SUM(D5:D10)</f>
        <v>66255</v>
      </c>
      <c r="E4" s="21">
        <f>SUM(E5:E10)</f>
        <v>66255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7.2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G5" s="17"/>
      <c r="H5" s="17"/>
      <c r="I5" s="17"/>
      <c r="J5" s="17"/>
      <c r="K5" s="17"/>
      <c r="L5" s="17"/>
      <c r="M5" s="17"/>
      <c r="N5" s="17"/>
    </row>
    <row r="6" spans="1:14" ht="18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7"/>
      <c r="H6" s="17"/>
      <c r="I6" s="17"/>
      <c r="J6" s="17"/>
      <c r="K6" s="17"/>
      <c r="L6" s="17"/>
      <c r="M6" s="17"/>
      <c r="N6" s="17"/>
    </row>
    <row r="7" spans="1:14" ht="18" customHeight="1" outlineLevel="1">
      <c r="A7" s="3">
        <v>1201</v>
      </c>
      <c r="B7" s="1" t="s">
        <v>2</v>
      </c>
      <c r="C7" s="2">
        <v>30000</v>
      </c>
      <c r="D7" s="2">
        <f t="shared" si="0"/>
        <v>30000</v>
      </c>
      <c r="E7" s="2">
        <f t="shared" si="0"/>
        <v>30000</v>
      </c>
      <c r="G7" s="17"/>
      <c r="H7" s="17"/>
      <c r="I7" s="17"/>
      <c r="J7" s="17"/>
      <c r="K7" s="17"/>
      <c r="L7" s="17"/>
      <c r="M7" s="17"/>
      <c r="N7" s="17"/>
    </row>
    <row r="8" spans="1:14" ht="16.5" customHeight="1" outlineLevel="1">
      <c r="A8" s="3">
        <v>1201</v>
      </c>
      <c r="B8" s="1" t="s">
        <v>64</v>
      </c>
      <c r="C8" s="2"/>
      <c r="D8" s="2">
        <v>12855</v>
      </c>
      <c r="E8" s="2">
        <f t="shared" si="0"/>
        <v>12855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2.75" customHeight="1" outlineLevel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7" t="s">
        <v>125</v>
      </c>
      <c r="B11" s="178"/>
      <c r="C11" s="21">
        <f>SUM(C12:C37)</f>
        <v>219200</v>
      </c>
      <c r="D11" s="21">
        <f>SUM(D12:D37)</f>
        <v>219200</v>
      </c>
      <c r="E11" s="21">
        <f>SUM(E12:E37)</f>
        <v>219200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202000</v>
      </c>
      <c r="D12" s="2">
        <f>C12</f>
        <v>202000</v>
      </c>
      <c r="E12" s="2">
        <f>D12</f>
        <v>202000</v>
      </c>
    </row>
    <row r="13" spans="1:14" hidden="1" outlineLevel="1">
      <c r="A13" s="3">
        <v>2102</v>
      </c>
      <c r="B13" s="1" t="s">
        <v>126</v>
      </c>
      <c r="C13" s="2">
        <v>10500</v>
      </c>
      <c r="D13" s="2">
        <f t="shared" ref="D13:E28" si="1">C13</f>
        <v>10500</v>
      </c>
      <c r="E13" s="2">
        <f t="shared" si="1"/>
        <v>10500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>
        <v>4500</v>
      </c>
      <c r="D15" s="2">
        <f t="shared" si="1"/>
        <v>4500</v>
      </c>
      <c r="E15" s="2">
        <f t="shared" si="1"/>
        <v>4500</v>
      </c>
    </row>
    <row r="16" spans="1:14" ht="14.25" customHeight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>
        <v>100</v>
      </c>
      <c r="D26" s="2">
        <f t="shared" si="1"/>
        <v>100</v>
      </c>
      <c r="E26" s="2">
        <f t="shared" si="1"/>
        <v>100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1500</v>
      </c>
      <c r="D32" s="2">
        <f t="shared" si="2"/>
        <v>1500</v>
      </c>
      <c r="E32" s="2">
        <f t="shared" si="2"/>
        <v>1500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>
        <v>100</v>
      </c>
      <c r="D34" s="2">
        <f t="shared" si="2"/>
        <v>100</v>
      </c>
      <c r="E34" s="2">
        <f t="shared" si="2"/>
        <v>100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2"/>
        <v>500</v>
      </c>
      <c r="E36" s="2">
        <f t="shared" si="2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7" t="s">
        <v>145</v>
      </c>
      <c r="B38" s="178"/>
      <c r="C38" s="21">
        <f>SUM(C39:C60)</f>
        <v>42600</v>
      </c>
      <c r="D38" s="21">
        <f>SUM(D39:D60)</f>
        <v>42600</v>
      </c>
      <c r="E38" s="21">
        <f>SUM(E39:E60)</f>
        <v>61643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outlineLevel="1">
      <c r="A40" s="20">
        <v>3102</v>
      </c>
      <c r="B40" s="20" t="s">
        <v>12</v>
      </c>
      <c r="C40" s="2">
        <v>2500</v>
      </c>
      <c r="D40" s="2">
        <f t="shared" ref="D40:E55" si="3">C40</f>
        <v>2500</v>
      </c>
      <c r="E40" s="2">
        <f t="shared" si="3"/>
        <v>2500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3"/>
        <v>6000</v>
      </c>
      <c r="E41" s="2">
        <f t="shared" si="3"/>
        <v>6000</v>
      </c>
    </row>
    <row r="42" spans="1:10" outlineLevel="1">
      <c r="A42" s="20">
        <v>3199</v>
      </c>
      <c r="B42" s="20" t="s">
        <v>14</v>
      </c>
      <c r="C42" s="2">
        <v>3000</v>
      </c>
      <c r="D42" s="2">
        <f t="shared" si="3"/>
        <v>3000</v>
      </c>
      <c r="E42" s="2">
        <f t="shared" si="3"/>
        <v>3000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v>21043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3"/>
        <v>2000</v>
      </c>
      <c r="E48" s="2">
        <f t="shared" si="3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 outlineLevel="1">
      <c r="A53" s="20">
        <v>3301</v>
      </c>
      <c r="B53" s="20" t="s">
        <v>18</v>
      </c>
      <c r="C53" s="2">
        <v>1500</v>
      </c>
      <c r="D53" s="2">
        <f t="shared" si="3"/>
        <v>1500</v>
      </c>
      <c r="E53" s="2">
        <f t="shared" si="3"/>
        <v>1500</v>
      </c>
    </row>
    <row r="54" spans="1:10" outlineLevel="1">
      <c r="A54" s="20">
        <v>3302</v>
      </c>
      <c r="B54" s="20" t="s">
        <v>19</v>
      </c>
      <c r="C54" s="2">
        <v>1500</v>
      </c>
      <c r="D54" s="2">
        <f t="shared" si="3"/>
        <v>1500</v>
      </c>
      <c r="E54" s="2">
        <f t="shared" si="3"/>
        <v>1500</v>
      </c>
    </row>
    <row r="55" spans="1:10" outlineLevel="1">
      <c r="A55" s="20">
        <v>3303</v>
      </c>
      <c r="B55" s="20" t="s">
        <v>153</v>
      </c>
      <c r="C55" s="2">
        <v>15000</v>
      </c>
      <c r="D55" s="2">
        <f t="shared" si="3"/>
        <v>15000</v>
      </c>
      <c r="E55" s="2">
        <f t="shared" si="3"/>
        <v>15000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>
        <v>100</v>
      </c>
      <c r="D60" s="2">
        <f t="shared" si="4"/>
        <v>100</v>
      </c>
      <c r="E60" s="2">
        <f t="shared" si="4"/>
        <v>100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1" t="s">
        <v>579</v>
      </c>
      <c r="B67" s="181"/>
      <c r="C67" s="25">
        <f>C97+C68</f>
        <v>561185.83700000006</v>
      </c>
      <c r="D67" s="25">
        <f>D97+D68</f>
        <v>636185.83700000006</v>
      </c>
      <c r="E67" s="25">
        <f>E97+E68</f>
        <v>636185.83700000006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325400</v>
      </c>
      <c r="D68" s="21">
        <f>SUM(D69:D96)</f>
        <v>325400</v>
      </c>
      <c r="E68" s="21">
        <f>SUM(E69:E96)</f>
        <v>325400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40000</v>
      </c>
      <c r="D79" s="2">
        <f t="shared" si="6"/>
        <v>40000</v>
      </c>
      <c r="E79" s="2">
        <f t="shared" si="6"/>
        <v>40000</v>
      </c>
    </row>
    <row r="80" spans="1:10" ht="15" customHeight="1" outlineLevel="1">
      <c r="A80" s="3">
        <v>5202</v>
      </c>
      <c r="B80" s="2" t="s">
        <v>172</v>
      </c>
      <c r="C80" s="2">
        <v>12000</v>
      </c>
      <c r="D80" s="2">
        <f t="shared" si="6"/>
        <v>12000</v>
      </c>
      <c r="E80" s="2">
        <f t="shared" si="6"/>
        <v>12000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>
        <v>10200</v>
      </c>
      <c r="D82" s="2">
        <f t="shared" si="6"/>
        <v>10200</v>
      </c>
      <c r="E82" s="2">
        <f t="shared" si="6"/>
        <v>10200</v>
      </c>
    </row>
    <row r="83" spans="1:5" s="16" customFormat="1" ht="15" customHeight="1" outlineLevel="1">
      <c r="A83" s="3">
        <v>5205</v>
      </c>
      <c r="B83" s="2" t="s">
        <v>175</v>
      </c>
      <c r="C83" s="2">
        <v>200</v>
      </c>
      <c r="D83" s="2">
        <f t="shared" si="6"/>
        <v>200</v>
      </c>
      <c r="E83" s="2">
        <f t="shared" si="6"/>
        <v>200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>
        <v>263000</v>
      </c>
      <c r="D94" s="2">
        <f t="shared" si="7"/>
        <v>263000</v>
      </c>
      <c r="E94" s="2">
        <f t="shared" si="7"/>
        <v>263000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235785.837</v>
      </c>
      <c r="D97" s="21">
        <f>SUM(D98:D113)</f>
        <v>310785.837</v>
      </c>
      <c r="E97" s="21">
        <f>SUM(E98:E113)</f>
        <v>310785.837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214000</v>
      </c>
      <c r="D98" s="2">
        <f>C98</f>
        <v>214000</v>
      </c>
      <c r="E98" s="2">
        <f>D98</f>
        <v>214000</v>
      </c>
    </row>
    <row r="99" spans="1:10" ht="15" customHeight="1" outlineLevel="1">
      <c r="A99" s="3">
        <v>6002</v>
      </c>
      <c r="B99" s="1" t="s">
        <v>185</v>
      </c>
      <c r="C99" s="2">
        <v>20785.837</v>
      </c>
      <c r="D99" s="2">
        <f t="shared" ref="D99:E113" si="8">C99</f>
        <v>20785.837</v>
      </c>
      <c r="E99" s="2">
        <f t="shared" si="8"/>
        <v>20785.837</v>
      </c>
    </row>
    <row r="100" spans="1:10" ht="15" customHeight="1" outlineLevel="1">
      <c r="A100" s="3">
        <v>6003</v>
      </c>
      <c r="B100" s="1" t="s">
        <v>186</v>
      </c>
      <c r="C100" s="2"/>
      <c r="D100" s="2">
        <v>75000</v>
      </c>
      <c r="E100" s="2">
        <f t="shared" si="8"/>
        <v>75000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2" t="s">
        <v>62</v>
      </c>
      <c r="B114" s="183"/>
      <c r="C114" s="26">
        <f>C115+C152+C177</f>
        <v>36614.163</v>
      </c>
      <c r="D114" s="26">
        <f>D115+D152+D177</f>
        <v>36614.163</v>
      </c>
      <c r="E114" s="26">
        <f>E115+E152+E177</f>
        <v>36614.163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36614.163</v>
      </c>
      <c r="D115" s="23">
        <f>D116+D135</f>
        <v>36614.163</v>
      </c>
      <c r="E115" s="23">
        <f>E116+E135</f>
        <v>36614.163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>
      <c r="A135" s="177" t="s">
        <v>202</v>
      </c>
      <c r="B135" s="178"/>
      <c r="C135" s="21">
        <f>C136+C140+C143+C146+C149</f>
        <v>36614.163</v>
      </c>
      <c r="D135" s="21">
        <f>D136+D140+D143+D146+D149</f>
        <v>36614.163</v>
      </c>
      <c r="E135" s="21">
        <f>E136+E140+E143+E146+E149</f>
        <v>36614.163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34614.163</v>
      </c>
      <c r="D136" s="2">
        <f>D137+D138+D139</f>
        <v>34614.163</v>
      </c>
      <c r="E136" s="2">
        <f>E137+E138+E139</f>
        <v>34614.163</v>
      </c>
    </row>
    <row r="137" spans="1:10" ht="15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customHeight="1" outlineLevel="2">
      <c r="A138" s="132"/>
      <c r="B138" s="131" t="s">
        <v>862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customHeight="1" outlineLevel="2">
      <c r="A139" s="132"/>
      <c r="B139" s="131" t="s">
        <v>861</v>
      </c>
      <c r="C139" s="130">
        <v>34614.163</v>
      </c>
      <c r="D139" s="130">
        <f t="shared" si="9"/>
        <v>34614.163</v>
      </c>
      <c r="E139" s="130">
        <f t="shared" si="9"/>
        <v>34614.163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2000</v>
      </c>
      <c r="D146" s="2">
        <f>D147+D148</f>
        <v>2000</v>
      </c>
      <c r="E146" s="2">
        <f>E147+E148</f>
        <v>2000</v>
      </c>
    </row>
    <row r="147" spans="1:10" ht="15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customHeight="1" outlineLevel="2">
      <c r="A148" s="132"/>
      <c r="B148" s="131" t="s">
        <v>860</v>
      </c>
      <c r="C148" s="130">
        <v>2000</v>
      </c>
      <c r="D148" s="130">
        <f>C148</f>
        <v>2000</v>
      </c>
      <c r="E148" s="130">
        <f>D148</f>
        <v>2000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">
      <c r="A256" s="176" t="s">
        <v>67</v>
      </c>
      <c r="B256" s="176"/>
      <c r="C256" s="176"/>
      <c r="D256" s="147" t="s">
        <v>853</v>
      </c>
      <c r="E256" s="147" t="s">
        <v>852</v>
      </c>
      <c r="G256" s="47" t="s">
        <v>589</v>
      </c>
      <c r="H256" s="48">
        <f>C257+C559</f>
        <v>913000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854000</v>
      </c>
      <c r="D257" s="37">
        <f>D258+D550</f>
        <v>488260.712</v>
      </c>
      <c r="E257" s="37">
        <f>E258+E550</f>
        <v>567928.549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814977.53799999994</v>
      </c>
      <c r="D258" s="36">
        <f>D259+D339+D483+D547</f>
        <v>449238.25</v>
      </c>
      <c r="E258" s="36">
        <f>E259+E339+E483+E547</f>
        <v>495238.25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2" t="s">
        <v>267</v>
      </c>
      <c r="B259" s="163"/>
      <c r="C259" s="33">
        <f>C260+C263+C314</f>
        <v>557416.701</v>
      </c>
      <c r="D259" s="33">
        <f>D260+D263+D314</f>
        <v>206677.413</v>
      </c>
      <c r="E259" s="33">
        <f>E260+E263+E314</f>
        <v>206677.413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6" t="s">
        <v>268</v>
      </c>
      <c r="B260" s="167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6" t="s">
        <v>269</v>
      </c>
      <c r="B263" s="167"/>
      <c r="C263" s="32">
        <f>C264+C265+C289+C296+C298+C302+C305+C308+C313</f>
        <v>550456.701</v>
      </c>
      <c r="D263" s="32">
        <f>D264+D265+D289+D296+D298+D302+D305+D308+D313</f>
        <v>205717.413</v>
      </c>
      <c r="E263" s="32">
        <f>E264+E265+E289+E296+E298+E302+E305+E308+E313</f>
        <v>205717.413</v>
      </c>
    </row>
    <row r="264" spans="1:10" outlineLevel="2">
      <c r="A264" s="6">
        <v>1101</v>
      </c>
      <c r="B264" s="4" t="s">
        <v>34</v>
      </c>
      <c r="C264" s="5">
        <v>205717.413</v>
      </c>
      <c r="D264" s="5">
        <f>C264</f>
        <v>205717.413</v>
      </c>
      <c r="E264" s="5">
        <f>D264</f>
        <v>205717.413</v>
      </c>
    </row>
    <row r="265" spans="1:10" outlineLevel="2">
      <c r="A265" s="6">
        <v>1101</v>
      </c>
      <c r="B265" s="4" t="s">
        <v>35</v>
      </c>
      <c r="C265" s="5">
        <v>230831.84400000001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8397.6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1200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14540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7143.2330000000002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82626.611000000004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6" t="s">
        <v>601</v>
      </c>
      <c r="B314" s="167"/>
      <c r="C314" s="32">
        <f>C315+C325+C331+C336+C337+C338+C328</f>
        <v>6000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v>6000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2" t="s">
        <v>270</v>
      </c>
      <c r="B339" s="163"/>
      <c r="C339" s="33">
        <f>C340+C444+C482</f>
        <v>215585.837</v>
      </c>
      <c r="D339" s="33">
        <f>D340+D444+D482</f>
        <v>200585.837</v>
      </c>
      <c r="E339" s="33">
        <f>E340+E444+E482</f>
        <v>246585.837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6" t="s">
        <v>271</v>
      </c>
      <c r="B340" s="167"/>
      <c r="C340" s="32">
        <f>C341+C342+C343+C344+C347+C348+C353+C356+C357+C362+C367+BG290668+C371+C372+C373+C376+C377+C378+C382+C388+C391+C392+C395+C398+C399+C404+C407+C408+C409+C412+C415+C416+C419+C420+C421+C422+C429+C443</f>
        <v>200985.837</v>
      </c>
      <c r="D340" s="32">
        <f>D341+D342+D343+D344+D347+D348+D353+D356+D357+D362+D367+BH290668+D371+D372+D373+D376+D377+D378+D382+D388+D391+D392+D395+D398+D399+D404+D407+D408+D409+D412+D415+D416+D419+D420+D421+D422+D429+D443</f>
        <v>185985.837</v>
      </c>
      <c r="E340" s="32">
        <f>E341+E342+E343+E344+E347+E348+E353+E356+E357+E362+E367+BI290668+E371+E372+E373+E376+E377+E378+E382+E388+E391+E392+E395+E398+E399+E404+E407+E408+E409+E412+E415+E416+E419+E420+E421+E422+E429+E443</f>
        <v>231985.837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4000</v>
      </c>
      <c r="D342" s="5">
        <f t="shared" ref="D342:E342" si="26">C342</f>
        <v>4000</v>
      </c>
      <c r="E342" s="5">
        <f t="shared" si="26"/>
        <v>4000</v>
      </c>
    </row>
    <row r="343" spans="1:10" outlineLevel="2">
      <c r="A343" s="6">
        <v>2201</v>
      </c>
      <c r="B343" s="4" t="s">
        <v>41</v>
      </c>
      <c r="C343" s="5">
        <v>40000</v>
      </c>
      <c r="D343" s="5">
        <v>25000</v>
      </c>
      <c r="E343" s="5">
        <v>65000</v>
      </c>
    </row>
    <row r="344" spans="1:10" outlineLevel="2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</row>
    <row r="345" spans="1:10" outlineLevel="3">
      <c r="A345" s="29"/>
      <c r="B345" s="28" t="s">
        <v>274</v>
      </c>
      <c r="C345" s="30">
        <v>7000</v>
      </c>
      <c r="D345" s="30">
        <f t="shared" ref="D345:E347" si="27">C345</f>
        <v>7000</v>
      </c>
      <c r="E345" s="30">
        <f t="shared" si="27"/>
        <v>7000</v>
      </c>
    </row>
    <row r="346" spans="1:10" outlineLevel="3">
      <c r="A346" s="29"/>
      <c r="B346" s="28" t="s">
        <v>275</v>
      </c>
      <c r="C346" s="30">
        <v>4000</v>
      </c>
      <c r="D346" s="30">
        <f t="shared" si="27"/>
        <v>4000</v>
      </c>
      <c r="E346" s="30">
        <f t="shared" si="27"/>
        <v>4000</v>
      </c>
    </row>
    <row r="347" spans="1:10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</row>
    <row r="349" spans="1:10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4700</v>
      </c>
      <c r="D357" s="5">
        <f>SUM(D358:D361)</f>
        <v>4700</v>
      </c>
      <c r="E357" s="5">
        <f>SUM(E358:E361)</f>
        <v>4700</v>
      </c>
    </row>
    <row r="358" spans="1:5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200</v>
      </c>
      <c r="D360" s="30">
        <f t="shared" si="30"/>
        <v>200</v>
      </c>
      <c r="E360" s="30">
        <f t="shared" si="30"/>
        <v>200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23000</v>
      </c>
    </row>
    <row r="363" spans="1:5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outlineLevel="3">
      <c r="A364" s="29"/>
      <c r="B364" s="28" t="s">
        <v>292</v>
      </c>
      <c r="C364" s="30">
        <v>15000</v>
      </c>
      <c r="D364" s="30">
        <f t="shared" ref="D364:E366" si="31">C364</f>
        <v>15000</v>
      </c>
      <c r="E364" s="30">
        <v>20000</v>
      </c>
    </row>
    <row r="365" spans="1:5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outlineLevel="2">
      <c r="A372" s="6">
        <v>2201</v>
      </c>
      <c r="B372" s="4" t="s">
        <v>45</v>
      </c>
      <c r="C372" s="5">
        <v>3500</v>
      </c>
      <c r="D372" s="5">
        <f t="shared" si="32"/>
        <v>3500</v>
      </c>
      <c r="E372" s="5">
        <f t="shared" si="32"/>
        <v>3500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outlineLevel="2">
      <c r="A378" s="6">
        <v>2201</v>
      </c>
      <c r="B378" s="4" t="s">
        <v>303</v>
      </c>
      <c r="C378" s="5">
        <f>SUM(C379:C381)</f>
        <v>5000</v>
      </c>
      <c r="D378" s="5">
        <f>SUM(D379:D381)</f>
        <v>5000</v>
      </c>
      <c r="E378" s="5">
        <f>SUM(E379:E381)</f>
        <v>5000</v>
      </c>
    </row>
    <row r="379" spans="1:5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 outlineLevel="2">
      <c r="A382" s="6">
        <v>2201</v>
      </c>
      <c r="B382" s="4" t="s">
        <v>114</v>
      </c>
      <c r="C382" s="5">
        <f>SUM(C383:C387)</f>
        <v>3700</v>
      </c>
      <c r="D382" s="5">
        <f>SUM(D383:D387)</f>
        <v>3700</v>
      </c>
      <c r="E382" s="5">
        <f>SUM(E383:E387)</f>
        <v>4700</v>
      </c>
    </row>
    <row r="383" spans="1:5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2200</v>
      </c>
      <c r="D386" s="30">
        <f t="shared" si="35"/>
        <v>2200</v>
      </c>
      <c r="E386" s="30">
        <v>3200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39000</v>
      </c>
      <c r="D412" s="5">
        <f>SUM(D413:D414)</f>
        <v>39000</v>
      </c>
      <c r="E412" s="5">
        <f>SUM(E413:E414)</f>
        <v>39000</v>
      </c>
    </row>
    <row r="413" spans="1:5" outlineLevel="3" collapsed="1">
      <c r="A413" s="29"/>
      <c r="B413" s="28" t="s">
        <v>328</v>
      </c>
      <c r="C413" s="30">
        <v>4000</v>
      </c>
      <c r="D413" s="30">
        <f t="shared" ref="D413:E415" si="40">C413</f>
        <v>4000</v>
      </c>
      <c r="E413" s="30">
        <f t="shared" si="40"/>
        <v>4000</v>
      </c>
    </row>
    <row r="414" spans="1:5" outlineLevel="3">
      <c r="A414" s="29"/>
      <c r="B414" s="28" t="s">
        <v>329</v>
      </c>
      <c r="C414" s="30">
        <v>35000</v>
      </c>
      <c r="D414" s="30">
        <f t="shared" si="40"/>
        <v>35000</v>
      </c>
      <c r="E414" s="30">
        <f t="shared" si="40"/>
        <v>35000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20585.837</v>
      </c>
      <c r="D429" s="5">
        <f>SUM(D430:D442)</f>
        <v>20585.837</v>
      </c>
      <c r="E429" s="5">
        <f>SUM(E430:E442)</f>
        <v>20585.837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5711.8370000000004</v>
      </c>
      <c r="D431" s="30">
        <f t="shared" ref="D431:E442" si="43">C431</f>
        <v>5711.8370000000004</v>
      </c>
      <c r="E431" s="30">
        <f t="shared" si="43"/>
        <v>5711.8370000000004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14874</v>
      </c>
      <c r="D441" s="30">
        <f t="shared" si="43"/>
        <v>14874</v>
      </c>
      <c r="E441" s="30">
        <f t="shared" si="43"/>
        <v>14874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6" t="s">
        <v>357</v>
      </c>
      <c r="B444" s="167"/>
      <c r="C444" s="32">
        <f>C445+C454+C455+C459+C462+C463+C468+C474+C477+C480+C481+C450</f>
        <v>14600</v>
      </c>
      <c r="D444" s="32">
        <f>D445+D454+D455+D459+D462+D463+D468+D474+D477+D480+D481+D450</f>
        <v>14600</v>
      </c>
      <c r="E444" s="32">
        <f>E445+E454+E455+E459+E462+E463+E468+E474+E477+E480+E481+E450</f>
        <v>14600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12000</v>
      </c>
      <c r="D445" s="5">
        <f>SUM(D446:D449)</f>
        <v>12000</v>
      </c>
      <c r="E445" s="5">
        <f>SUM(E446:E449)</f>
        <v>12000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10000</v>
      </c>
      <c r="D449" s="30">
        <f t="shared" si="44"/>
        <v>10000</v>
      </c>
      <c r="E449" s="30">
        <f t="shared" si="44"/>
        <v>10000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</row>
    <row r="455" spans="1:5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1100</v>
      </c>
      <c r="D468" s="5">
        <f>SUM(D469:D473)</f>
        <v>1100</v>
      </c>
      <c r="E468" s="5">
        <f>SUM(E469:E473)</f>
        <v>1100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100</v>
      </c>
      <c r="D470" s="30">
        <f t="shared" ref="D470:E473" si="49">C470</f>
        <v>100</v>
      </c>
      <c r="E470" s="30">
        <f t="shared" si="49"/>
        <v>100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1000</v>
      </c>
      <c r="D473" s="30">
        <f t="shared" si="49"/>
        <v>1000</v>
      </c>
      <c r="E473" s="30">
        <f t="shared" si="49"/>
        <v>1000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6" t="s">
        <v>388</v>
      </c>
      <c r="B482" s="167"/>
      <c r="C482" s="32">
        <v>0</v>
      </c>
      <c r="D482" s="32">
        <v>0</v>
      </c>
      <c r="E482" s="32">
        <v>0</v>
      </c>
    </row>
    <row r="483" spans="1:10">
      <c r="A483" s="172" t="s">
        <v>389</v>
      </c>
      <c r="B483" s="173"/>
      <c r="C483" s="35">
        <f>C484+C504+C509+C522+C528+C538</f>
        <v>41975</v>
      </c>
      <c r="D483" s="35">
        <f>D484+D504+D509+D522+D528+D538</f>
        <v>41975</v>
      </c>
      <c r="E483" s="35">
        <f>E484+E504+E509+E522+E528+E538</f>
        <v>41975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6" t="s">
        <v>390</v>
      </c>
      <c r="B484" s="167"/>
      <c r="C484" s="32">
        <f>C485+C486+C490+C491+C494+C497+C500+C501+C502+C503</f>
        <v>23200</v>
      </c>
      <c r="D484" s="32">
        <f>D485+D486+D490+D491+D494+D497+D500+D501+D502+D503</f>
        <v>23200</v>
      </c>
      <c r="E484" s="32">
        <f>E485+E486+E490+E491+E494+E497+E500+E501+E502+E503</f>
        <v>23200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17000</v>
      </c>
      <c r="D486" s="5">
        <f>SUM(D487:D489)</f>
        <v>17000</v>
      </c>
      <c r="E486" s="5">
        <f>SUM(E487:E489)</f>
        <v>17000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5000</v>
      </c>
      <c r="D488" s="30">
        <f t="shared" ref="D488:E489" si="51">C488</f>
        <v>5000</v>
      </c>
      <c r="E488" s="30">
        <f t="shared" si="51"/>
        <v>5000</v>
      </c>
    </row>
    <row r="489" spans="1:10" ht="15" customHeight="1" outlineLevel="3">
      <c r="A489" s="28"/>
      <c r="B489" s="28" t="s">
        <v>395</v>
      </c>
      <c r="C489" s="30">
        <v>12000</v>
      </c>
      <c r="D489" s="30">
        <f t="shared" si="51"/>
        <v>12000</v>
      </c>
      <c r="E489" s="30">
        <f t="shared" si="51"/>
        <v>12000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500</v>
      </c>
      <c r="D491" s="5">
        <f>SUM(D492:D493)</f>
        <v>500</v>
      </c>
      <c r="E491" s="5">
        <f>SUM(E492:E493)</f>
        <v>500</v>
      </c>
    </row>
    <row r="492" spans="1:10" ht="15" customHeight="1" outlineLevel="3">
      <c r="A492" s="28"/>
      <c r="B492" s="28" t="s">
        <v>398</v>
      </c>
      <c r="C492" s="30">
        <v>500</v>
      </c>
      <c r="D492" s="30">
        <f>C492</f>
        <v>500</v>
      </c>
      <c r="E492" s="30">
        <f>D492</f>
        <v>500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</row>
    <row r="495" spans="1:10" ht="15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52"/>
        <v>500</v>
      </c>
      <c r="E499" s="30">
        <f t="shared" si="52"/>
        <v>500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>
        <v>700</v>
      </c>
      <c r="D502" s="5">
        <f t="shared" si="52"/>
        <v>700</v>
      </c>
      <c r="E502" s="5">
        <f t="shared" si="52"/>
        <v>700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6" t="s">
        <v>410</v>
      </c>
      <c r="B504" s="167"/>
      <c r="C504" s="32">
        <f>SUM(C505:C508)</f>
        <v>2000</v>
      </c>
      <c r="D504" s="32">
        <f>SUM(D505:D508)</f>
        <v>2000</v>
      </c>
      <c r="E504" s="32">
        <f>SUM(E505:E508)</f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66" t="s">
        <v>414</v>
      </c>
      <c r="B509" s="167"/>
      <c r="C509" s="32">
        <f>C510+C511+C512+C513+C517+C518+C519+C520+C521</f>
        <v>15900</v>
      </c>
      <c r="D509" s="32">
        <f>D510+D511+D512+D513+D517+D518+D519+D520+D521</f>
        <v>15900</v>
      </c>
      <c r="E509" s="32">
        <f>E510+E511+E512+E513+E517+E518+E519+E520+E521</f>
        <v>15900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12000</v>
      </c>
      <c r="D520" s="5">
        <f t="shared" si="55"/>
        <v>12000</v>
      </c>
      <c r="E520" s="5">
        <f t="shared" si="55"/>
        <v>12000</v>
      </c>
    </row>
    <row r="521" spans="1:5" outlineLevel="2">
      <c r="A521" s="6">
        <v>3305</v>
      </c>
      <c r="B521" s="4" t="s">
        <v>409</v>
      </c>
      <c r="C521" s="5">
        <v>2900</v>
      </c>
      <c r="D521" s="5">
        <f t="shared" si="55"/>
        <v>2900</v>
      </c>
      <c r="E521" s="5">
        <f t="shared" si="55"/>
        <v>2900</v>
      </c>
    </row>
    <row r="522" spans="1:5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66" t="s">
        <v>441</v>
      </c>
      <c r="B538" s="167"/>
      <c r="C538" s="32">
        <f>SUM(C539:C544)</f>
        <v>875</v>
      </c>
      <c r="D538" s="32">
        <f>SUM(D539:D544)</f>
        <v>875</v>
      </c>
      <c r="E538" s="32">
        <f>SUM(E539:E544)</f>
        <v>875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>
        <v>875</v>
      </c>
      <c r="D540" s="5">
        <f t="shared" ref="D540:E543" si="58">C540</f>
        <v>875</v>
      </c>
      <c r="E540" s="5">
        <f t="shared" si="58"/>
        <v>875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</row>
    <row r="549" spans="1:10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</row>
    <row r="550" spans="1:10">
      <c r="A550" s="164" t="s">
        <v>455</v>
      </c>
      <c r="B550" s="165"/>
      <c r="C550" s="36">
        <f>C551</f>
        <v>39022.462</v>
      </c>
      <c r="D550" s="36">
        <f>D551</f>
        <v>39022.462</v>
      </c>
      <c r="E550" s="36">
        <f>E551</f>
        <v>72690.298999999999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2" t="s">
        <v>456</v>
      </c>
      <c r="B551" s="163"/>
      <c r="C551" s="33">
        <f>C552+C556</f>
        <v>39022.462</v>
      </c>
      <c r="D551" s="33">
        <f>D552+D556</f>
        <v>39022.462</v>
      </c>
      <c r="E551" s="33">
        <f>E552+E556</f>
        <v>72690.298999999999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66" t="s">
        <v>457</v>
      </c>
      <c r="B552" s="167"/>
      <c r="C552" s="32">
        <f>SUM(C553:C555)</f>
        <v>39022.462</v>
      </c>
      <c r="D552" s="32">
        <f>SUM(D553:D555)</f>
        <v>39022.462</v>
      </c>
      <c r="E552" s="32">
        <f>SUM(E553:E555)</f>
        <v>72690.298999999999</v>
      </c>
    </row>
    <row r="553" spans="1:10" outlineLevel="2" collapsed="1">
      <c r="A553" s="6">
        <v>5500</v>
      </c>
      <c r="B553" s="4" t="s">
        <v>458</v>
      </c>
      <c r="C553" s="5">
        <v>39022.462</v>
      </c>
      <c r="D553" s="5">
        <f t="shared" ref="D553:E555" si="59">C553</f>
        <v>39022.462</v>
      </c>
      <c r="E553" s="5">
        <v>72690.298999999999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8" t="s">
        <v>62</v>
      </c>
      <c r="B559" s="169"/>
      <c r="C559" s="37">
        <f>C560+C716+C725</f>
        <v>59000</v>
      </c>
      <c r="D559" s="37">
        <f>D560+D716+D725</f>
        <v>59000</v>
      </c>
      <c r="E559" s="37">
        <f>E560+E716+E725</f>
        <v>172928.18700000001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59000</v>
      </c>
      <c r="D560" s="36">
        <f>D561+D638+D642+D645</f>
        <v>59000</v>
      </c>
      <c r="E560" s="36">
        <f>E561+E638+E642+E645</f>
        <v>59000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66" t="s">
        <v>473</v>
      </c>
      <c r="B569" s="16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66" t="s">
        <v>488</v>
      </c>
      <c r="B584" s="167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66" t="s">
        <v>489</v>
      </c>
      <c r="B585" s="167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6" t="s">
        <v>490</v>
      </c>
      <c r="B586" s="167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66" t="s">
        <v>491</v>
      </c>
      <c r="B587" s="16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66" t="s">
        <v>542</v>
      </c>
      <c r="B639" s="16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66" t="s">
        <v>543</v>
      </c>
      <c r="B640" s="167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66" t="s">
        <v>544</v>
      </c>
      <c r="B641" s="16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59000</v>
      </c>
      <c r="D645" s="38">
        <f>D646+D651+D652+D653+D660+D661+D665+D668+D669+D670+D671+D676+D679+D683+D687+D694+D700+D712+D713+D714+D715</f>
        <v>59000</v>
      </c>
      <c r="E645" s="38">
        <f>E646+E651+E652+E653+E660+E661+E665+E668+E669+E670+E671+E676+E679+E683+E687+E694+E700+E712+E713+E714+E715</f>
        <v>59000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66" t="s">
        <v>552</v>
      </c>
      <c r="B653" s="167"/>
      <c r="C653" s="32">
        <f>SUM(C654:C659)</f>
        <v>9000</v>
      </c>
      <c r="D653" s="32">
        <f>SUM(D654:D659)</f>
        <v>9000</v>
      </c>
      <c r="E653" s="32">
        <f>SUM(E654:E659)</f>
        <v>9000</v>
      </c>
    </row>
    <row r="654" spans="1:10" outlineLevel="2">
      <c r="A654" s="7">
        <v>9603</v>
      </c>
      <c r="B654" s="4" t="s">
        <v>474</v>
      </c>
      <c r="C654" s="5">
        <v>9000</v>
      </c>
      <c r="D654" s="5">
        <f>C654</f>
        <v>9000</v>
      </c>
      <c r="E654" s="5">
        <f>D654</f>
        <v>9000</v>
      </c>
    </row>
    <row r="655" spans="1:10" outlineLevel="2">
      <c r="A655" s="7">
        <v>9603</v>
      </c>
      <c r="B655" s="4" t="s">
        <v>475</v>
      </c>
      <c r="C655" s="5"/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66" t="s">
        <v>556</v>
      </c>
      <c r="B668" s="167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66" t="s">
        <v>557</v>
      </c>
      <c r="B669" s="167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6" t="s">
        <v>558</v>
      </c>
      <c r="B670" s="167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66" t="s">
        <v>559</v>
      </c>
      <c r="B671" s="167"/>
      <c r="C671" s="32">
        <f>SUM(C672:C675)</f>
        <v>12000</v>
      </c>
      <c r="D671" s="32">
        <f>SUM(D672:D675)</f>
        <v>12000</v>
      </c>
      <c r="E671" s="32">
        <f>SUM(E672:E675)</f>
        <v>12000</v>
      </c>
    </row>
    <row r="672" spans="1:5" outlineLevel="2">
      <c r="A672" s="7">
        <v>9610</v>
      </c>
      <c r="B672" s="4" t="s">
        <v>492</v>
      </c>
      <c r="C672" s="5">
        <v>12000</v>
      </c>
      <c r="D672" s="5">
        <f>C672</f>
        <v>12000</v>
      </c>
      <c r="E672" s="5">
        <f>D672</f>
        <v>12000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66" t="s">
        <v>560</v>
      </c>
      <c r="B676" s="167"/>
      <c r="C676" s="32">
        <f>SUM(C677:C678)</f>
        <v>15000</v>
      </c>
      <c r="D676" s="32">
        <f>SUM(D677:D678)</f>
        <v>15000</v>
      </c>
      <c r="E676" s="32">
        <f>SUM(E677:E678)</f>
        <v>15000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15000</v>
      </c>
      <c r="D678" s="5">
        <f>C678</f>
        <v>15000</v>
      </c>
      <c r="E678" s="5">
        <f>D678</f>
        <v>15000</v>
      </c>
    </row>
    <row r="679" spans="1:5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66" t="s">
        <v>562</v>
      </c>
      <c r="B683" s="167"/>
      <c r="C683" s="32">
        <f>SUM(C684:C686)</f>
        <v>23000</v>
      </c>
      <c r="D683" s="32">
        <f>SUM(D684:D686)</f>
        <v>23000</v>
      </c>
      <c r="E683" s="32">
        <f>SUM(E684:E686)</f>
        <v>23000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23000</v>
      </c>
      <c r="D685" s="5">
        <f t="shared" si="78"/>
        <v>23000</v>
      </c>
      <c r="E685" s="5">
        <f t="shared" si="78"/>
        <v>23000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66" t="s">
        <v>567</v>
      </c>
      <c r="B713" s="16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66" t="s">
        <v>568</v>
      </c>
      <c r="B714" s="167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66" t="s">
        <v>569</v>
      </c>
      <c r="B715" s="16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113928.18700000001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2" t="s">
        <v>571</v>
      </c>
      <c r="B717" s="163"/>
      <c r="C717" s="33">
        <f>C718+C722</f>
        <v>0</v>
      </c>
      <c r="D717" s="33">
        <f>D718+D722</f>
        <v>0</v>
      </c>
      <c r="E717" s="33">
        <f>E718+E722</f>
        <v>113928.18700000001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60" t="s">
        <v>851</v>
      </c>
      <c r="B718" s="161"/>
      <c r="C718" s="31">
        <f>SUM(C719:C721)</f>
        <v>0</v>
      </c>
      <c r="D718" s="31">
        <f>SUM(D719:D721)</f>
        <v>0</v>
      </c>
      <c r="E718" s="31">
        <f>SUM(E719:E721)</f>
        <v>113928.18700000001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v>113928.18700000001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0" t="s">
        <v>848</v>
      </c>
      <c r="B730" s="161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300-000000000000}">
      <formula1>0</formula1>
    </dataValidation>
    <dataValidation type="custom" allowBlank="1" showInputMessage="1" showErrorMessage="1" sqref="J1:J4 J547 J339 J560:J561 J550:J551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725:J726 J645 J716:J717 J642" xr:uid="{00000000-0002-0000-0300-000006000000}">
      <formula1>C639+C793</formula1>
    </dataValidation>
    <dataValidation type="custom" allowBlank="1" showInputMessage="1" showErrorMessage="1" sqref="J97 J67:J68 J61 J3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9"/>
  <sheetViews>
    <sheetView rightToLeft="1" topLeftCell="A135" zoomScale="75" zoomScaleNormal="75" workbookViewId="0">
      <selection activeCell="A256" sqref="A256:C256"/>
    </sheetView>
  </sheetViews>
  <sheetFormatPr defaultColWidth="9.109375" defaultRowHeight="14.4" outlineLevelRow="3"/>
  <cols>
    <col min="1" max="1" width="7" bestFit="1" customWidth="1"/>
    <col min="2" max="2" width="107.44140625" bestFit="1" customWidth="1"/>
    <col min="3" max="3" width="16.6640625" bestFit="1" customWidth="1"/>
    <col min="4" max="4" width="20.33203125" customWidth="1"/>
    <col min="5" max="5" width="18.88671875" customWidth="1"/>
    <col min="7" max="7" width="15.5546875" bestFit="1" customWidth="1"/>
    <col min="8" max="9" width="15.44140625" bestFit="1" customWidth="1"/>
    <col min="10" max="10" width="20.44140625" bestFit="1" customWidth="1"/>
  </cols>
  <sheetData>
    <row r="1" spans="1:14" ht="18">
      <c r="A1" s="176" t="s">
        <v>30</v>
      </c>
      <c r="B1" s="176"/>
      <c r="C1" s="176"/>
      <c r="D1" s="147" t="s">
        <v>853</v>
      </c>
      <c r="E1" s="147" t="s">
        <v>852</v>
      </c>
      <c r="G1" s="43" t="s">
        <v>31</v>
      </c>
      <c r="H1" s="44">
        <f>C2+C114</f>
        <v>913999.99499999988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900732.15299999993</v>
      </c>
      <c r="D2" s="26">
        <f>D3+D67</f>
        <v>900732.15299999993</v>
      </c>
      <c r="E2" s="26">
        <f>E3+E67</f>
        <v>900732.15299999993</v>
      </c>
      <c r="G2" s="39" t="s">
        <v>60</v>
      </c>
      <c r="H2" s="41"/>
      <c r="I2" s="42"/>
      <c r="J2" s="40" t="b">
        <f>AND(H2=I2)</f>
        <v>1</v>
      </c>
    </row>
    <row r="3" spans="1:14">
      <c r="A3" s="181" t="s">
        <v>578</v>
      </c>
      <c r="B3" s="181"/>
      <c r="C3" s="23">
        <f>C4+C11+C38+C61</f>
        <v>483032.15299999999</v>
      </c>
      <c r="D3" s="23">
        <f>D4+D11+D38+D61</f>
        <v>483032.15299999999</v>
      </c>
      <c r="E3" s="23">
        <f>E4+E11+E38+E61</f>
        <v>483032.15299999999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7" t="s">
        <v>124</v>
      </c>
      <c r="B4" s="178"/>
      <c r="C4" s="21">
        <f>SUM(C5:C10)</f>
        <v>83900</v>
      </c>
      <c r="D4" s="21">
        <f>SUM(D5:D10)</f>
        <v>83900</v>
      </c>
      <c r="E4" s="21">
        <f>SUM(E5:E10)</f>
        <v>83900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3500</v>
      </c>
      <c r="D6" s="2">
        <f t="shared" ref="D6:E10" si="0">C6</f>
        <v>3500</v>
      </c>
      <c r="E6" s="2">
        <f t="shared" si="0"/>
        <v>3500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51000</v>
      </c>
      <c r="D7" s="2">
        <f t="shared" si="0"/>
        <v>51000</v>
      </c>
      <c r="E7" s="2">
        <f t="shared" si="0"/>
        <v>51000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9000</v>
      </c>
      <c r="D8" s="2">
        <f t="shared" si="0"/>
        <v>9000</v>
      </c>
      <c r="E8" s="2">
        <f t="shared" si="0"/>
        <v>9000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0"/>
        <v>400</v>
      </c>
      <c r="E10" s="2">
        <f t="shared" si="0"/>
        <v>400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77" t="s">
        <v>125</v>
      </c>
      <c r="B11" s="178"/>
      <c r="C11" s="21">
        <f>SUM(C12:C37)</f>
        <v>343700</v>
      </c>
      <c r="D11" s="21">
        <f>SUM(D12:D37)</f>
        <v>343700</v>
      </c>
      <c r="E11" s="21">
        <f>SUM(E12:E37)</f>
        <v>343700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324000</v>
      </c>
      <c r="D12" s="2">
        <f>C12</f>
        <v>324000</v>
      </c>
      <c r="E12" s="2">
        <f>D12</f>
        <v>324000</v>
      </c>
    </row>
    <row r="13" spans="1:14" hidden="1" outlineLevel="1">
      <c r="A13" s="3">
        <v>2102</v>
      </c>
      <c r="B13" s="1" t="s">
        <v>126</v>
      </c>
      <c r="C13" s="2">
        <v>12000</v>
      </c>
      <c r="D13" s="2">
        <f t="shared" ref="D13:E28" si="1">C13</f>
        <v>12000</v>
      </c>
      <c r="E13" s="2">
        <f t="shared" si="1"/>
        <v>12000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>
        <v>5000</v>
      </c>
      <c r="D15" s="2">
        <f t="shared" si="1"/>
        <v>5000</v>
      </c>
      <c r="E15" s="2">
        <f t="shared" si="1"/>
        <v>5000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>
        <v>2500</v>
      </c>
      <c r="D32" s="2">
        <f t="shared" si="2"/>
        <v>2500</v>
      </c>
      <c r="E32" s="2">
        <f t="shared" si="2"/>
        <v>2500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>
        <v>100</v>
      </c>
      <c r="D34" s="2">
        <f t="shared" si="2"/>
        <v>100</v>
      </c>
      <c r="E34" s="2">
        <f t="shared" si="2"/>
        <v>100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>
        <v>100</v>
      </c>
      <c r="D36" s="2">
        <f t="shared" si="2"/>
        <v>100</v>
      </c>
      <c r="E36" s="2">
        <f t="shared" si="2"/>
        <v>100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77" t="s">
        <v>145</v>
      </c>
      <c r="B38" s="178"/>
      <c r="C38" s="21">
        <f>SUM(C39:C60)</f>
        <v>55432.152999999998</v>
      </c>
      <c r="D38" s="21">
        <f>SUM(D39:D60)</f>
        <v>55432.152999999998</v>
      </c>
      <c r="E38" s="21">
        <f>SUM(E39:E60)</f>
        <v>55432.152999999998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3">C40</f>
        <v>2500</v>
      </c>
      <c r="E40" s="2">
        <f t="shared" si="3"/>
        <v>2500</v>
      </c>
    </row>
    <row r="41" spans="1:10" hidden="1" outlineLevel="1">
      <c r="A41" s="20">
        <v>3103</v>
      </c>
      <c r="B41" s="20" t="s">
        <v>13</v>
      </c>
      <c r="C41" s="2">
        <v>6000</v>
      </c>
      <c r="D41" s="2">
        <f t="shared" si="3"/>
        <v>6000</v>
      </c>
      <c r="E41" s="2">
        <f t="shared" si="3"/>
        <v>6000</v>
      </c>
    </row>
    <row r="42" spans="1:10" hidden="1" outlineLevel="1">
      <c r="A42" s="20">
        <v>3199</v>
      </c>
      <c r="B42" s="20" t="s">
        <v>14</v>
      </c>
      <c r="C42" s="2">
        <v>4000</v>
      </c>
      <c r="D42" s="2">
        <f t="shared" si="3"/>
        <v>4000</v>
      </c>
      <c r="E42" s="2">
        <f t="shared" si="3"/>
        <v>4000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>
        <v>9432.1530000000002</v>
      </c>
      <c r="D48" s="2">
        <f t="shared" si="3"/>
        <v>9432.1530000000002</v>
      </c>
      <c r="E48" s="2">
        <f t="shared" si="3"/>
        <v>9432.1530000000002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3"/>
        <v>1000</v>
      </c>
      <c r="E52" s="2">
        <f t="shared" si="3"/>
        <v>1000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 hidden="1" outlineLevel="1">
      <c r="A55" s="20">
        <v>3303</v>
      </c>
      <c r="B55" s="20" t="s">
        <v>153</v>
      </c>
      <c r="C55" s="2">
        <v>12000</v>
      </c>
      <c r="D55" s="2">
        <f t="shared" si="3"/>
        <v>12000</v>
      </c>
      <c r="E55" s="2">
        <f t="shared" si="3"/>
        <v>12000</v>
      </c>
    </row>
    <row r="56" spans="1:10" hidden="1" outlineLevel="1">
      <c r="A56" s="20">
        <v>3303</v>
      </c>
      <c r="B56" s="20" t="s">
        <v>154</v>
      </c>
      <c r="C56" s="2">
        <v>8000</v>
      </c>
      <c r="D56" s="2">
        <f t="shared" ref="D56:E60" si="4">C56</f>
        <v>8000</v>
      </c>
      <c r="E56" s="2">
        <f t="shared" si="4"/>
        <v>8000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>
        <v>500</v>
      </c>
      <c r="D60" s="2">
        <f t="shared" si="4"/>
        <v>500</v>
      </c>
      <c r="E60" s="2">
        <f t="shared" si="4"/>
        <v>500</v>
      </c>
    </row>
    <row r="61" spans="1:10" collapsed="1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1" t="s">
        <v>579</v>
      </c>
      <c r="B67" s="181"/>
      <c r="C67" s="25">
        <f>C97+C68</f>
        <v>417700</v>
      </c>
      <c r="D67" s="25">
        <f>D97+D68</f>
        <v>417700</v>
      </c>
      <c r="E67" s="25">
        <f>E97+E68</f>
        <v>417700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f>SUM(C69:C96)</f>
        <v>96200</v>
      </c>
      <c r="D68" s="21">
        <f>SUM(D69:D96)</f>
        <v>96200</v>
      </c>
      <c r="E68" s="21">
        <f>SUM(E69:E96)</f>
        <v>96200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>
        <v>55000</v>
      </c>
      <c r="D79" s="2">
        <f t="shared" si="6"/>
        <v>55000</v>
      </c>
      <c r="E79" s="2">
        <f t="shared" si="6"/>
        <v>55000</v>
      </c>
    </row>
    <row r="80" spans="1:10" ht="15" hidden="1" customHeight="1" outlineLevel="1">
      <c r="A80" s="3">
        <v>5202</v>
      </c>
      <c r="B80" s="2" t="s">
        <v>172</v>
      </c>
      <c r="C80" s="2">
        <v>8000</v>
      </c>
      <c r="D80" s="2">
        <f t="shared" si="6"/>
        <v>8000</v>
      </c>
      <c r="E80" s="2">
        <f t="shared" si="6"/>
        <v>8000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>
        <v>11000</v>
      </c>
      <c r="D82" s="2">
        <f t="shared" si="6"/>
        <v>11000</v>
      </c>
      <c r="E82" s="2">
        <f t="shared" si="6"/>
        <v>11000</v>
      </c>
    </row>
    <row r="83" spans="1:5" s="16" customFormat="1" ht="15" hidden="1" customHeight="1" outlineLevel="1">
      <c r="A83" s="3">
        <v>5205</v>
      </c>
      <c r="B83" s="2" t="s">
        <v>175</v>
      </c>
      <c r="C83" s="2">
        <v>200</v>
      </c>
      <c r="D83" s="2">
        <f t="shared" si="6"/>
        <v>200</v>
      </c>
      <c r="E83" s="2">
        <f t="shared" si="6"/>
        <v>200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>
        <v>20000</v>
      </c>
      <c r="D94" s="2">
        <f t="shared" si="7"/>
        <v>20000</v>
      </c>
      <c r="E94" s="2">
        <f t="shared" si="7"/>
        <v>20000</v>
      </c>
    </row>
    <row r="95" spans="1:5" ht="13.5" hidden="1" customHeight="1" outlineLevel="1">
      <c r="A95" s="3">
        <v>5302</v>
      </c>
      <c r="B95" s="2" t="s">
        <v>24</v>
      </c>
      <c r="C95" s="2">
        <v>2000</v>
      </c>
      <c r="D95" s="2">
        <f t="shared" si="7"/>
        <v>2000</v>
      </c>
      <c r="E95" s="2">
        <f t="shared" si="7"/>
        <v>2000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321500</v>
      </c>
      <c r="D97" s="21">
        <f>SUM(D98:D113)</f>
        <v>321500</v>
      </c>
      <c r="E97" s="21">
        <f>SUM(E98:E113)</f>
        <v>321500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>
        <v>220000</v>
      </c>
      <c r="D98" s="2">
        <f>C98</f>
        <v>220000</v>
      </c>
      <c r="E98" s="2">
        <f>D98</f>
        <v>220000</v>
      </c>
    </row>
    <row r="99" spans="1:10" ht="15" hidden="1" customHeight="1" outlineLevel="1">
      <c r="A99" s="3">
        <v>6002</v>
      </c>
      <c r="B99" s="1" t="s">
        <v>185</v>
      </c>
      <c r="C99" s="2">
        <v>100000</v>
      </c>
      <c r="D99" s="2">
        <f t="shared" ref="D99:E113" si="8">C99</f>
        <v>100000</v>
      </c>
      <c r="E99" s="2">
        <f t="shared" si="8"/>
        <v>100000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2" t="s">
        <v>62</v>
      </c>
      <c r="B114" s="183"/>
      <c r="C114" s="26">
        <f>C115+C152+C177</f>
        <v>13267.842000000001</v>
      </c>
      <c r="D114" s="26">
        <f>D115+D152+D177</f>
        <v>28267.842000000001</v>
      </c>
      <c r="E114" s="26">
        <f>E115+E152+E177</f>
        <v>28267.842000000001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13267.842000000001</v>
      </c>
      <c r="D115" s="23">
        <f>D116+D135</f>
        <v>28267.842000000001</v>
      </c>
      <c r="E115" s="23">
        <f>E116+E135</f>
        <v>28267.842000000001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15000</v>
      </c>
      <c r="E116" s="21">
        <f>E117+E120+E123+E126+E129+E132</f>
        <v>15000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 ht="15" hidden="1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 ht="15" hidden="1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 ht="15" hidden="1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15000</v>
      </c>
      <c r="E126" s="2">
        <f>E127+E128</f>
        <v>15000</v>
      </c>
    </row>
    <row r="127" spans="1:10" ht="15" hidden="1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 ht="15" hidden="1" customHeight="1" outlineLevel="2">
      <c r="A128" s="132"/>
      <c r="B128" s="131" t="s">
        <v>860</v>
      </c>
      <c r="C128" s="130"/>
      <c r="D128" s="130">
        <v>15000</v>
      </c>
      <c r="E128" s="130">
        <f>D128</f>
        <v>15000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 ht="15" hidden="1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 ht="15" hidden="1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 collapsed="1">
      <c r="A135" s="177" t="s">
        <v>202</v>
      </c>
      <c r="B135" s="178"/>
      <c r="C135" s="21">
        <f>C136+C140+C143+C146+C149</f>
        <v>13267.842000000001</v>
      </c>
      <c r="D135" s="21">
        <f>D136+D140+D143+D146+D149</f>
        <v>13267.842000000001</v>
      </c>
      <c r="E135" s="21">
        <f>E136+E140+E143+E146+E149</f>
        <v>13267.842000000001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11267.842000000001</v>
      </c>
      <c r="D136" s="2">
        <f>D137+D138+D139</f>
        <v>11267.842000000001</v>
      </c>
      <c r="E136" s="2">
        <f>E137+E138+E139</f>
        <v>11267.842000000001</v>
      </c>
    </row>
    <row r="137" spans="1:10" ht="15" hidden="1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 ht="15" hidden="1" customHeight="1" outlineLevel="2">
      <c r="A138" s="132"/>
      <c r="B138" s="131" t="s">
        <v>862</v>
      </c>
      <c r="C138" s="130"/>
      <c r="D138" s="130">
        <f t="shared" ref="D138:E139" si="9">C138</f>
        <v>0</v>
      </c>
      <c r="E138" s="130">
        <f t="shared" si="9"/>
        <v>0</v>
      </c>
    </row>
    <row r="139" spans="1:10" ht="15" hidden="1" customHeight="1" outlineLevel="2">
      <c r="A139" s="132"/>
      <c r="B139" s="131" t="s">
        <v>861</v>
      </c>
      <c r="C139" s="130">
        <v>11267.842000000001</v>
      </c>
      <c r="D139" s="130">
        <f t="shared" si="9"/>
        <v>11267.842000000001</v>
      </c>
      <c r="E139" s="130">
        <f t="shared" si="9"/>
        <v>11267.842000000001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 ht="15" hidden="1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 ht="15" hidden="1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2000</v>
      </c>
      <c r="D146" s="2">
        <f>D147+D148</f>
        <v>2000</v>
      </c>
      <c r="E146" s="2">
        <f>E147+E148</f>
        <v>2000</v>
      </c>
    </row>
    <row r="147" spans="1:10" ht="15" hidden="1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 ht="15" hidden="1" customHeight="1" outlineLevel="2">
      <c r="A148" s="132"/>
      <c r="B148" s="131" t="s">
        <v>860</v>
      </c>
      <c r="C148" s="130">
        <v>2000</v>
      </c>
      <c r="D148" s="130">
        <f>C148</f>
        <v>2000</v>
      </c>
      <c r="E148" s="130">
        <f>D148</f>
        <v>2000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 ht="15" hidden="1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 collapsed="1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 ht="15" hidden="1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 ht="15" hidden="1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 ht="15" hidden="1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 collapsed="1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 ht="15" hidden="1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 ht="15" hidden="1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 collapsed="1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 ht="15" hidden="1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 ht="15" hidden="1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 collapsed="1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 hidden="1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hidden="1" outlineLevel="2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 hidden="1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hidden="1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hidden="1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hidden="1" outlineLevel="3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 hidden="1" outlineLevel="3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 hidden="1" outlineLevel="3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 hidden="1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hidden="1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hidden="1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hidden="1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hidden="1" outlineLevel="1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 hidden="1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hidden="1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hidden="1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hidden="1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hidden="1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hidden="1" outlineLevel="3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5" hidden="1" outlineLevel="3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5" hidden="1" outlineLevel="3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5" hidden="1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hidden="1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hidden="1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hidden="1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hidden="1" outlineLevel="3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5" s="125" customFormat="1" hidden="1" outlineLevel="3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</row>
    <row r="219" spans="1:5" s="125" customFormat="1" hidden="1" outlineLevel="3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</row>
    <row r="220" spans="1:5" hidden="1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hidden="1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hidden="1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hidden="1" outlineLevel="3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 hidden="1" outlineLevel="3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 hidden="1" outlineLevel="3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hidden="1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hidden="1" outlineLevel="3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 hidden="1" outlineLevel="3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 hidden="1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hidden="1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hidden="1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hidden="1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hidden="1" outlineLevel="3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 hidden="1" outlineLevel="3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hidden="1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hidden="1" outlineLevel="3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 hidden="1" outlineLevel="3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 hidden="1" outlineLevel="3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 hidden="1" outlineLevel="3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hidden="1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3" spans="1:10" collapsed="1"/>
    <row r="256" spans="1:10" ht="18">
      <c r="A256" s="176" t="s">
        <v>67</v>
      </c>
      <c r="B256" s="176"/>
      <c r="C256" s="176"/>
      <c r="D256" s="147" t="s">
        <v>853</v>
      </c>
      <c r="E256" s="147" t="s">
        <v>852</v>
      </c>
      <c r="G256" s="47" t="s">
        <v>589</v>
      </c>
      <c r="H256" s="48">
        <f>C257+C559</f>
        <v>915000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901000</v>
      </c>
      <c r="D257" s="37">
        <f>D258+D550</f>
        <v>536250</v>
      </c>
      <c r="E257" s="37">
        <f>E258+E550</f>
        <v>536250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893969.74300000002</v>
      </c>
      <c r="D258" s="36">
        <f>D259+D339+D483+D547</f>
        <v>529219.74300000002</v>
      </c>
      <c r="E258" s="36">
        <f>E259+E339+E483+E547</f>
        <v>529219.74300000002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2" t="s">
        <v>267</v>
      </c>
      <c r="B259" s="163"/>
      <c r="C259" s="33">
        <f>C260+C263+C314</f>
        <v>566042</v>
      </c>
      <c r="D259" s="33">
        <f>D260+D263+D314</f>
        <v>201292</v>
      </c>
      <c r="E259" s="33">
        <f>E260+E263+E314</f>
        <v>201292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6" t="s">
        <v>268</v>
      </c>
      <c r="B260" s="167"/>
      <c r="C260" s="32">
        <f>SUM(C261:C262)</f>
        <v>3456</v>
      </c>
      <c r="D260" s="32">
        <f>SUM(D261:D262)</f>
        <v>3456</v>
      </c>
      <c r="E260" s="32">
        <f>SUM(E261:E262)</f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</row>
    <row r="263" spans="1:10" hidden="1" outlineLevel="1">
      <c r="A263" s="166" t="s">
        <v>269</v>
      </c>
      <c r="B263" s="167"/>
      <c r="C263" s="32">
        <f>C264+C265+C289+C296+C298+C302+C305+C308+C313</f>
        <v>562586</v>
      </c>
      <c r="D263" s="32">
        <f>D264+D265+D289+D296+D298+D302+D305+D308+D313</f>
        <v>197836</v>
      </c>
      <c r="E263" s="32">
        <f>E264+E265+E289+E296+E298+E302+E305+E308+E313</f>
        <v>197836</v>
      </c>
    </row>
    <row r="264" spans="1:10" hidden="1" outlineLevel="2">
      <c r="A264" s="6">
        <v>1101</v>
      </c>
      <c r="B264" s="4" t="s">
        <v>34</v>
      </c>
      <c r="C264" s="5">
        <v>197836</v>
      </c>
      <c r="D264" s="5">
        <f>C264</f>
        <v>197836</v>
      </c>
      <c r="E264" s="5">
        <f>D264</f>
        <v>197836</v>
      </c>
    </row>
    <row r="265" spans="1:10" hidden="1" outlineLevel="2">
      <c r="A265" s="6">
        <v>1101</v>
      </c>
      <c r="B265" s="4" t="s">
        <v>35</v>
      </c>
      <c r="C265" s="5">
        <v>252464.144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v>6900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v>13940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v>6718.9080000000004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v>84426.948000000004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6" t="s">
        <v>601</v>
      </c>
      <c r="B314" s="16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2" t="s">
        <v>270</v>
      </c>
      <c r="B339" s="163"/>
      <c r="C339" s="33">
        <f>C340+C444+C482</f>
        <v>281126.04300000001</v>
      </c>
      <c r="D339" s="33">
        <f>D340+D444+D482</f>
        <v>281126.04300000001</v>
      </c>
      <c r="E339" s="33">
        <f>E340+E444+E482</f>
        <v>281126.04300000001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6" t="s">
        <v>271</v>
      </c>
      <c r="B340" s="167"/>
      <c r="C340" s="32">
        <f>C341+C342+C343+C344+C347+C348+C353+C356+C357+C362+C367+BG290668+C371+C372+C373+C376+C377+C378+C382+C388+C391+C392+C395+C398+C399+C404+C407+C408+C409+C412+C415+C416+C419+C420+C421+C422+C429+C443</f>
        <v>269526.04300000001</v>
      </c>
      <c r="D340" s="32">
        <f>D341+D342+D343+D344+D347+D348+D353+D356+D357+D362+D367+BH290668+D371+D372+D373+D376+D377+D378+D382+D388+D391+D392+D395+D398+D399+D404+D407+D408+D409+D412+D415+D416+D419+D420+D421+D422+D429+D443</f>
        <v>269526.04300000001</v>
      </c>
      <c r="E340" s="32">
        <f>E341+E342+E343+E344+E347+E348+E353+E356+E357+E362+E367+BI290668+E371+E372+E373+E376+E377+E378+E382+E388+E391+E392+E395+E398+E399+E404+E407+E408+E409+E412+E415+E416+E419+E420+E421+E422+E429+E443</f>
        <v>269526.04300000001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>
        <v>20000</v>
      </c>
      <c r="D342" s="5">
        <f t="shared" ref="D342:E343" si="26">C342</f>
        <v>20000</v>
      </c>
      <c r="E342" s="5">
        <f t="shared" si="26"/>
        <v>20000</v>
      </c>
    </row>
    <row r="343" spans="1:10" hidden="1" outlineLevel="2">
      <c r="A343" s="6">
        <v>2201</v>
      </c>
      <c r="B343" s="4" t="s">
        <v>41</v>
      </c>
      <c r="C343" s="5">
        <v>100000</v>
      </c>
      <c r="D343" s="5">
        <f t="shared" si="26"/>
        <v>100000</v>
      </c>
      <c r="E343" s="5">
        <f t="shared" si="26"/>
        <v>100000</v>
      </c>
    </row>
    <row r="344" spans="1:10" hidden="1" outlineLevel="2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</row>
    <row r="345" spans="1:10" hidden="1" outlineLevel="3">
      <c r="A345" s="29"/>
      <c r="B345" s="28" t="s">
        <v>274</v>
      </c>
      <c r="C345" s="30">
        <v>7000</v>
      </c>
      <c r="D345" s="30">
        <f t="shared" ref="D345:E347" si="27">C345</f>
        <v>7000</v>
      </c>
      <c r="E345" s="30">
        <f t="shared" si="27"/>
        <v>7000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27"/>
        <v>2000</v>
      </c>
      <c r="E347" s="5">
        <f t="shared" si="27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</row>
    <row r="349" spans="1:10" hidden="1" outlineLevel="3">
      <c r="A349" s="29"/>
      <c r="B349" s="28" t="s">
        <v>278</v>
      </c>
      <c r="C349" s="30">
        <v>27000</v>
      </c>
      <c r="D349" s="30">
        <f>C349</f>
        <v>27000</v>
      </c>
      <c r="E349" s="30">
        <f>D349</f>
        <v>27000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</row>
    <row r="354" spans="1:5" hidden="1" outlineLevel="3">
      <c r="A354" s="29"/>
      <c r="B354" s="28" t="s">
        <v>42</v>
      </c>
      <c r="C354" s="30">
        <v>500</v>
      </c>
      <c r="D354" s="30">
        <f t="shared" ref="D354:E356" si="29">C354</f>
        <v>500</v>
      </c>
      <c r="E354" s="30">
        <f t="shared" si="29"/>
        <v>500</v>
      </c>
    </row>
    <row r="355" spans="1:5" hidden="1" outlineLevel="3">
      <c r="A355" s="29"/>
      <c r="B355" s="28" t="s">
        <v>283</v>
      </c>
      <c r="C355" s="30">
        <v>500</v>
      </c>
      <c r="D355" s="30">
        <f t="shared" si="29"/>
        <v>500</v>
      </c>
      <c r="E355" s="30">
        <f t="shared" si="29"/>
        <v>500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4700</v>
      </c>
      <c r="D357" s="5">
        <f>SUM(D358:D361)</f>
        <v>4700</v>
      </c>
      <c r="E357" s="5">
        <f>SUM(E358:E361)</f>
        <v>4700</v>
      </c>
    </row>
    <row r="358" spans="1:5" hidden="1" outlineLevel="3">
      <c r="A358" s="29"/>
      <c r="B358" s="28" t="s">
        <v>286</v>
      </c>
      <c r="C358" s="30">
        <v>4500</v>
      </c>
      <c r="D358" s="30">
        <f>C358</f>
        <v>4500</v>
      </c>
      <c r="E358" s="30">
        <f>D358</f>
        <v>4500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>
        <v>200</v>
      </c>
      <c r="D360" s="30">
        <f t="shared" si="30"/>
        <v>200</v>
      </c>
      <c r="E360" s="30">
        <f t="shared" si="30"/>
        <v>200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18000</v>
      </c>
      <c r="D362" s="5">
        <f>SUM(D363:D366)</f>
        <v>18000</v>
      </c>
      <c r="E362" s="5">
        <f>SUM(E363:E366)</f>
        <v>18000</v>
      </c>
    </row>
    <row r="363" spans="1:5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hidden="1" outlineLevel="3">
      <c r="A364" s="29"/>
      <c r="B364" s="28" t="s">
        <v>292</v>
      </c>
      <c r="C364" s="30">
        <v>15000</v>
      </c>
      <c r="D364" s="30">
        <f t="shared" ref="D364:E366" si="31">C364</f>
        <v>15000</v>
      </c>
      <c r="E364" s="30">
        <f t="shared" si="31"/>
        <v>15000</v>
      </c>
    </row>
    <row r="365" spans="1:5" hidden="1" outlineLevel="3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 hidden="1" outlineLevel="2">
      <c r="A372" s="6">
        <v>2201</v>
      </c>
      <c r="B372" s="4" t="s">
        <v>45</v>
      </c>
      <c r="C372" s="5">
        <v>5000</v>
      </c>
      <c r="D372" s="5">
        <f t="shared" si="32"/>
        <v>5000</v>
      </c>
      <c r="E372" s="5">
        <f t="shared" si="32"/>
        <v>5000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</row>
    <row r="378" spans="1:5" hidden="1" outlineLevel="2">
      <c r="A378" s="6">
        <v>2201</v>
      </c>
      <c r="B378" s="4" t="s">
        <v>303</v>
      </c>
      <c r="C378" s="5">
        <f>SUM(C379:C381)</f>
        <v>4500</v>
      </c>
      <c r="D378" s="5">
        <f>SUM(D379:D381)</f>
        <v>4500</v>
      </c>
      <c r="E378" s="5">
        <f>SUM(E379:E381)</f>
        <v>4500</v>
      </c>
    </row>
    <row r="379" spans="1:5" hidden="1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hidden="1" outlineLevel="2">
      <c r="A382" s="6">
        <v>2201</v>
      </c>
      <c r="B382" s="4" t="s">
        <v>114</v>
      </c>
      <c r="C382" s="5">
        <f>SUM(C383:C387)</f>
        <v>4500</v>
      </c>
      <c r="D382" s="5">
        <f>SUM(D383:D387)</f>
        <v>4500</v>
      </c>
      <c r="E382" s="5">
        <f>SUM(E383:E387)</f>
        <v>4500</v>
      </c>
    </row>
    <row r="383" spans="1:5" hidden="1" outlineLevel="3">
      <c r="A383" s="29"/>
      <c r="B383" s="28" t="s">
        <v>304</v>
      </c>
      <c r="C383" s="30">
        <v>1500</v>
      </c>
      <c r="D383" s="30">
        <f>C383</f>
        <v>1500</v>
      </c>
      <c r="E383" s="30">
        <f>D383</f>
        <v>1500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>
        <v>3000</v>
      </c>
      <c r="D386" s="30">
        <f t="shared" si="35"/>
        <v>3000</v>
      </c>
      <c r="E386" s="30">
        <f t="shared" si="35"/>
        <v>3000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 hidden="1" outlineLevel="3">
      <c r="A389" s="29"/>
      <c r="B389" s="28" t="s">
        <v>48</v>
      </c>
      <c r="C389" s="30">
        <v>500</v>
      </c>
      <c r="D389" s="30">
        <f t="shared" ref="D389:E391" si="36">C389</f>
        <v>500</v>
      </c>
      <c r="E389" s="30">
        <f t="shared" si="36"/>
        <v>500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</row>
    <row r="395" spans="1:5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</row>
    <row r="396" spans="1:5" hidden="1" outlineLevel="3">
      <c r="A396" s="29"/>
      <c r="B396" s="28" t="s">
        <v>315</v>
      </c>
      <c r="C396" s="30">
        <v>500</v>
      </c>
      <c r="D396" s="30">
        <f t="shared" ref="D396:E398" si="37">C396</f>
        <v>500</v>
      </c>
      <c r="E396" s="30">
        <f t="shared" si="37"/>
        <v>500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hidden="1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hidden="1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32500</v>
      </c>
      <c r="D412" s="5">
        <f>SUM(D413:D414)</f>
        <v>32500</v>
      </c>
      <c r="E412" s="5">
        <f>SUM(E413:E414)</f>
        <v>32500</v>
      </c>
    </row>
    <row r="413" spans="1:5" hidden="1" outlineLevel="3" collapsed="1">
      <c r="A413" s="29"/>
      <c r="B413" s="28" t="s">
        <v>328</v>
      </c>
      <c r="C413" s="30">
        <v>2500</v>
      </c>
      <c r="D413" s="30">
        <f t="shared" ref="D413:E415" si="40">C413</f>
        <v>2500</v>
      </c>
      <c r="E413" s="30">
        <f t="shared" si="40"/>
        <v>2500</v>
      </c>
    </row>
    <row r="414" spans="1:5" hidden="1" outlineLevel="3">
      <c r="A414" s="29"/>
      <c r="B414" s="28" t="s">
        <v>329</v>
      </c>
      <c r="C414" s="30">
        <v>30000</v>
      </c>
      <c r="D414" s="30">
        <f t="shared" si="40"/>
        <v>30000</v>
      </c>
      <c r="E414" s="30">
        <f t="shared" si="40"/>
        <v>30000</v>
      </c>
    </row>
    <row r="415" spans="1:5" hidden="1" outlineLevel="2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17326.042999999998</v>
      </c>
      <c r="D429" s="5">
        <f>SUM(D430:D442)</f>
        <v>17326.042999999998</v>
      </c>
      <c r="E429" s="5">
        <f>SUM(E430:E442)</f>
        <v>17326.042999999998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>
        <v>11229.991</v>
      </c>
      <c r="D431" s="30">
        <f t="shared" ref="D431:E442" si="43">C431</f>
        <v>11229.991</v>
      </c>
      <c r="E431" s="30">
        <f t="shared" si="43"/>
        <v>11229.991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>
        <v>6096.0519999999997</v>
      </c>
      <c r="D433" s="30">
        <f t="shared" si="43"/>
        <v>6096.0519999999997</v>
      </c>
      <c r="E433" s="30">
        <f t="shared" si="43"/>
        <v>6096.0519999999997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6" t="s">
        <v>357</v>
      </c>
      <c r="B444" s="167"/>
      <c r="C444" s="32">
        <f>C445+C454+C455+C459+C462+C463+C468+C474+C477+C480+C481+C450</f>
        <v>11600</v>
      </c>
      <c r="D444" s="32">
        <f>D445+D454+D455+D459+D462+D463+D468+D474+D477+D480+D481+D450</f>
        <v>11600</v>
      </c>
      <c r="E444" s="32">
        <f>E445+E454+E455+E459+E462+E463+E468+E474+E477+E480+E481+E450</f>
        <v>11600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9000</v>
      </c>
      <c r="D445" s="5">
        <f>SUM(D446:D449)</f>
        <v>9000</v>
      </c>
      <c r="E445" s="5">
        <f>SUM(E446:E449)</f>
        <v>9000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1000</v>
      </c>
      <c r="D447" s="30">
        <f t="shared" ref="D447:E449" si="44">C447</f>
        <v>1000</v>
      </c>
      <c r="E447" s="30">
        <f t="shared" si="44"/>
        <v>1000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8000</v>
      </c>
      <c r="D449" s="30">
        <f t="shared" si="44"/>
        <v>8000</v>
      </c>
      <c r="E449" s="30">
        <f t="shared" si="44"/>
        <v>8000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</row>
    <row r="455" spans="1:5" hidden="1" outlineLevel="2">
      <c r="A455" s="6">
        <v>2202</v>
      </c>
      <c r="B455" s="4" t="s">
        <v>120</v>
      </c>
      <c r="C455" s="5">
        <f>SUM(C456:C458)</f>
        <v>500</v>
      </c>
      <c r="D455" s="5">
        <f>SUM(D456:D458)</f>
        <v>500</v>
      </c>
      <c r="E455" s="5">
        <f>SUM(E456:E458)</f>
        <v>500</v>
      </c>
    </row>
    <row r="456" spans="1:5" ht="15" hidden="1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1100</v>
      </c>
      <c r="D468" s="5">
        <f>SUM(D469:D473)</f>
        <v>1100</v>
      </c>
      <c r="E468" s="5">
        <f>SUM(E469:E473)</f>
        <v>1100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100</v>
      </c>
      <c r="D470" s="30">
        <f t="shared" ref="D470:E473" si="49">C470</f>
        <v>100</v>
      </c>
      <c r="E470" s="30">
        <f t="shared" si="49"/>
        <v>100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1000</v>
      </c>
      <c r="D473" s="30">
        <f t="shared" si="49"/>
        <v>1000</v>
      </c>
      <c r="E473" s="30">
        <f t="shared" si="49"/>
        <v>1000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6" t="s">
        <v>388</v>
      </c>
      <c r="B482" s="167"/>
      <c r="C482" s="32">
        <v>0</v>
      </c>
      <c r="D482" s="32">
        <v>0</v>
      </c>
      <c r="E482" s="32">
        <v>0</v>
      </c>
    </row>
    <row r="483" spans="1:10" collapsed="1">
      <c r="A483" s="172" t="s">
        <v>389</v>
      </c>
      <c r="B483" s="173"/>
      <c r="C483" s="35">
        <f>C484+C504+C509+C522+C528+C538</f>
        <v>46801.7</v>
      </c>
      <c r="D483" s="35">
        <f>D484+D504+D509+D522+D528+D538</f>
        <v>46801.7</v>
      </c>
      <c r="E483" s="35">
        <f>E484+E504+E509+E522+E528+E538</f>
        <v>46801.7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6" t="s">
        <v>390</v>
      </c>
      <c r="B484" s="167"/>
      <c r="C484" s="32">
        <f>C485+C486+C490+C491+C494+C497+C500+C501+C502+C503</f>
        <v>28000</v>
      </c>
      <c r="D484" s="32">
        <f>D485+D486+D490+D491+D494+D497+D500+D501+D502+D503</f>
        <v>28000</v>
      </c>
      <c r="E484" s="32">
        <f>E485+E486+E490+E491+E494+E497+E500+E501+E502+E503</f>
        <v>28000</v>
      </c>
    </row>
    <row r="485" spans="1:10" hidden="1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</row>
    <row r="486" spans="1:10" hidden="1" outlineLevel="2">
      <c r="A486" s="6">
        <v>3302</v>
      </c>
      <c r="B486" s="4" t="s">
        <v>392</v>
      </c>
      <c r="C486" s="5">
        <f>SUM(C487:C489)</f>
        <v>3000</v>
      </c>
      <c r="D486" s="5">
        <f>SUM(D487:D489)</f>
        <v>3000</v>
      </c>
      <c r="E486" s="5">
        <f>SUM(E487:E489)</f>
        <v>3000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>
        <v>3000</v>
      </c>
      <c r="D488" s="30">
        <f t="shared" ref="D488:E489" si="51">C488</f>
        <v>3000</v>
      </c>
      <c r="E488" s="30">
        <f t="shared" si="51"/>
        <v>3000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3500</v>
      </c>
      <c r="D494" s="5">
        <f>SUM(D495:D496)</f>
        <v>3500</v>
      </c>
      <c r="E494" s="5">
        <f>SUM(E495:E496)</f>
        <v>3500</v>
      </c>
    </row>
    <row r="495" spans="1:10" ht="15" hidden="1" customHeight="1" outlineLevel="3">
      <c r="A495" s="28"/>
      <c r="B495" s="28" t="s">
        <v>401</v>
      </c>
      <c r="C495" s="30">
        <v>3500</v>
      </c>
      <c r="D495" s="30">
        <f>C495</f>
        <v>3500</v>
      </c>
      <c r="E495" s="30">
        <f>D495</f>
        <v>3500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2">C498</f>
        <v>500</v>
      </c>
      <c r="E498" s="30">
        <f t="shared" si="52"/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2"/>
        <v>500</v>
      </c>
      <c r="E499" s="30">
        <f t="shared" si="52"/>
        <v>500</v>
      </c>
    </row>
    <row r="500" spans="1:12" hidden="1" outlineLevel="2">
      <c r="A500" s="6">
        <v>3302</v>
      </c>
      <c r="B500" s="4" t="s">
        <v>406</v>
      </c>
      <c r="C500" s="5">
        <v>17000</v>
      </c>
      <c r="D500" s="5">
        <f t="shared" si="52"/>
        <v>17000</v>
      </c>
      <c r="E500" s="5">
        <f t="shared" si="52"/>
        <v>17000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>
        <v>500</v>
      </c>
      <c r="D502" s="5">
        <f t="shared" si="52"/>
        <v>500</v>
      </c>
      <c r="E502" s="5">
        <f t="shared" si="52"/>
        <v>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6" t="s">
        <v>410</v>
      </c>
      <c r="B504" s="167"/>
      <c r="C504" s="32">
        <f>SUM(C505:C508)</f>
        <v>2000</v>
      </c>
      <c r="D504" s="32">
        <f>SUM(D505:D508)</f>
        <v>2000</v>
      </c>
      <c r="E504" s="32">
        <f>SUM(E505:E508)</f>
        <v>2000</v>
      </c>
    </row>
    <row r="505" spans="1:12" hidden="1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66" t="s">
        <v>414</v>
      </c>
      <c r="B509" s="167"/>
      <c r="C509" s="32">
        <f>C510+C511+C512+C513+C517+C518+C519+C520+C521</f>
        <v>15900</v>
      </c>
      <c r="D509" s="32">
        <f>D510+D511+D512+D513+D517+D518+D519+D520+D521</f>
        <v>15900</v>
      </c>
      <c r="E509" s="32">
        <f>E510+E511+E512+E513+E517+E518+E519+E520+E521</f>
        <v>15900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1000</v>
      </c>
      <c r="D518" s="5">
        <f t="shared" si="55"/>
        <v>1000</v>
      </c>
      <c r="E518" s="5">
        <f t="shared" si="55"/>
        <v>1000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12000</v>
      </c>
      <c r="D520" s="5">
        <f t="shared" si="55"/>
        <v>12000</v>
      </c>
      <c r="E520" s="5">
        <f t="shared" si="55"/>
        <v>12000</v>
      </c>
    </row>
    <row r="521" spans="1:5" hidden="1" outlineLevel="2">
      <c r="A521" s="6">
        <v>3305</v>
      </c>
      <c r="B521" s="4" t="s">
        <v>409</v>
      </c>
      <c r="C521" s="5">
        <v>2900</v>
      </c>
      <c r="D521" s="5">
        <f t="shared" si="55"/>
        <v>2900</v>
      </c>
      <c r="E521" s="5">
        <f t="shared" si="55"/>
        <v>2900</v>
      </c>
    </row>
    <row r="522" spans="1:5" hidden="1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66" t="s">
        <v>441</v>
      </c>
      <c r="B538" s="167"/>
      <c r="C538" s="32">
        <f>SUM(C539:C544)</f>
        <v>901.7</v>
      </c>
      <c r="D538" s="32">
        <f>SUM(D539:D544)</f>
        <v>901.7</v>
      </c>
      <c r="E538" s="32">
        <f>SUM(E539:E544)</f>
        <v>901.7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>
        <v>901.7</v>
      </c>
      <c r="D540" s="5">
        <f t="shared" ref="D540:E543" si="58">C540</f>
        <v>901.7</v>
      </c>
      <c r="E540" s="5">
        <f t="shared" si="58"/>
        <v>901.7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</row>
    <row r="549" spans="1:10" hidden="1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64" t="s">
        <v>455</v>
      </c>
      <c r="B550" s="165"/>
      <c r="C550" s="36">
        <f>C551</f>
        <v>7030.2569999999996</v>
      </c>
      <c r="D550" s="36">
        <f>D551</f>
        <v>7030.2569999999996</v>
      </c>
      <c r="E550" s="36">
        <f>E551</f>
        <v>7030.2569999999996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2" t="s">
        <v>456</v>
      </c>
      <c r="B551" s="163"/>
      <c r="C551" s="33">
        <f>C552+C556</f>
        <v>7030.2569999999996</v>
      </c>
      <c r="D551" s="33">
        <f>D552+D556</f>
        <v>7030.2569999999996</v>
      </c>
      <c r="E551" s="33">
        <f>E552+E556</f>
        <v>7030.2569999999996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66" t="s">
        <v>457</v>
      </c>
      <c r="B552" s="167"/>
      <c r="C552" s="32">
        <f>SUM(C553:C555)</f>
        <v>7030.2569999999996</v>
      </c>
      <c r="D552" s="32">
        <f>SUM(D553:D555)</f>
        <v>7030.2569999999996</v>
      </c>
      <c r="E552" s="32">
        <f>SUM(E553:E555)</f>
        <v>7030.2569999999996</v>
      </c>
    </row>
    <row r="553" spans="1:10" hidden="1" outlineLevel="2" collapsed="1">
      <c r="A553" s="6">
        <v>5500</v>
      </c>
      <c r="B553" s="4" t="s">
        <v>458</v>
      </c>
      <c r="C553" s="5">
        <v>7030.2569999999996</v>
      </c>
      <c r="D553" s="5">
        <f t="shared" ref="D553:E555" si="59">C553</f>
        <v>7030.2569999999996</v>
      </c>
      <c r="E553" s="5">
        <f t="shared" si="59"/>
        <v>7030.2569999999996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68" t="s">
        <v>62</v>
      </c>
      <c r="B559" s="169"/>
      <c r="C559" s="37">
        <f>C560+C716+C725</f>
        <v>14000</v>
      </c>
      <c r="D559" s="37">
        <f>D560+D716+D725</f>
        <v>14000</v>
      </c>
      <c r="E559" s="37">
        <f>E560+E716+E725</f>
        <v>42435.385999999999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14000</v>
      </c>
      <c r="D560" s="36">
        <f>D561+D638+D642+D645</f>
        <v>14000</v>
      </c>
      <c r="E560" s="36">
        <f>E561+E638+E642+E645</f>
        <v>42435.385999999999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14000</v>
      </c>
      <c r="D561" s="38">
        <f>D562+D567+D568+D569+D576+D577+D581+D584+D585+D586+D587+D592+D595+D599+D603+D610+D616+D628</f>
        <v>14000</v>
      </c>
      <c r="E561" s="38">
        <f>E562+E567+E568+E569+E576+E577+E581+E584+E585+E586+E587+E592+E595+E599+E603+E610+E616+E628</f>
        <v>42435.385999999999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66" t="s">
        <v>473</v>
      </c>
      <c r="B569" s="16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66" t="s">
        <v>488</v>
      </c>
      <c r="B584" s="167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66" t="s">
        <v>489</v>
      </c>
      <c r="B585" s="167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6" t="s">
        <v>490</v>
      </c>
      <c r="B586" s="167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66" t="s">
        <v>491</v>
      </c>
      <c r="B587" s="167"/>
      <c r="C587" s="32">
        <f>SUM(C588:C591)</f>
        <v>14000</v>
      </c>
      <c r="D587" s="32">
        <f>SUM(D588:D591)</f>
        <v>14000</v>
      </c>
      <c r="E587" s="32">
        <f>SUM(E588:E591)</f>
        <v>42435.385999999999</v>
      </c>
    </row>
    <row r="588" spans="1:5" hidden="1" outlineLevel="2">
      <c r="A588" s="7">
        <v>6610</v>
      </c>
      <c r="B588" s="4" t="s">
        <v>492</v>
      </c>
      <c r="C588" s="5">
        <v>14000</v>
      </c>
      <c r="D588" s="5">
        <f>C588</f>
        <v>14000</v>
      </c>
      <c r="E588" s="5">
        <v>42435.385999999999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66" t="s">
        <v>542</v>
      </c>
      <c r="B639" s="16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66" t="s">
        <v>543</v>
      </c>
      <c r="B640" s="167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66" t="s">
        <v>544</v>
      </c>
      <c r="B641" s="167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66" t="s">
        <v>556</v>
      </c>
      <c r="B668" s="167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66" t="s">
        <v>557</v>
      </c>
      <c r="B669" s="167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6" t="s">
        <v>558</v>
      </c>
      <c r="B670" s="167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66" t="s">
        <v>567</v>
      </c>
      <c r="B713" s="16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66" t="s">
        <v>568</v>
      </c>
      <c r="B714" s="167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66" t="s">
        <v>569</v>
      </c>
      <c r="B715" s="167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2" t="s">
        <v>571</v>
      </c>
      <c r="B717" s="16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60" t="s">
        <v>851</v>
      </c>
      <c r="B718" s="161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0" t="s">
        <v>848</v>
      </c>
      <c r="B730" s="161"/>
      <c r="C730" s="31">
        <f>C731</f>
        <v>0</v>
      </c>
      <c r="D730" s="31">
        <f t="shared" ref="D730:E731" si="84">D731</f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>C732</f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hidden="1" outlineLevel="3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</row>
    <row r="753" spans="1:5" s="125" customFormat="1" hidden="1" outlineLevel="3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400-000000000000}">
      <formula1>0</formula1>
    </dataValidation>
    <dataValidation type="custom" allowBlank="1" showInputMessage="1" showErrorMessage="1" sqref="J1:J4 J547 J339 J560:J561 J550:J551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725:J726 J645 J716:J717 J642" xr:uid="{00000000-0002-0000-0400-000006000000}">
      <formula1>C639+C793</formula1>
    </dataValidation>
    <dataValidation type="custom" allowBlank="1" showInputMessage="1" showErrorMessage="1" sqref="J97 J67:J68 J61 J3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9"/>
  <sheetViews>
    <sheetView rightToLeft="1" topLeftCell="A135" workbookViewId="0">
      <selection activeCell="A22" sqref="A22"/>
    </sheetView>
  </sheetViews>
  <sheetFormatPr defaultColWidth="9.109375" defaultRowHeight="14.4" outlineLevelRow="3"/>
  <cols>
    <col min="1" max="1" width="7" bestFit="1" customWidth="1"/>
    <col min="2" max="2" width="77.6640625" customWidth="1"/>
    <col min="3" max="3" width="29.33203125" customWidth="1"/>
    <col min="4" max="4" width="19.5546875" customWidth="1"/>
    <col min="5" max="5" width="20.6640625" customWidth="1"/>
    <col min="7" max="7" width="15.5546875" bestFit="1" customWidth="1"/>
    <col min="8" max="9" width="15.44140625" bestFit="1" customWidth="1"/>
    <col min="10" max="10" width="20.44140625" bestFit="1" customWidth="1"/>
  </cols>
  <sheetData>
    <row r="1" spans="1:14" ht="18">
      <c r="A1" s="176" t="s">
        <v>30</v>
      </c>
      <c r="B1" s="176"/>
      <c r="C1" s="176"/>
      <c r="D1" s="149" t="s">
        <v>853</v>
      </c>
      <c r="E1" s="149" t="s">
        <v>852</v>
      </c>
      <c r="G1" s="43" t="s">
        <v>31</v>
      </c>
      <c r="H1" s="44">
        <f>C2+C114</f>
        <v>1056000</v>
      </c>
      <c r="I1" s="45"/>
      <c r="J1" s="46" t="b">
        <f>AND(H1=I1)</f>
        <v>0</v>
      </c>
    </row>
    <row r="2" spans="1:14">
      <c r="A2" s="184" t="s">
        <v>60</v>
      </c>
      <c r="B2" s="184"/>
      <c r="C2" s="26">
        <f>C3+C67</f>
        <v>1009603.684</v>
      </c>
      <c r="D2" s="26">
        <f>D3+D67</f>
        <v>1009603.684</v>
      </c>
      <c r="E2" s="26">
        <f>E3+E67</f>
        <v>1009603.684</v>
      </c>
      <c r="G2" s="39" t="s">
        <v>60</v>
      </c>
      <c r="H2" s="41">
        <f>C2</f>
        <v>1009603.684</v>
      </c>
      <c r="I2" s="42"/>
      <c r="J2" s="40" t="b">
        <f>AND(H2=I2)</f>
        <v>0</v>
      </c>
    </row>
    <row r="3" spans="1:14">
      <c r="A3" s="181" t="s">
        <v>578</v>
      </c>
      <c r="B3" s="181"/>
      <c r="C3" s="23">
        <f>C4+C11+C38+C61</f>
        <v>488903.68400000001</v>
      </c>
      <c r="D3" s="23">
        <f>D4+D11+D38+D61</f>
        <v>488903.68400000001</v>
      </c>
      <c r="E3" s="23">
        <f>E4+E11+E38+E61</f>
        <v>488903.68400000001</v>
      </c>
      <c r="G3" s="39" t="s">
        <v>57</v>
      </c>
      <c r="H3" s="41">
        <f t="shared" ref="H3:H66" si="0">C3</f>
        <v>488903.68400000001</v>
      </c>
      <c r="I3" s="42"/>
      <c r="J3" s="40" t="b">
        <f>AND(H3=I3)</f>
        <v>0</v>
      </c>
    </row>
    <row r="4" spans="1:14" ht="15" customHeight="1">
      <c r="A4" s="177" t="s">
        <v>124</v>
      </c>
      <c r="B4" s="178"/>
      <c r="C4" s="21">
        <f>SUM(C5:C10)</f>
        <v>88400</v>
      </c>
      <c r="D4" s="21">
        <f>SUM(D5:D10)</f>
        <v>88400</v>
      </c>
      <c r="E4" s="21">
        <f>SUM(E5:E10)</f>
        <v>88400</v>
      </c>
      <c r="F4" s="17"/>
      <c r="G4" s="39" t="s">
        <v>53</v>
      </c>
      <c r="H4" s="41">
        <f t="shared" si="0"/>
        <v>88400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7"/>
      <c r="G5" s="17"/>
      <c r="H5" s="41">
        <f t="shared" si="0"/>
        <v>20000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45000</v>
      </c>
      <c r="D7" s="2">
        <f t="shared" si="1"/>
        <v>45000</v>
      </c>
      <c r="E7" s="2">
        <f t="shared" si="1"/>
        <v>45000</v>
      </c>
      <c r="F7" s="17"/>
      <c r="G7" s="17"/>
      <c r="H7" s="41">
        <f t="shared" si="0"/>
        <v>45000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400</v>
      </c>
      <c r="D10" s="2">
        <f t="shared" si="1"/>
        <v>400</v>
      </c>
      <c r="E10" s="2">
        <f t="shared" si="1"/>
        <v>400</v>
      </c>
      <c r="F10" s="17"/>
      <c r="G10" s="17"/>
      <c r="H10" s="41">
        <f t="shared" si="0"/>
        <v>400</v>
      </c>
      <c r="I10" s="17"/>
      <c r="J10" s="17"/>
      <c r="K10" s="17"/>
      <c r="L10" s="17"/>
      <c r="M10" s="17"/>
      <c r="N10" s="17"/>
    </row>
    <row r="11" spans="1:14" ht="15" customHeight="1" collapsed="1">
      <c r="A11" s="177" t="s">
        <v>125</v>
      </c>
      <c r="B11" s="178"/>
      <c r="C11" s="21">
        <f>SUM(C12:C37)</f>
        <v>354400</v>
      </c>
      <c r="D11" s="21">
        <f>SUM(D12:D37)</f>
        <v>354400</v>
      </c>
      <c r="E11" s="21">
        <f>SUM(E12:E37)</f>
        <v>354400</v>
      </c>
      <c r="F11" s="17"/>
      <c r="G11" s="39" t="s">
        <v>54</v>
      </c>
      <c r="H11" s="41">
        <f t="shared" si="0"/>
        <v>354400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332500</v>
      </c>
      <c r="D12" s="2">
        <f>C12</f>
        <v>332500</v>
      </c>
      <c r="E12" s="2">
        <f>D12</f>
        <v>332500</v>
      </c>
      <c r="H12" s="41">
        <f t="shared" si="0"/>
        <v>332500</v>
      </c>
    </row>
    <row r="13" spans="1:14" hidden="1" outlineLevel="1">
      <c r="A13" s="3">
        <v>2102</v>
      </c>
      <c r="B13" s="1" t="s">
        <v>126</v>
      </c>
      <c r="C13" s="2">
        <v>12500</v>
      </c>
      <c r="D13" s="2">
        <f t="shared" ref="D13:E28" si="2">C13</f>
        <v>12500</v>
      </c>
      <c r="E13" s="2">
        <f t="shared" si="2"/>
        <v>12500</v>
      </c>
      <c r="H13" s="41">
        <f t="shared" si="0"/>
        <v>12500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>
        <v>5500</v>
      </c>
      <c r="D15" s="2">
        <f t="shared" si="2"/>
        <v>5500</v>
      </c>
      <c r="E15" s="2">
        <f t="shared" si="2"/>
        <v>5500</v>
      </c>
      <c r="H15" s="41">
        <f t="shared" si="0"/>
        <v>5500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hidden="1" outlineLevel="1">
      <c r="A36" s="3">
        <v>2406</v>
      </c>
      <c r="B36" s="1" t="s">
        <v>9</v>
      </c>
      <c r="C36" s="2">
        <v>900</v>
      </c>
      <c r="D36" s="2">
        <f t="shared" si="3"/>
        <v>900</v>
      </c>
      <c r="E36" s="2">
        <f t="shared" si="3"/>
        <v>900</v>
      </c>
      <c r="H36" s="41">
        <f t="shared" si="0"/>
        <v>900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77" t="s">
        <v>145</v>
      </c>
      <c r="B38" s="178"/>
      <c r="C38" s="21">
        <f>SUM(C39:C60)</f>
        <v>46103.684000000001</v>
      </c>
      <c r="D38" s="21">
        <f>SUM(D39:D60)</f>
        <v>46103.684000000001</v>
      </c>
      <c r="E38" s="21">
        <f>SUM(E39:E60)</f>
        <v>46103.684000000001</v>
      </c>
      <c r="G38" s="39" t="s">
        <v>55</v>
      </c>
      <c r="H38" s="41">
        <f t="shared" si="0"/>
        <v>46103.684000000001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hidden="1" outlineLevel="1">
      <c r="A40" s="20">
        <v>3102</v>
      </c>
      <c r="B40" s="20" t="s">
        <v>12</v>
      </c>
      <c r="C40" s="2">
        <v>2500</v>
      </c>
      <c r="D40" s="2">
        <f t="shared" ref="D40:E55" si="4">C40</f>
        <v>2500</v>
      </c>
      <c r="E40" s="2">
        <f t="shared" si="4"/>
        <v>2500</v>
      </c>
      <c r="H40" s="41">
        <f t="shared" si="0"/>
        <v>2500</v>
      </c>
    </row>
    <row r="41" spans="1:10" hidden="1" outlineLevel="1">
      <c r="A41" s="20">
        <v>3103</v>
      </c>
      <c r="B41" s="20" t="s">
        <v>13</v>
      </c>
      <c r="C41" s="2">
        <v>7000</v>
      </c>
      <c r="D41" s="2">
        <f t="shared" si="4"/>
        <v>7000</v>
      </c>
      <c r="E41" s="2">
        <f t="shared" si="4"/>
        <v>7000</v>
      </c>
      <c r="H41" s="41">
        <f t="shared" si="0"/>
        <v>7000</v>
      </c>
    </row>
    <row r="42" spans="1:10" hidden="1" outlineLevel="1">
      <c r="A42" s="20">
        <v>3199</v>
      </c>
      <c r="B42" s="20" t="s">
        <v>14</v>
      </c>
      <c r="C42" s="2">
        <v>2000</v>
      </c>
      <c r="D42" s="2">
        <f t="shared" si="4"/>
        <v>2000</v>
      </c>
      <c r="E42" s="2">
        <f t="shared" si="4"/>
        <v>2000</v>
      </c>
      <c r="H42" s="41">
        <f t="shared" si="0"/>
        <v>2000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hidden="1" outlineLevel="1">
      <c r="A45" s="20">
        <v>3203</v>
      </c>
      <c r="B45" s="20" t="s">
        <v>16</v>
      </c>
      <c r="C45" s="2">
        <v>2000</v>
      </c>
      <c r="D45" s="2">
        <f t="shared" si="4"/>
        <v>2000</v>
      </c>
      <c r="E45" s="2">
        <f t="shared" si="4"/>
        <v>2000</v>
      </c>
      <c r="H45" s="41">
        <f t="shared" si="0"/>
        <v>2000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4603.6840000000002</v>
      </c>
      <c r="D48" s="2">
        <f t="shared" si="4"/>
        <v>4603.6840000000002</v>
      </c>
      <c r="E48" s="2">
        <f t="shared" si="4"/>
        <v>4603.6840000000002</v>
      </c>
      <c r="H48" s="41">
        <f t="shared" si="0"/>
        <v>4603.6840000000002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>
        <v>2000</v>
      </c>
      <c r="D53" s="2">
        <f t="shared" si="4"/>
        <v>2000</v>
      </c>
      <c r="E53" s="2">
        <f t="shared" si="4"/>
        <v>2000</v>
      </c>
      <c r="H53" s="41">
        <f t="shared" si="0"/>
        <v>2000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8000</v>
      </c>
      <c r="D55" s="2">
        <f t="shared" si="4"/>
        <v>8000</v>
      </c>
      <c r="E55" s="2">
        <f t="shared" si="4"/>
        <v>8000</v>
      </c>
      <c r="H55" s="41">
        <f t="shared" si="0"/>
        <v>8000</v>
      </c>
    </row>
    <row r="56" spans="1:10" hidden="1" outlineLevel="1">
      <c r="A56" s="20">
        <v>3303</v>
      </c>
      <c r="B56" s="20" t="s">
        <v>154</v>
      </c>
      <c r="C56" s="2">
        <v>5000</v>
      </c>
      <c r="D56" s="2">
        <f t="shared" ref="D56:E60" si="5">C56</f>
        <v>5000</v>
      </c>
      <c r="E56" s="2">
        <f t="shared" si="5"/>
        <v>5000</v>
      </c>
      <c r="H56" s="41">
        <f t="shared" si="0"/>
        <v>5000</v>
      </c>
    </row>
    <row r="57" spans="1:10" hidden="1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2000</v>
      </c>
      <c r="D60" s="2">
        <f t="shared" si="5"/>
        <v>2000</v>
      </c>
      <c r="E60" s="2">
        <f t="shared" si="5"/>
        <v>2000</v>
      </c>
      <c r="H60" s="41">
        <f t="shared" si="0"/>
        <v>2000</v>
      </c>
    </row>
    <row r="61" spans="1:10" collapsed="1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1" t="s">
        <v>579</v>
      </c>
      <c r="B67" s="181"/>
      <c r="C67" s="25">
        <f>C97+C68</f>
        <v>520700</v>
      </c>
      <c r="D67" s="25">
        <f>D97+D68</f>
        <v>520700</v>
      </c>
      <c r="E67" s="25">
        <f>E97+E68</f>
        <v>520700</v>
      </c>
      <c r="G67" s="39" t="s">
        <v>59</v>
      </c>
      <c r="H67" s="41">
        <f t="shared" ref="H67:H130" si="7">C67</f>
        <v>520700</v>
      </c>
      <c r="I67" s="42"/>
      <c r="J67" s="40" t="b">
        <f>AND(H67=I67)</f>
        <v>0</v>
      </c>
    </row>
    <row r="68" spans="1:10">
      <c r="A68" s="177" t="s">
        <v>163</v>
      </c>
      <c r="B68" s="178"/>
      <c r="C68" s="21">
        <f>SUM(C69:C96)</f>
        <v>144000</v>
      </c>
      <c r="D68" s="21">
        <f>SUM(D69:D96)</f>
        <v>144000</v>
      </c>
      <c r="E68" s="21">
        <f>SUM(E69:E96)</f>
        <v>144000</v>
      </c>
      <c r="G68" s="39" t="s">
        <v>56</v>
      </c>
      <c r="H68" s="41">
        <f t="shared" si="7"/>
        <v>144000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62000</v>
      </c>
      <c r="D79" s="2">
        <f t="shared" si="8"/>
        <v>62000</v>
      </c>
      <c r="E79" s="2">
        <f t="shared" si="8"/>
        <v>62000</v>
      </c>
      <c r="H79" s="41">
        <f t="shared" si="7"/>
        <v>62000</v>
      </c>
    </row>
    <row r="80" spans="1:10" ht="15" hidden="1" customHeight="1" outlineLevel="1">
      <c r="A80" s="3">
        <v>5202</v>
      </c>
      <c r="B80" s="2" t="s">
        <v>172</v>
      </c>
      <c r="C80" s="2">
        <v>8000</v>
      </c>
      <c r="D80" s="2">
        <f t="shared" si="8"/>
        <v>8000</v>
      </c>
      <c r="E80" s="2">
        <f t="shared" si="8"/>
        <v>8000</v>
      </c>
      <c r="H80" s="41">
        <f t="shared" si="7"/>
        <v>8000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>
        <v>12000</v>
      </c>
      <c r="D82" s="2">
        <f t="shared" si="8"/>
        <v>12000</v>
      </c>
      <c r="E82" s="2">
        <f t="shared" si="8"/>
        <v>12000</v>
      </c>
      <c r="H82" s="41">
        <f t="shared" si="7"/>
        <v>12000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60000</v>
      </c>
      <c r="D94" s="2">
        <f t="shared" si="9"/>
        <v>60000</v>
      </c>
      <c r="E94" s="2">
        <f t="shared" si="9"/>
        <v>60000</v>
      </c>
      <c r="H94" s="41">
        <f t="shared" si="7"/>
        <v>60000</v>
      </c>
    </row>
    <row r="95" spans="1:8" ht="13.5" hidden="1" customHeight="1" outlineLevel="1">
      <c r="A95" s="3">
        <v>5302</v>
      </c>
      <c r="B95" s="2" t="s">
        <v>24</v>
      </c>
      <c r="C95" s="2">
        <v>2000</v>
      </c>
      <c r="D95" s="2">
        <f t="shared" si="9"/>
        <v>2000</v>
      </c>
      <c r="E95" s="2">
        <f t="shared" si="9"/>
        <v>2000</v>
      </c>
      <c r="H95" s="41">
        <f t="shared" si="7"/>
        <v>2000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376700</v>
      </c>
      <c r="D97" s="21">
        <f>SUM(D98:D113)</f>
        <v>376700</v>
      </c>
      <c r="E97" s="21">
        <f>SUM(E98:E113)</f>
        <v>376700</v>
      </c>
      <c r="G97" s="39" t="s">
        <v>58</v>
      </c>
      <c r="H97" s="41">
        <f t="shared" si="7"/>
        <v>376700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330000</v>
      </c>
      <c r="D98" s="2">
        <f>C98</f>
        <v>330000</v>
      </c>
      <c r="E98" s="2">
        <f>D98</f>
        <v>330000</v>
      </c>
      <c r="H98" s="41">
        <f t="shared" si="7"/>
        <v>330000</v>
      </c>
    </row>
    <row r="99" spans="1:10" ht="15" hidden="1" customHeight="1" outlineLevel="1">
      <c r="A99" s="3">
        <v>6002</v>
      </c>
      <c r="B99" s="1" t="s">
        <v>185</v>
      </c>
      <c r="C99" s="2">
        <v>44700</v>
      </c>
      <c r="D99" s="2">
        <f t="shared" ref="D99:E113" si="10">C99</f>
        <v>44700</v>
      </c>
      <c r="E99" s="2">
        <f t="shared" si="10"/>
        <v>44700</v>
      </c>
      <c r="H99" s="41">
        <f t="shared" si="7"/>
        <v>44700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1">
        <f t="shared" si="7"/>
        <v>500</v>
      </c>
    </row>
    <row r="104" spans="1:10" ht="15" hidden="1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2" t="s">
        <v>62</v>
      </c>
      <c r="B114" s="183"/>
      <c r="C114" s="26">
        <f>C115+C152+C177</f>
        <v>46396.315999999999</v>
      </c>
      <c r="D114" s="26">
        <f>D115+D152+D177</f>
        <v>46396.315999999999</v>
      </c>
      <c r="E114" s="26">
        <f>E115+E152+E177</f>
        <v>46396.315999999999</v>
      </c>
      <c r="G114" s="39" t="s">
        <v>62</v>
      </c>
      <c r="H114" s="41">
        <f t="shared" si="7"/>
        <v>46396.315999999999</v>
      </c>
      <c r="I114" s="42"/>
      <c r="J114" s="40" t="b">
        <f>AND(H114=I114)</f>
        <v>0</v>
      </c>
    </row>
    <row r="115" spans="1:10">
      <c r="A115" s="179" t="s">
        <v>580</v>
      </c>
      <c r="B115" s="180"/>
      <c r="C115" s="23">
        <f>C116+C135</f>
        <v>46396.315999999999</v>
      </c>
      <c r="D115" s="23">
        <f>D116+D135</f>
        <v>46396.315999999999</v>
      </c>
      <c r="E115" s="23">
        <f>E116+E135</f>
        <v>46396.315999999999</v>
      </c>
      <c r="G115" s="39" t="s">
        <v>61</v>
      </c>
      <c r="H115" s="41">
        <f t="shared" si="7"/>
        <v>46396.315999999999</v>
      </c>
      <c r="I115" s="42"/>
      <c r="J115" s="40" t="b">
        <f>AND(H115=I115)</f>
        <v>0</v>
      </c>
    </row>
    <row r="116" spans="1:10" ht="15" customHeight="1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2"/>
      <c r="B118" s="131" t="s">
        <v>855</v>
      </c>
      <c r="C118" s="130"/>
      <c r="D118" s="130">
        <f>C118</f>
        <v>0</v>
      </c>
      <c r="E118" s="130">
        <f>D118</f>
        <v>0</v>
      </c>
      <c r="H118" s="41">
        <f t="shared" si="7"/>
        <v>0</v>
      </c>
    </row>
    <row r="119" spans="1:10" ht="15" hidden="1" customHeight="1" outlineLevel="2">
      <c r="A119" s="132"/>
      <c r="B119" s="131" t="s">
        <v>860</v>
      </c>
      <c r="C119" s="130"/>
      <c r="D119" s="130">
        <f>C119</f>
        <v>0</v>
      </c>
      <c r="E119" s="130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2"/>
      <c r="B121" s="131" t="s">
        <v>855</v>
      </c>
      <c r="C121" s="130"/>
      <c r="D121" s="130">
        <f>C121</f>
        <v>0</v>
      </c>
      <c r="E121" s="130">
        <f>D121</f>
        <v>0</v>
      </c>
      <c r="H121" s="41">
        <f t="shared" si="7"/>
        <v>0</v>
      </c>
    </row>
    <row r="122" spans="1:10" ht="15" hidden="1" customHeight="1" outlineLevel="2">
      <c r="A122" s="132"/>
      <c r="B122" s="131" t="s">
        <v>860</v>
      </c>
      <c r="C122" s="130"/>
      <c r="D122" s="130">
        <f>C122</f>
        <v>0</v>
      </c>
      <c r="E122" s="130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2"/>
      <c r="B124" s="131" t="s">
        <v>855</v>
      </c>
      <c r="C124" s="130"/>
      <c r="D124" s="130">
        <f>C124</f>
        <v>0</v>
      </c>
      <c r="E124" s="130">
        <f>D124</f>
        <v>0</v>
      </c>
      <c r="H124" s="41">
        <f t="shared" si="7"/>
        <v>0</v>
      </c>
    </row>
    <row r="125" spans="1:10" ht="15" hidden="1" customHeight="1" outlineLevel="2">
      <c r="A125" s="132"/>
      <c r="B125" s="131" t="s">
        <v>860</v>
      </c>
      <c r="C125" s="130"/>
      <c r="D125" s="130">
        <f>C125</f>
        <v>0</v>
      </c>
      <c r="E125" s="130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2"/>
      <c r="B127" s="131" t="s">
        <v>855</v>
      </c>
      <c r="C127" s="130"/>
      <c r="D127" s="130">
        <f>C127</f>
        <v>0</v>
      </c>
      <c r="E127" s="130">
        <f>D127</f>
        <v>0</v>
      </c>
      <c r="H127" s="41">
        <f t="shared" si="7"/>
        <v>0</v>
      </c>
    </row>
    <row r="128" spans="1:10" ht="15" hidden="1" customHeight="1" outlineLevel="2">
      <c r="A128" s="132"/>
      <c r="B128" s="131" t="s">
        <v>860</v>
      </c>
      <c r="C128" s="130"/>
      <c r="D128" s="130">
        <f>C128</f>
        <v>0</v>
      </c>
      <c r="E128" s="130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2"/>
      <c r="B130" s="131" t="s">
        <v>855</v>
      </c>
      <c r="C130" s="130"/>
      <c r="D130" s="130">
        <f>C130</f>
        <v>0</v>
      </c>
      <c r="E130" s="130">
        <f>D130</f>
        <v>0</v>
      </c>
      <c r="H130" s="41">
        <f t="shared" si="7"/>
        <v>0</v>
      </c>
    </row>
    <row r="131" spans="1:10" ht="15" hidden="1" customHeight="1" outlineLevel="2">
      <c r="A131" s="132"/>
      <c r="B131" s="131" t="s">
        <v>860</v>
      </c>
      <c r="C131" s="130"/>
      <c r="D131" s="130">
        <f>C131</f>
        <v>0</v>
      </c>
      <c r="E131" s="130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2"/>
      <c r="B133" s="131" t="s">
        <v>855</v>
      </c>
      <c r="C133" s="130"/>
      <c r="D133" s="130">
        <f>C133</f>
        <v>0</v>
      </c>
      <c r="E133" s="130">
        <f>D133</f>
        <v>0</v>
      </c>
      <c r="H133" s="41">
        <f t="shared" si="11"/>
        <v>0</v>
      </c>
    </row>
    <row r="134" spans="1:10" ht="15" hidden="1" customHeight="1" outlineLevel="2">
      <c r="A134" s="132"/>
      <c r="B134" s="131" t="s">
        <v>860</v>
      </c>
      <c r="C134" s="130"/>
      <c r="D134" s="130">
        <f>C134</f>
        <v>0</v>
      </c>
      <c r="E134" s="130">
        <f>D134</f>
        <v>0</v>
      </c>
      <c r="H134" s="41">
        <f t="shared" si="11"/>
        <v>0</v>
      </c>
    </row>
    <row r="135" spans="1:10" collapsed="1">
      <c r="A135" s="177" t="s">
        <v>202</v>
      </c>
      <c r="B135" s="178"/>
      <c r="C135" s="21">
        <f>C136+C140+C143+C146+C149</f>
        <v>46396.315999999999</v>
      </c>
      <c r="D135" s="21">
        <f>D136+D140+D143+D146+D149</f>
        <v>46396.315999999999</v>
      </c>
      <c r="E135" s="21">
        <f>E136+E140+E143+E146+E149</f>
        <v>46396.315999999999</v>
      </c>
      <c r="G135" s="39" t="s">
        <v>584</v>
      </c>
      <c r="H135" s="41">
        <f t="shared" si="11"/>
        <v>46396.315999999999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44396.315999999999</v>
      </c>
      <c r="D136" s="2">
        <f>D137+D138+D139</f>
        <v>44396.315999999999</v>
      </c>
      <c r="E136" s="2">
        <f>E137+E138+E139</f>
        <v>44396.315999999999</v>
      </c>
      <c r="H136" s="41">
        <f t="shared" si="11"/>
        <v>44396.315999999999</v>
      </c>
    </row>
    <row r="137" spans="1:10" ht="15" hidden="1" customHeight="1" outlineLevel="2">
      <c r="A137" s="132"/>
      <c r="B137" s="131" t="s">
        <v>855</v>
      </c>
      <c r="C137" s="130"/>
      <c r="D137" s="130">
        <f>C137</f>
        <v>0</v>
      </c>
      <c r="E137" s="130">
        <f>D137</f>
        <v>0</v>
      </c>
      <c r="H137" s="41">
        <f t="shared" si="11"/>
        <v>0</v>
      </c>
    </row>
    <row r="138" spans="1:10" ht="15" hidden="1" customHeight="1" outlineLevel="2">
      <c r="A138" s="132"/>
      <c r="B138" s="131" t="s">
        <v>862</v>
      </c>
      <c r="C138" s="130"/>
      <c r="D138" s="130">
        <f t="shared" ref="D138:E139" si="12">C138</f>
        <v>0</v>
      </c>
      <c r="E138" s="130">
        <f t="shared" si="12"/>
        <v>0</v>
      </c>
      <c r="H138" s="41">
        <f t="shared" si="11"/>
        <v>0</v>
      </c>
    </row>
    <row r="139" spans="1:10" ht="15" hidden="1" customHeight="1" outlineLevel="2">
      <c r="A139" s="132"/>
      <c r="B139" s="131" t="s">
        <v>861</v>
      </c>
      <c r="C139" s="130">
        <v>44396.315999999999</v>
      </c>
      <c r="D139" s="130">
        <f t="shared" si="12"/>
        <v>44396.315999999999</v>
      </c>
      <c r="E139" s="130">
        <f t="shared" si="12"/>
        <v>44396.315999999999</v>
      </c>
      <c r="H139" s="41">
        <f t="shared" si="11"/>
        <v>44396.315999999999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2"/>
      <c r="B141" s="131" t="s">
        <v>855</v>
      </c>
      <c r="C141" s="130"/>
      <c r="D141" s="130">
        <f>C141</f>
        <v>0</v>
      </c>
      <c r="E141" s="130">
        <f>D141</f>
        <v>0</v>
      </c>
      <c r="H141" s="41">
        <f t="shared" si="11"/>
        <v>0</v>
      </c>
    </row>
    <row r="142" spans="1:10" ht="15" hidden="1" customHeight="1" outlineLevel="2">
      <c r="A142" s="132"/>
      <c r="B142" s="131" t="s">
        <v>860</v>
      </c>
      <c r="C142" s="130"/>
      <c r="D142" s="130">
        <f>C142</f>
        <v>0</v>
      </c>
      <c r="E142" s="130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2"/>
      <c r="B144" s="131" t="s">
        <v>855</v>
      </c>
      <c r="C144" s="130"/>
      <c r="D144" s="130">
        <f>C144</f>
        <v>0</v>
      </c>
      <c r="E144" s="130">
        <f>D144</f>
        <v>0</v>
      </c>
      <c r="H144" s="41">
        <f t="shared" si="11"/>
        <v>0</v>
      </c>
    </row>
    <row r="145" spans="1:10" ht="15" hidden="1" customHeight="1" outlineLevel="2">
      <c r="A145" s="132"/>
      <c r="B145" s="131" t="s">
        <v>860</v>
      </c>
      <c r="C145" s="130"/>
      <c r="D145" s="130">
        <f>C145</f>
        <v>0</v>
      </c>
      <c r="E145" s="130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2000</v>
      </c>
      <c r="D146" s="2">
        <f>D147+D148</f>
        <v>2000</v>
      </c>
      <c r="E146" s="2">
        <f>E147+E148</f>
        <v>2000</v>
      </c>
      <c r="H146" s="41">
        <f t="shared" si="11"/>
        <v>2000</v>
      </c>
    </row>
    <row r="147" spans="1:10" ht="15" hidden="1" customHeight="1" outlineLevel="2">
      <c r="A147" s="132"/>
      <c r="B147" s="131" t="s">
        <v>855</v>
      </c>
      <c r="C147" s="130"/>
      <c r="D147" s="130">
        <f>C147</f>
        <v>0</v>
      </c>
      <c r="E147" s="130">
        <f>D147</f>
        <v>0</v>
      </c>
      <c r="H147" s="41">
        <f t="shared" si="11"/>
        <v>0</v>
      </c>
    </row>
    <row r="148" spans="1:10" ht="15" hidden="1" customHeight="1" outlineLevel="2">
      <c r="A148" s="132"/>
      <c r="B148" s="131" t="s">
        <v>860</v>
      </c>
      <c r="C148" s="130">
        <v>2000</v>
      </c>
      <c r="D148" s="130">
        <f>C148</f>
        <v>2000</v>
      </c>
      <c r="E148" s="130">
        <f>D148</f>
        <v>2000</v>
      </c>
      <c r="H148" s="41">
        <f t="shared" si="11"/>
        <v>2000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2"/>
      <c r="B150" s="131" t="s">
        <v>855</v>
      </c>
      <c r="C150" s="130"/>
      <c r="D150" s="130">
        <f>C150</f>
        <v>0</v>
      </c>
      <c r="E150" s="130">
        <f>D150</f>
        <v>0</v>
      </c>
      <c r="H150" s="41">
        <f t="shared" si="11"/>
        <v>0</v>
      </c>
    </row>
    <row r="151" spans="1:10" ht="15" hidden="1" customHeight="1" outlineLevel="2">
      <c r="A151" s="132"/>
      <c r="B151" s="131" t="s">
        <v>860</v>
      </c>
      <c r="C151" s="130"/>
      <c r="D151" s="130">
        <f>C151</f>
        <v>0</v>
      </c>
      <c r="E151" s="130">
        <f>D151</f>
        <v>0</v>
      </c>
      <c r="H151" s="41">
        <f t="shared" si="11"/>
        <v>0</v>
      </c>
    </row>
    <row r="152" spans="1:10" collapsed="1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2"/>
      <c r="B155" s="131" t="s">
        <v>855</v>
      </c>
      <c r="C155" s="130"/>
      <c r="D155" s="130">
        <f>C155</f>
        <v>0</v>
      </c>
      <c r="E155" s="130">
        <f>D155</f>
        <v>0</v>
      </c>
      <c r="H155" s="41">
        <f t="shared" si="11"/>
        <v>0</v>
      </c>
    </row>
    <row r="156" spans="1:10" ht="15" hidden="1" customHeight="1" outlineLevel="2">
      <c r="A156" s="132"/>
      <c r="B156" s="131" t="s">
        <v>860</v>
      </c>
      <c r="C156" s="130"/>
      <c r="D156" s="130">
        <f>C156</f>
        <v>0</v>
      </c>
      <c r="E156" s="130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2"/>
      <c r="B158" s="131" t="s">
        <v>855</v>
      </c>
      <c r="C158" s="130"/>
      <c r="D158" s="130">
        <f>C158</f>
        <v>0</v>
      </c>
      <c r="E158" s="130">
        <f>D158</f>
        <v>0</v>
      </c>
      <c r="H158" s="41">
        <f t="shared" si="11"/>
        <v>0</v>
      </c>
    </row>
    <row r="159" spans="1:10" ht="15" hidden="1" customHeight="1" outlineLevel="2">
      <c r="A159" s="132"/>
      <c r="B159" s="131" t="s">
        <v>860</v>
      </c>
      <c r="C159" s="130"/>
      <c r="D159" s="130">
        <f>C159</f>
        <v>0</v>
      </c>
      <c r="E159" s="130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2"/>
      <c r="B161" s="131" t="s">
        <v>855</v>
      </c>
      <c r="C161" s="130"/>
      <c r="D161" s="130">
        <f>C161</f>
        <v>0</v>
      </c>
      <c r="E161" s="130">
        <f>D161</f>
        <v>0</v>
      </c>
      <c r="H161" s="41">
        <f t="shared" si="11"/>
        <v>0</v>
      </c>
    </row>
    <row r="162" spans="1:10" ht="15" hidden="1" customHeight="1" outlineLevel="2">
      <c r="A162" s="132"/>
      <c r="B162" s="131" t="s">
        <v>860</v>
      </c>
      <c r="C162" s="130"/>
      <c r="D162" s="130">
        <f>C162</f>
        <v>0</v>
      </c>
      <c r="E162" s="130">
        <f>D162</f>
        <v>0</v>
      </c>
      <c r="H162" s="41">
        <f t="shared" si="11"/>
        <v>0</v>
      </c>
    </row>
    <row r="163" spans="1:10" collapsed="1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2"/>
      <c r="B165" s="131" t="s">
        <v>855</v>
      </c>
      <c r="C165" s="130"/>
      <c r="D165" s="130">
        <f>C165</f>
        <v>0</v>
      </c>
      <c r="E165" s="130">
        <f>D165</f>
        <v>0</v>
      </c>
      <c r="H165" s="41">
        <f t="shared" si="11"/>
        <v>0</v>
      </c>
    </row>
    <row r="166" spans="1:10" ht="15" hidden="1" customHeight="1" outlineLevel="2">
      <c r="A166" s="132"/>
      <c r="B166" s="131" t="s">
        <v>860</v>
      </c>
      <c r="C166" s="130"/>
      <c r="D166" s="130">
        <f>C166</f>
        <v>0</v>
      </c>
      <c r="E166" s="130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2"/>
      <c r="B168" s="131" t="s">
        <v>855</v>
      </c>
      <c r="C168" s="130"/>
      <c r="D168" s="130">
        <f>C168</f>
        <v>0</v>
      </c>
      <c r="E168" s="130">
        <f>D168</f>
        <v>0</v>
      </c>
      <c r="H168" s="41">
        <f t="shared" si="11"/>
        <v>0</v>
      </c>
    </row>
    <row r="169" spans="1:10" ht="15" hidden="1" customHeight="1" outlineLevel="2">
      <c r="A169" s="132"/>
      <c r="B169" s="131" t="s">
        <v>860</v>
      </c>
      <c r="C169" s="130"/>
      <c r="D169" s="130">
        <f>C169</f>
        <v>0</v>
      </c>
      <c r="E169" s="130">
        <f>D169</f>
        <v>0</v>
      </c>
      <c r="H169" s="41">
        <f t="shared" si="11"/>
        <v>0</v>
      </c>
    </row>
    <row r="170" spans="1:10" collapsed="1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2"/>
      <c r="B172" s="131" t="s">
        <v>855</v>
      </c>
      <c r="C172" s="130"/>
      <c r="D172" s="130">
        <f>C172</f>
        <v>0</v>
      </c>
      <c r="E172" s="130">
        <f>D172</f>
        <v>0</v>
      </c>
      <c r="H172" s="41">
        <f t="shared" si="11"/>
        <v>0</v>
      </c>
    </row>
    <row r="173" spans="1:10" ht="15" hidden="1" customHeight="1" outlineLevel="2">
      <c r="A173" s="132"/>
      <c r="B173" s="131" t="s">
        <v>860</v>
      </c>
      <c r="C173" s="130"/>
      <c r="D173" s="130">
        <f>C173</f>
        <v>0</v>
      </c>
      <c r="E173" s="130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2"/>
      <c r="B175" s="131" t="s">
        <v>855</v>
      </c>
      <c r="C175" s="130"/>
      <c r="D175" s="130">
        <f>C175</f>
        <v>0</v>
      </c>
      <c r="E175" s="130">
        <f>D175</f>
        <v>0</v>
      </c>
      <c r="H175" s="41">
        <f t="shared" si="11"/>
        <v>0</v>
      </c>
    </row>
    <row r="176" spans="1:10" ht="15" hidden="1" customHeight="1" outlineLevel="2">
      <c r="A176" s="132"/>
      <c r="B176" s="131" t="s">
        <v>860</v>
      </c>
      <c r="C176" s="130"/>
      <c r="D176" s="130">
        <f>C176</f>
        <v>0</v>
      </c>
      <c r="E176" s="130">
        <f>D176</f>
        <v>0</v>
      </c>
      <c r="H176" s="41">
        <f t="shared" si="11"/>
        <v>0</v>
      </c>
    </row>
    <row r="177" spans="1:10" collapsed="1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2">
        <v>3</v>
      </c>
      <c r="B180" s="131" t="s">
        <v>857</v>
      </c>
      <c r="C180" s="130">
        <f>C181</f>
        <v>0</v>
      </c>
      <c r="D180" s="130">
        <f>D181</f>
        <v>0</v>
      </c>
      <c r="E180" s="130">
        <f>E181</f>
        <v>0</v>
      </c>
    </row>
    <row r="181" spans="1:10" hidden="1" outlineLevel="2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 hidden="1" outlineLevel="2">
      <c r="A182" s="132">
        <v>4</v>
      </c>
      <c r="B182" s="131" t="s">
        <v>858</v>
      </c>
      <c r="C182" s="130">
        <f>C183</f>
        <v>0</v>
      </c>
      <c r="D182" s="130">
        <f>D183</f>
        <v>0</v>
      </c>
      <c r="E182" s="130">
        <f>E183</f>
        <v>0</v>
      </c>
    </row>
    <row r="183" spans="1:10" hidden="1" outlineLevel="2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 hidden="1" outlineLevel="1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 hidden="1" outlineLevel="3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 hidden="1" outlineLevel="3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 hidden="1" outlineLevel="1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 hidden="1" outlineLevel="3">
      <c r="A190" s="90"/>
      <c r="B190" s="89" t="s">
        <v>855</v>
      </c>
      <c r="C190" s="129">
        <v>0</v>
      </c>
      <c r="D190" s="129">
        <f t="shared" ref="D190:E192" si="13">C190</f>
        <v>0</v>
      </c>
      <c r="E190" s="129">
        <f t="shared" si="13"/>
        <v>0</v>
      </c>
    </row>
    <row r="191" spans="1:10" hidden="1" outlineLevel="3">
      <c r="A191" s="90"/>
      <c r="B191" s="89" t="s">
        <v>845</v>
      </c>
      <c r="C191" s="129">
        <v>0</v>
      </c>
      <c r="D191" s="129">
        <f t="shared" si="13"/>
        <v>0</v>
      </c>
      <c r="E191" s="129">
        <f t="shared" si="13"/>
        <v>0</v>
      </c>
    </row>
    <row r="192" spans="1:10" hidden="1" outlineLevel="3">
      <c r="A192" s="90"/>
      <c r="B192" s="89" t="s">
        <v>844</v>
      </c>
      <c r="C192" s="129">
        <v>0</v>
      </c>
      <c r="D192" s="129">
        <f t="shared" si="13"/>
        <v>0</v>
      </c>
      <c r="E192" s="129">
        <f t="shared" si="13"/>
        <v>0</v>
      </c>
    </row>
    <row r="193" spans="1:5" hidden="1" outlineLevel="2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 hidden="1" outlineLevel="3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 hidden="1" outlineLevel="2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 hidden="1" outlineLevel="3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 hidden="1" outlineLevel="1">
      <c r="A197" s="174" t="s">
        <v>843</v>
      </c>
      <c r="B197" s="175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2">
        <v>4</v>
      </c>
      <c r="B198" s="131" t="s">
        <v>858</v>
      </c>
      <c r="C198" s="130">
        <f t="shared" si="14"/>
        <v>0</v>
      </c>
      <c r="D198" s="130">
        <f t="shared" si="14"/>
        <v>0</v>
      </c>
      <c r="E198" s="130">
        <f t="shared" si="14"/>
        <v>0</v>
      </c>
    </row>
    <row r="199" spans="1:5" hidden="1" outlineLevel="3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 hidden="1" outlineLevel="1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 hidden="1" outlineLevel="3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 hidden="1" outlineLevel="1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 hidden="1" outlineLevel="3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 hidden="1" outlineLevel="3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 hidden="1" outlineLevel="2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 hidden="1" outlineLevel="3">
      <c r="A208" s="90"/>
      <c r="B208" s="89" t="s">
        <v>855</v>
      </c>
      <c r="C208" s="129">
        <v>0</v>
      </c>
      <c r="D208" s="129">
        <f t="shared" ref="D208:E210" si="15">C208</f>
        <v>0</v>
      </c>
      <c r="E208" s="129">
        <f t="shared" si="15"/>
        <v>0</v>
      </c>
    </row>
    <row r="209" spans="1:5" hidden="1" outlineLevel="3">
      <c r="A209" s="90"/>
      <c r="B209" s="89" t="s">
        <v>838</v>
      </c>
      <c r="C209" s="129"/>
      <c r="D209" s="129">
        <f t="shared" si="15"/>
        <v>0</v>
      </c>
      <c r="E209" s="129">
        <f t="shared" si="15"/>
        <v>0</v>
      </c>
    </row>
    <row r="210" spans="1:5" hidden="1" outlineLevel="3">
      <c r="A210" s="90"/>
      <c r="B210" s="89" t="s">
        <v>855</v>
      </c>
      <c r="C210" s="129">
        <v>0</v>
      </c>
      <c r="D210" s="129">
        <f t="shared" si="15"/>
        <v>0</v>
      </c>
      <c r="E210" s="129">
        <f t="shared" si="15"/>
        <v>0</v>
      </c>
    </row>
    <row r="211" spans="1:5" hidden="1" outlineLevel="2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5" hidden="1" outlineLevel="3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5" hidden="1" outlineLevel="2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5" hidden="1" outlineLevel="3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5" hidden="1" outlineLevel="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5" hidden="1" outlineLevel="3">
      <c r="A217" s="90"/>
      <c r="B217" s="89" t="s">
        <v>855</v>
      </c>
      <c r="C217" s="129">
        <v>0</v>
      </c>
      <c r="D217" s="129">
        <f t="shared" ref="D217:E219" si="16">C217</f>
        <v>0</v>
      </c>
      <c r="E217" s="129">
        <f t="shared" si="16"/>
        <v>0</v>
      </c>
    </row>
    <row r="218" spans="1:5" s="125" customFormat="1" hidden="1" outlineLevel="3">
      <c r="A218" s="135"/>
      <c r="B218" s="134" t="s">
        <v>835</v>
      </c>
      <c r="C218" s="133"/>
      <c r="D218" s="133">
        <f t="shared" si="16"/>
        <v>0</v>
      </c>
      <c r="E218" s="133">
        <f t="shared" si="16"/>
        <v>0</v>
      </c>
    </row>
    <row r="219" spans="1:5" s="125" customFormat="1" hidden="1" outlineLevel="3">
      <c r="A219" s="135"/>
      <c r="B219" s="134" t="s">
        <v>821</v>
      </c>
      <c r="C219" s="133"/>
      <c r="D219" s="133">
        <f t="shared" si="16"/>
        <v>0</v>
      </c>
      <c r="E219" s="133">
        <f t="shared" si="16"/>
        <v>0</v>
      </c>
    </row>
    <row r="220" spans="1:5" hidden="1" outlineLevel="2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5" hidden="1" outlineLevel="3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5" hidden="1" outlineLevel="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5" hidden="1" outlineLevel="3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 hidden="1" outlineLevel="3">
      <c r="A225" s="90"/>
      <c r="B225" s="89" t="s">
        <v>833</v>
      </c>
      <c r="C225" s="129"/>
      <c r="D225" s="129">
        <f t="shared" ref="D225:E227" si="17">C225</f>
        <v>0</v>
      </c>
      <c r="E225" s="129">
        <f t="shared" si="17"/>
        <v>0</v>
      </c>
    </row>
    <row r="226" spans="1:5" hidden="1" outlineLevel="3">
      <c r="A226" s="90"/>
      <c r="B226" s="89" t="s">
        <v>832</v>
      </c>
      <c r="C226" s="129"/>
      <c r="D226" s="129">
        <f t="shared" si="17"/>
        <v>0</v>
      </c>
      <c r="E226" s="129">
        <f t="shared" si="17"/>
        <v>0</v>
      </c>
    </row>
    <row r="227" spans="1:5" hidden="1" outlineLevel="3">
      <c r="A227" s="90"/>
      <c r="B227" s="89" t="s">
        <v>831</v>
      </c>
      <c r="C227" s="129"/>
      <c r="D227" s="129">
        <f t="shared" si="17"/>
        <v>0</v>
      </c>
      <c r="E227" s="129">
        <f t="shared" si="17"/>
        <v>0</v>
      </c>
    </row>
    <row r="228" spans="1:5" hidden="1" outlineLevel="1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 hidden="1" outlineLevel="3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 hidden="1" outlineLevel="3">
      <c r="A231" s="90"/>
      <c r="B231" s="89" t="s">
        <v>829</v>
      </c>
      <c r="C231" s="129">
        <v>0</v>
      </c>
      <c r="D231" s="129">
        <f t="shared" ref="D231:E232" si="18">C231</f>
        <v>0</v>
      </c>
      <c r="E231" s="129">
        <f t="shared" si="18"/>
        <v>0</v>
      </c>
    </row>
    <row r="232" spans="1:5" hidden="1" outlineLevel="3">
      <c r="A232" s="90"/>
      <c r="B232" s="89" t="s">
        <v>819</v>
      </c>
      <c r="C232" s="129"/>
      <c r="D232" s="129">
        <f t="shared" si="18"/>
        <v>0</v>
      </c>
      <c r="E232" s="129">
        <f t="shared" si="18"/>
        <v>0</v>
      </c>
    </row>
    <row r="233" spans="1:5" hidden="1" outlineLevel="2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 hidden="1" outlineLevel="3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 hidden="1" outlineLevel="1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 hidden="1" outlineLevel="3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 hidden="1" outlineLevel="1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 hidden="1" outlineLevel="3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 hidden="1" outlineLevel="3">
      <c r="A241" s="90"/>
      <c r="B241" s="89" t="s">
        <v>825</v>
      </c>
      <c r="C241" s="129"/>
      <c r="D241" s="129">
        <f t="shared" ref="D241:E242" si="19">C241</f>
        <v>0</v>
      </c>
      <c r="E241" s="129">
        <f t="shared" si="19"/>
        <v>0</v>
      </c>
    </row>
    <row r="242" spans="1:10" hidden="1" outlineLevel="3">
      <c r="A242" s="90"/>
      <c r="B242" s="89" t="s">
        <v>824</v>
      </c>
      <c r="C242" s="129"/>
      <c r="D242" s="129">
        <f t="shared" si="19"/>
        <v>0</v>
      </c>
      <c r="E242" s="129">
        <f t="shared" si="19"/>
        <v>0</v>
      </c>
    </row>
    <row r="243" spans="1:10" hidden="1" outlineLevel="1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 hidden="1" outlineLevel="3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 hidden="1" outlineLevel="3">
      <c r="A246" s="90"/>
      <c r="B246" s="89" t="s">
        <v>821</v>
      </c>
      <c r="C246" s="129"/>
      <c r="D246" s="129">
        <f t="shared" ref="D246:E249" si="20">C246</f>
        <v>0</v>
      </c>
      <c r="E246" s="129">
        <f t="shared" si="20"/>
        <v>0</v>
      </c>
    </row>
    <row r="247" spans="1:10" hidden="1" outlineLevel="3">
      <c r="A247" s="90"/>
      <c r="B247" s="89" t="s">
        <v>820</v>
      </c>
      <c r="C247" s="129"/>
      <c r="D247" s="129">
        <f t="shared" si="20"/>
        <v>0</v>
      </c>
      <c r="E247" s="129">
        <f t="shared" si="20"/>
        <v>0</v>
      </c>
    </row>
    <row r="248" spans="1:10" hidden="1" outlineLevel="3">
      <c r="A248" s="90"/>
      <c r="B248" s="89" t="s">
        <v>819</v>
      </c>
      <c r="C248" s="129"/>
      <c r="D248" s="129">
        <f t="shared" si="20"/>
        <v>0</v>
      </c>
      <c r="E248" s="129">
        <f t="shared" si="20"/>
        <v>0</v>
      </c>
    </row>
    <row r="249" spans="1:10" hidden="1" outlineLevel="3">
      <c r="A249" s="90"/>
      <c r="B249" s="89" t="s">
        <v>818</v>
      </c>
      <c r="C249" s="129"/>
      <c r="D249" s="129">
        <f t="shared" si="20"/>
        <v>0</v>
      </c>
      <c r="E249" s="129">
        <f t="shared" si="20"/>
        <v>0</v>
      </c>
    </row>
    <row r="250" spans="1:10" hidden="1" outlineLevel="1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 hidden="1" outlineLevel="3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3" spans="1:10" collapsed="1"/>
    <row r="256" spans="1:10" ht="18">
      <c r="A256" s="176" t="s">
        <v>67</v>
      </c>
      <c r="B256" s="176"/>
      <c r="C256" s="176"/>
      <c r="D256" s="149" t="s">
        <v>853</v>
      </c>
      <c r="E256" s="149" t="s">
        <v>852</v>
      </c>
      <c r="G256" s="47" t="s">
        <v>589</v>
      </c>
      <c r="H256" s="48">
        <f>C257+C559</f>
        <v>1056000</v>
      </c>
      <c r="I256" s="49"/>
      <c r="J256" s="50" t="b">
        <f>AND(H256=I256)</f>
        <v>0</v>
      </c>
    </row>
    <row r="257" spans="1:10">
      <c r="A257" s="168" t="s">
        <v>60</v>
      </c>
      <c r="B257" s="169"/>
      <c r="C257" s="37">
        <f>C258+C550</f>
        <v>1009200</v>
      </c>
      <c r="D257" s="37">
        <f>D258+D550</f>
        <v>1009200</v>
      </c>
      <c r="E257" s="37">
        <f>E258+E550</f>
        <v>1009200</v>
      </c>
      <c r="G257" s="39" t="s">
        <v>60</v>
      </c>
      <c r="H257" s="41">
        <f>C257</f>
        <v>1009200</v>
      </c>
      <c r="I257" s="42"/>
      <c r="J257" s="40" t="b">
        <f>AND(H257=I257)</f>
        <v>0</v>
      </c>
    </row>
    <row r="258" spans="1:10">
      <c r="A258" s="164" t="s">
        <v>266</v>
      </c>
      <c r="B258" s="165"/>
      <c r="C258" s="36">
        <f>C259+C339+C483+C547</f>
        <v>1009200</v>
      </c>
      <c r="D258" s="36">
        <f>D259+D339+D483+D547</f>
        <v>1009200</v>
      </c>
      <c r="E258" s="36">
        <f>E259+E339+E483+E547</f>
        <v>1009200</v>
      </c>
      <c r="G258" s="39" t="s">
        <v>57</v>
      </c>
      <c r="H258" s="41">
        <f t="shared" ref="H258:H321" si="21">C258</f>
        <v>1009200</v>
      </c>
      <c r="I258" s="42"/>
      <c r="J258" s="40" t="b">
        <f>AND(H258=I258)</f>
        <v>0</v>
      </c>
    </row>
    <row r="259" spans="1:10">
      <c r="A259" s="162" t="s">
        <v>267</v>
      </c>
      <c r="B259" s="163"/>
      <c r="C259" s="33">
        <f>C260+C263+C314</f>
        <v>701151</v>
      </c>
      <c r="D259" s="33">
        <f>D260+D263+D314</f>
        <v>701151</v>
      </c>
      <c r="E259" s="33">
        <f>E260+E263+E314</f>
        <v>701151</v>
      </c>
      <c r="G259" s="39" t="s">
        <v>590</v>
      </c>
      <c r="H259" s="41">
        <f t="shared" si="21"/>
        <v>701151</v>
      </c>
      <c r="I259" s="42"/>
      <c r="J259" s="40" t="b">
        <f>AND(H259=I259)</f>
        <v>0</v>
      </c>
    </row>
    <row r="260" spans="1:10" hidden="1" outlineLevel="1">
      <c r="A260" s="166" t="s">
        <v>268</v>
      </c>
      <c r="B260" s="167"/>
      <c r="C260" s="32">
        <f>SUM(C261:C262)</f>
        <v>3456</v>
      </c>
      <c r="D260" s="32">
        <f>SUM(D261:D262)</f>
        <v>3456</v>
      </c>
      <c r="E260" s="32">
        <f>SUM(E261:E262)</f>
        <v>3456</v>
      </c>
      <c r="H260" s="41">
        <f t="shared" si="21"/>
        <v>3456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1">
        <f t="shared" si="21"/>
        <v>2496</v>
      </c>
    </row>
    <row r="263" spans="1:10" hidden="1" outlineLevel="1">
      <c r="A263" s="166" t="s">
        <v>269</v>
      </c>
      <c r="B263" s="167"/>
      <c r="C263" s="32">
        <f>C264+C265+C289+C296+C298+C302+C305+C308+C313</f>
        <v>622500</v>
      </c>
      <c r="D263" s="32">
        <f>D264+D265+D289+D296+D298+D302+D305+D308+D313</f>
        <v>622500</v>
      </c>
      <c r="E263" s="32">
        <f>E264+E265+E289+E296+E298+E302+E305+E308+E313</f>
        <v>622500</v>
      </c>
      <c r="H263" s="41">
        <f t="shared" si="21"/>
        <v>622500</v>
      </c>
    </row>
    <row r="264" spans="1:10" hidden="1" outlineLevel="2">
      <c r="A264" s="6">
        <v>1101</v>
      </c>
      <c r="B264" s="4" t="s">
        <v>34</v>
      </c>
      <c r="C264" s="5">
        <v>190105.93599999999</v>
      </c>
      <c r="D264" s="5">
        <f>C264</f>
        <v>190105.93599999999</v>
      </c>
      <c r="E264" s="5">
        <f>D264</f>
        <v>190105.93599999999</v>
      </c>
      <c r="H264" s="41">
        <f t="shared" si="21"/>
        <v>190105.93599999999</v>
      </c>
    </row>
    <row r="265" spans="1:10" hidden="1" outlineLevel="2">
      <c r="A265" s="6">
        <v>1101</v>
      </c>
      <c r="B265" s="4" t="s">
        <v>35</v>
      </c>
      <c r="C265" s="5">
        <f>SUM(C266:C288)</f>
        <v>311665.59999999998</v>
      </c>
      <c r="D265" s="5">
        <f>SUM(D266:D288)</f>
        <v>311665.59999999998</v>
      </c>
      <c r="E265" s="5">
        <f>SUM(E266:E288)</f>
        <v>311665.59999999998</v>
      </c>
      <c r="H265" s="41">
        <f t="shared" si="21"/>
        <v>311665.59999999998</v>
      </c>
    </row>
    <row r="266" spans="1:10" hidden="1" outlineLevel="3">
      <c r="A266" s="29"/>
      <c r="B266" s="28" t="s">
        <v>218</v>
      </c>
      <c r="C266" s="30">
        <v>11367.6</v>
      </c>
      <c r="D266" s="30">
        <f>C266</f>
        <v>11367.6</v>
      </c>
      <c r="E266" s="30">
        <f>D266</f>
        <v>11367.6</v>
      </c>
      <c r="H266" s="41">
        <f t="shared" si="21"/>
        <v>11367.6</v>
      </c>
    </row>
    <row r="267" spans="1:10" hidden="1" outlineLevel="3">
      <c r="A267" s="29"/>
      <c r="B267" s="28" t="s">
        <v>219</v>
      </c>
      <c r="C267" s="30">
        <v>145989</v>
      </c>
      <c r="D267" s="30">
        <f t="shared" ref="D267:E282" si="22">C267</f>
        <v>145989</v>
      </c>
      <c r="E267" s="30">
        <f t="shared" si="22"/>
        <v>145989</v>
      </c>
      <c r="H267" s="41">
        <f t="shared" si="21"/>
        <v>145989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>
        <v>960</v>
      </c>
      <c r="D269" s="30">
        <f t="shared" si="22"/>
        <v>960</v>
      </c>
      <c r="E269" s="30">
        <f t="shared" si="22"/>
        <v>960</v>
      </c>
      <c r="H269" s="41">
        <f t="shared" si="21"/>
        <v>960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>
        <v>7470</v>
      </c>
      <c r="D271" s="30">
        <f t="shared" si="22"/>
        <v>7470</v>
      </c>
      <c r="E271" s="30">
        <f t="shared" si="22"/>
        <v>7470</v>
      </c>
      <c r="H271" s="41">
        <f t="shared" si="21"/>
        <v>7470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137599</v>
      </c>
      <c r="D286" s="30">
        <f t="shared" si="23"/>
        <v>137599</v>
      </c>
      <c r="E286" s="30">
        <f t="shared" si="23"/>
        <v>137599</v>
      </c>
      <c r="H286" s="41">
        <f t="shared" si="21"/>
        <v>137599</v>
      </c>
    </row>
    <row r="287" spans="1:8" hidden="1" outlineLevel="3">
      <c r="A287" s="29"/>
      <c r="B287" s="28" t="s">
        <v>239</v>
      </c>
      <c r="C287" s="30">
        <v>8280</v>
      </c>
      <c r="D287" s="30">
        <f t="shared" si="23"/>
        <v>8280</v>
      </c>
      <c r="E287" s="30">
        <f t="shared" si="23"/>
        <v>8280</v>
      </c>
      <c r="H287" s="41">
        <f t="shared" si="21"/>
        <v>8280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6900</v>
      </c>
      <c r="D289" s="5">
        <f>SUM(D290:D295)</f>
        <v>6900</v>
      </c>
      <c r="E289" s="5">
        <f>SUM(E290:E295)</f>
        <v>6900</v>
      </c>
      <c r="H289" s="41">
        <f t="shared" si="21"/>
        <v>6900</v>
      </c>
    </row>
    <row r="290" spans="1:8" hidden="1" outlineLevel="3">
      <c r="A290" s="29"/>
      <c r="B290" s="28" t="s">
        <v>241</v>
      </c>
      <c r="C290" s="30">
        <v>5400</v>
      </c>
      <c r="D290" s="30">
        <f>C290</f>
        <v>5400</v>
      </c>
      <c r="E290" s="30">
        <f>D290</f>
        <v>5400</v>
      </c>
      <c r="H290" s="41">
        <f t="shared" si="21"/>
        <v>5400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1500</v>
      </c>
      <c r="D295" s="30">
        <f t="shared" si="24"/>
        <v>1500</v>
      </c>
      <c r="E295" s="30">
        <f t="shared" si="24"/>
        <v>1500</v>
      </c>
      <c r="H295" s="41">
        <f t="shared" si="21"/>
        <v>1500</v>
      </c>
    </row>
    <row r="296" spans="1:8" hidden="1" outlineLevel="2">
      <c r="A296" s="6">
        <v>1101</v>
      </c>
      <c r="B296" s="4" t="s">
        <v>247</v>
      </c>
      <c r="C296" s="5">
        <f>SUM(C297)</f>
        <v>300</v>
      </c>
      <c r="D296" s="5">
        <f>SUM(D297)</f>
        <v>300</v>
      </c>
      <c r="E296" s="5">
        <f>SUM(E297)</f>
        <v>300</v>
      </c>
      <c r="H296" s="41">
        <f t="shared" si="21"/>
        <v>300</v>
      </c>
    </row>
    <row r="297" spans="1:8" hidden="1" outlineLevel="3">
      <c r="A297" s="29"/>
      <c r="B297" s="28" t="s">
        <v>111</v>
      </c>
      <c r="C297" s="30">
        <v>300</v>
      </c>
      <c r="D297" s="30">
        <f>C297</f>
        <v>300</v>
      </c>
      <c r="E297" s="30">
        <f>D297</f>
        <v>300</v>
      </c>
      <c r="H297" s="41">
        <f t="shared" si="21"/>
        <v>300</v>
      </c>
    </row>
    <row r="298" spans="1:8" hidden="1" outlineLevel="2">
      <c r="A298" s="6">
        <v>1101</v>
      </c>
      <c r="B298" s="4" t="s">
        <v>37</v>
      </c>
      <c r="C298" s="5">
        <f>SUM(C299:C301)</f>
        <v>14300</v>
      </c>
      <c r="D298" s="5">
        <f>SUM(D299:D301)</f>
        <v>14300</v>
      </c>
      <c r="E298" s="5">
        <f>SUM(E299:E301)</f>
        <v>14300</v>
      </c>
      <c r="H298" s="41">
        <f t="shared" si="21"/>
        <v>14300</v>
      </c>
    </row>
    <row r="299" spans="1:8" hidden="1" outlineLevel="3">
      <c r="A299" s="29"/>
      <c r="B299" s="28" t="s">
        <v>248</v>
      </c>
      <c r="C299" s="30">
        <v>4380</v>
      </c>
      <c r="D299" s="30">
        <f>C299</f>
        <v>4380</v>
      </c>
      <c r="E299" s="30">
        <f>D299</f>
        <v>4380</v>
      </c>
      <c r="H299" s="41">
        <f t="shared" si="21"/>
        <v>4380</v>
      </c>
    </row>
    <row r="300" spans="1:8" hidden="1" outlineLevel="3">
      <c r="A300" s="29"/>
      <c r="B300" s="28" t="s">
        <v>249</v>
      </c>
      <c r="C300" s="30">
        <v>9920</v>
      </c>
      <c r="D300" s="30">
        <f t="shared" ref="D300:E301" si="25">C300</f>
        <v>9920</v>
      </c>
      <c r="E300" s="30">
        <f t="shared" si="25"/>
        <v>9920</v>
      </c>
      <c r="H300" s="41">
        <f t="shared" si="21"/>
        <v>9920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6813.7839999999997</v>
      </c>
      <c r="D305" s="5">
        <f>SUM(D306:D307)</f>
        <v>6813.7839999999997</v>
      </c>
      <c r="E305" s="5">
        <f>SUM(E306:E307)</f>
        <v>6813.7839999999997</v>
      </c>
      <c r="H305" s="41">
        <f t="shared" si="21"/>
        <v>6813.7839999999997</v>
      </c>
    </row>
    <row r="306" spans="1:8" hidden="1" outlineLevel="3">
      <c r="A306" s="29"/>
      <c r="B306" s="28" t="s">
        <v>254</v>
      </c>
      <c r="C306" s="30">
        <v>5030.884</v>
      </c>
      <c r="D306" s="30">
        <f>C306</f>
        <v>5030.884</v>
      </c>
      <c r="E306" s="30">
        <f>D306</f>
        <v>5030.884</v>
      </c>
      <c r="H306" s="41">
        <f t="shared" si="21"/>
        <v>5030.884</v>
      </c>
    </row>
    <row r="307" spans="1:8" hidden="1" outlineLevel="3">
      <c r="A307" s="29"/>
      <c r="B307" s="28" t="s">
        <v>255</v>
      </c>
      <c r="C307" s="30">
        <v>1782.9</v>
      </c>
      <c r="D307" s="30">
        <f>C307</f>
        <v>1782.9</v>
      </c>
      <c r="E307" s="30">
        <f>D307</f>
        <v>1782.9</v>
      </c>
      <c r="H307" s="41">
        <f t="shared" si="21"/>
        <v>1782.9</v>
      </c>
    </row>
    <row r="308" spans="1:8" hidden="1" outlineLevel="2">
      <c r="A308" s="6">
        <v>1101</v>
      </c>
      <c r="B308" s="4" t="s">
        <v>39</v>
      </c>
      <c r="C308" s="5">
        <f>SUM(C309:C312)</f>
        <v>92414.68</v>
      </c>
      <c r="D308" s="5">
        <f>SUM(D309:D312)</f>
        <v>92414.68</v>
      </c>
      <c r="E308" s="5">
        <f>SUM(E309:E312)</f>
        <v>92414.68</v>
      </c>
      <c r="H308" s="41">
        <f t="shared" si="21"/>
        <v>92414.68</v>
      </c>
    </row>
    <row r="309" spans="1:8" hidden="1" outlineLevel="3">
      <c r="A309" s="29"/>
      <c r="B309" s="28" t="s">
        <v>256</v>
      </c>
      <c r="C309" s="30">
        <v>69796.2</v>
      </c>
      <c r="D309" s="30">
        <f>C309</f>
        <v>69796.2</v>
      </c>
      <c r="E309" s="30">
        <f>D309</f>
        <v>69796.2</v>
      </c>
      <c r="H309" s="41">
        <f t="shared" si="21"/>
        <v>69796.2</v>
      </c>
    </row>
    <row r="310" spans="1:8" hidden="1" outlineLevel="3">
      <c r="A310" s="29"/>
      <c r="B310" s="28" t="s">
        <v>257</v>
      </c>
      <c r="C310" s="30">
        <v>18094.784</v>
      </c>
      <c r="D310" s="30">
        <f t="shared" ref="D310:E312" si="26">C310</f>
        <v>18094.784</v>
      </c>
      <c r="E310" s="30">
        <f t="shared" si="26"/>
        <v>18094.784</v>
      </c>
      <c r="H310" s="41">
        <f t="shared" si="21"/>
        <v>18094.784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4523.6959999999999</v>
      </c>
      <c r="D312" s="30">
        <f t="shared" si="26"/>
        <v>4523.6959999999999</v>
      </c>
      <c r="E312" s="30">
        <f t="shared" si="26"/>
        <v>4523.6959999999999</v>
      </c>
      <c r="H312" s="41">
        <f t="shared" si="21"/>
        <v>4523.6959999999999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6" t="s">
        <v>601</v>
      </c>
      <c r="B314" s="167"/>
      <c r="C314" s="32">
        <f>C315+C325+C331+C336+C337+C338+C328</f>
        <v>75195</v>
      </c>
      <c r="D314" s="32">
        <f>D315+D325+D331+D336+D337+D338+D328</f>
        <v>75195</v>
      </c>
      <c r="E314" s="32">
        <f>E315+E325+E331+E336+E337+E338+E328</f>
        <v>75195</v>
      </c>
      <c r="H314" s="41">
        <f t="shared" si="21"/>
        <v>75195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62500</v>
      </c>
      <c r="D325" s="5">
        <f>SUM(D326:D327)</f>
        <v>62500</v>
      </c>
      <c r="E325" s="5">
        <f>SUM(E326:E327)</f>
        <v>62500</v>
      </c>
      <c r="H325" s="41">
        <f t="shared" si="28"/>
        <v>62500</v>
      </c>
    </row>
    <row r="326" spans="1:8" hidden="1" outlineLevel="3">
      <c r="A326" s="29"/>
      <c r="B326" s="28" t="s">
        <v>264</v>
      </c>
      <c r="C326" s="30">
        <v>62500</v>
      </c>
      <c r="D326" s="30">
        <f>C326</f>
        <v>62500</v>
      </c>
      <c r="E326" s="30">
        <f>D326</f>
        <v>62500</v>
      </c>
      <c r="H326" s="41">
        <f t="shared" si="28"/>
        <v>62500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978</v>
      </c>
      <c r="D328" s="5">
        <f>SUM(D329:D330)</f>
        <v>978</v>
      </c>
      <c r="E328" s="5">
        <f>SUM(E329:E330)</f>
        <v>978</v>
      </c>
      <c r="H328" s="41">
        <f t="shared" si="28"/>
        <v>978</v>
      </c>
    </row>
    <row r="329" spans="1:8" hidden="1" outlineLevel="3">
      <c r="A329" s="29"/>
      <c r="B329" s="28" t="s">
        <v>254</v>
      </c>
      <c r="C329" s="30">
        <v>978</v>
      </c>
      <c r="D329" s="30">
        <f>C329</f>
        <v>978</v>
      </c>
      <c r="E329" s="30">
        <f>D329</f>
        <v>978</v>
      </c>
      <c r="H329" s="41">
        <f t="shared" si="28"/>
        <v>978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11717</v>
      </c>
      <c r="D331" s="5">
        <f>SUM(D332:D335)</f>
        <v>11717</v>
      </c>
      <c r="E331" s="5">
        <f>SUM(E332:E335)</f>
        <v>11717</v>
      </c>
      <c r="H331" s="41">
        <f t="shared" si="28"/>
        <v>11717</v>
      </c>
    </row>
    <row r="332" spans="1:8" hidden="1" outlineLevel="3">
      <c r="A332" s="29"/>
      <c r="B332" s="28" t="s">
        <v>256</v>
      </c>
      <c r="C332" s="30">
        <v>9217</v>
      </c>
      <c r="D332" s="30">
        <f>C332</f>
        <v>9217</v>
      </c>
      <c r="E332" s="30">
        <f>D332</f>
        <v>9217</v>
      </c>
      <c r="H332" s="41">
        <f t="shared" si="28"/>
        <v>9217</v>
      </c>
    </row>
    <row r="333" spans="1:8" hidden="1" outlineLevel="3">
      <c r="A333" s="29"/>
      <c r="B333" s="28" t="s">
        <v>257</v>
      </c>
      <c r="C333" s="30">
        <v>2500</v>
      </c>
      <c r="D333" s="30">
        <f t="shared" ref="D333:E335" si="29">C333</f>
        <v>2500</v>
      </c>
      <c r="E333" s="30">
        <f t="shared" si="29"/>
        <v>2500</v>
      </c>
      <c r="H333" s="41">
        <f t="shared" si="28"/>
        <v>2500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2" t="s">
        <v>270</v>
      </c>
      <c r="B339" s="163"/>
      <c r="C339" s="33">
        <f>C340+C444+C482</f>
        <v>257300</v>
      </c>
      <c r="D339" s="33">
        <f>D340+D444+D482</f>
        <v>257300</v>
      </c>
      <c r="E339" s="33">
        <f>E340+E444+E482</f>
        <v>257300</v>
      </c>
      <c r="G339" s="39" t="s">
        <v>591</v>
      </c>
      <c r="H339" s="41">
        <f t="shared" si="28"/>
        <v>257300</v>
      </c>
      <c r="I339" s="42"/>
      <c r="J339" s="40" t="b">
        <f>AND(H339=I339)</f>
        <v>0</v>
      </c>
    </row>
    <row r="340" spans="1:10" hidden="1" outlineLevel="1">
      <c r="A340" s="166" t="s">
        <v>271</v>
      </c>
      <c r="B340" s="167"/>
      <c r="C340" s="32">
        <f>C341+C342+C343+C344+C347+C348+C353+C356+C357+C362+C367+C368+C371+C372+C373+C376+C377+C378+C382+C388+C391+C392+C395+C398+C399+C404+C407+C408+C409+C412+C415+C416+C419+C420+C421+C422+C429+C443</f>
        <v>240700</v>
      </c>
      <c r="D340" s="32">
        <f>D341+D342+D343+D344+D347+D348+D353+D356+D357+D362+D367+BH290668+D371+D372+D373+D376+D377+D378+D382+D388+D391+D392+D395+D398+D399+D404+D407+D408+D409+D412+D415+D416+D419+D420+D421+D422+D429+D443</f>
        <v>240700</v>
      </c>
      <c r="E340" s="32">
        <f>E341+E342+E343+E344+E347+E348+E353+E356+E357+E362+E367+BI290668+E371+E372+E373+E376+E377+E378+E382+E388+E391+E392+E395+E398+E399+E404+E407+E408+E409+E412+E415+E416+E419+E420+E421+E422+E429+E443</f>
        <v>240700</v>
      </c>
      <c r="H340" s="41">
        <f t="shared" si="28"/>
        <v>240700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15000</v>
      </c>
      <c r="D342" s="5">
        <f t="shared" ref="D342:E343" si="31">C342</f>
        <v>15000</v>
      </c>
      <c r="E342" s="5">
        <f t="shared" si="31"/>
        <v>15000</v>
      </c>
      <c r="H342" s="41">
        <f t="shared" si="28"/>
        <v>15000</v>
      </c>
    </row>
    <row r="343" spans="1:10" hidden="1" outlineLevel="2">
      <c r="A343" s="6">
        <v>2201</v>
      </c>
      <c r="B343" s="4" t="s">
        <v>41</v>
      </c>
      <c r="C343" s="5">
        <v>70000</v>
      </c>
      <c r="D343" s="5">
        <f t="shared" si="31"/>
        <v>70000</v>
      </c>
      <c r="E343" s="5">
        <f t="shared" si="31"/>
        <v>70000</v>
      </c>
      <c r="H343" s="41">
        <f t="shared" si="28"/>
        <v>70000</v>
      </c>
    </row>
    <row r="344" spans="1:10" hidden="1" outlineLevel="2">
      <c r="A344" s="6">
        <v>2201</v>
      </c>
      <c r="B344" s="4" t="s">
        <v>273</v>
      </c>
      <c r="C344" s="5">
        <f>SUM(C345:C346)</f>
        <v>12000</v>
      </c>
      <c r="D344" s="5">
        <f>SUM(D345:D346)</f>
        <v>12000</v>
      </c>
      <c r="E344" s="5">
        <f>SUM(E345:E346)</f>
        <v>12000</v>
      </c>
      <c r="H344" s="41">
        <f t="shared" si="28"/>
        <v>12000</v>
      </c>
    </row>
    <row r="345" spans="1:10" hidden="1" outlineLevel="3">
      <c r="A345" s="29"/>
      <c r="B345" s="28" t="s">
        <v>274</v>
      </c>
      <c r="C345" s="30">
        <v>7000</v>
      </c>
      <c r="D345" s="30">
        <f t="shared" ref="D345:E347" si="32">C345</f>
        <v>7000</v>
      </c>
      <c r="E345" s="30">
        <f t="shared" si="32"/>
        <v>7000</v>
      </c>
      <c r="H345" s="41">
        <f t="shared" si="28"/>
        <v>7000</v>
      </c>
    </row>
    <row r="346" spans="1:10" hidden="1" outlineLevel="3">
      <c r="A346" s="29"/>
      <c r="B346" s="28" t="s">
        <v>275</v>
      </c>
      <c r="C346" s="30">
        <v>5000</v>
      </c>
      <c r="D346" s="30">
        <f t="shared" si="32"/>
        <v>5000</v>
      </c>
      <c r="E346" s="30">
        <f t="shared" si="32"/>
        <v>5000</v>
      </c>
      <c r="H346" s="41">
        <f t="shared" si="28"/>
        <v>5000</v>
      </c>
    </row>
    <row r="347" spans="1:10" hidden="1" outlineLevel="2">
      <c r="A347" s="6">
        <v>2201</v>
      </c>
      <c r="B347" s="4" t="s">
        <v>276</v>
      </c>
      <c r="C347" s="5">
        <v>5500</v>
      </c>
      <c r="D347" s="5">
        <f t="shared" si="32"/>
        <v>5500</v>
      </c>
      <c r="E347" s="5">
        <f t="shared" si="32"/>
        <v>5500</v>
      </c>
      <c r="H347" s="41">
        <f t="shared" si="28"/>
        <v>5500</v>
      </c>
    </row>
    <row r="348" spans="1:10" hidden="1" outlineLevel="2">
      <c r="A348" s="6">
        <v>2201</v>
      </c>
      <c r="B348" s="4" t="s">
        <v>277</v>
      </c>
      <c r="C348" s="5">
        <f>SUM(C349:C352)</f>
        <v>34000</v>
      </c>
      <c r="D348" s="5">
        <f>SUM(D349:D352)</f>
        <v>34000</v>
      </c>
      <c r="E348" s="5">
        <f>SUM(E349:E352)</f>
        <v>34000</v>
      </c>
      <c r="H348" s="41">
        <f t="shared" si="28"/>
        <v>34000</v>
      </c>
    </row>
    <row r="349" spans="1:10" hidden="1" outlineLevel="3">
      <c r="A349" s="29"/>
      <c r="B349" s="28" t="s">
        <v>278</v>
      </c>
      <c r="C349" s="30">
        <v>30000</v>
      </c>
      <c r="D349" s="30">
        <f>C349</f>
        <v>30000</v>
      </c>
      <c r="E349" s="30">
        <f>D349</f>
        <v>30000</v>
      </c>
      <c r="H349" s="41">
        <f t="shared" si="28"/>
        <v>30000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500</v>
      </c>
      <c r="D355" s="30">
        <f t="shared" si="34"/>
        <v>500</v>
      </c>
      <c r="E355" s="30">
        <f t="shared" si="34"/>
        <v>500</v>
      </c>
      <c r="H355" s="41">
        <f t="shared" si="28"/>
        <v>500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5200</v>
      </c>
      <c r="D357" s="5">
        <f>SUM(D358:D361)</f>
        <v>5200</v>
      </c>
      <c r="E357" s="5">
        <f>SUM(E358:E361)</f>
        <v>5200</v>
      </c>
      <c r="H357" s="41">
        <f t="shared" si="28"/>
        <v>5200</v>
      </c>
    </row>
    <row r="358" spans="1:8" hidden="1" outlineLevel="3">
      <c r="A358" s="29"/>
      <c r="B358" s="28" t="s">
        <v>286</v>
      </c>
      <c r="C358" s="30">
        <v>5000</v>
      </c>
      <c r="D358" s="30">
        <f>C358</f>
        <v>5000</v>
      </c>
      <c r="E358" s="30">
        <f>D358</f>
        <v>5000</v>
      </c>
      <c r="H358" s="41">
        <f t="shared" si="28"/>
        <v>5000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</v>
      </c>
      <c r="D360" s="30">
        <f t="shared" si="35"/>
        <v>200</v>
      </c>
      <c r="E360" s="30">
        <f t="shared" si="35"/>
        <v>200</v>
      </c>
      <c r="H360" s="41">
        <f t="shared" si="28"/>
        <v>200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20000</v>
      </c>
      <c r="D362" s="5">
        <f>SUM(D363:D366)</f>
        <v>20000</v>
      </c>
      <c r="E362" s="5">
        <f>SUM(E363:E366)</f>
        <v>20000</v>
      </c>
      <c r="H362" s="41">
        <f t="shared" si="28"/>
        <v>20000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16000</v>
      </c>
      <c r="D364" s="30">
        <f t="shared" ref="D364:E366" si="36">C364</f>
        <v>16000</v>
      </c>
      <c r="E364" s="30">
        <f t="shared" si="36"/>
        <v>16000</v>
      </c>
      <c r="H364" s="41">
        <f t="shared" si="28"/>
        <v>16000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4000</v>
      </c>
      <c r="D371" s="5">
        <f t="shared" si="37"/>
        <v>4000</v>
      </c>
      <c r="E371" s="5">
        <f t="shared" si="37"/>
        <v>4000</v>
      </c>
      <c r="H371" s="41">
        <f t="shared" si="28"/>
        <v>4000</v>
      </c>
    </row>
    <row r="372" spans="1:8" hidden="1" outlineLevel="2">
      <c r="A372" s="6">
        <v>2201</v>
      </c>
      <c r="B372" s="4" t="s">
        <v>45</v>
      </c>
      <c r="C372" s="5">
        <v>5000</v>
      </c>
      <c r="D372" s="5">
        <f t="shared" si="37"/>
        <v>5000</v>
      </c>
      <c r="E372" s="5">
        <f t="shared" si="37"/>
        <v>5000</v>
      </c>
      <c r="H372" s="41">
        <f t="shared" si="28"/>
        <v>5000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6500</v>
      </c>
      <c r="D378" s="5">
        <f>SUM(D379:D381)</f>
        <v>6500</v>
      </c>
      <c r="E378" s="5">
        <f>SUM(E379:E381)</f>
        <v>6500</v>
      </c>
      <c r="H378" s="41">
        <f t="shared" si="28"/>
        <v>6500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hidden="1" outlineLevel="2">
      <c r="A382" s="6">
        <v>2201</v>
      </c>
      <c r="B382" s="4" t="s">
        <v>114</v>
      </c>
      <c r="C382" s="5">
        <f>SUM(C383:C387)</f>
        <v>6000</v>
      </c>
      <c r="D382" s="5">
        <f>SUM(D383:D387)</f>
        <v>6000</v>
      </c>
      <c r="E382" s="5">
        <f>SUM(E383:E387)</f>
        <v>6000</v>
      </c>
      <c r="H382" s="41">
        <f t="shared" si="28"/>
        <v>6000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3000</v>
      </c>
      <c r="D386" s="30">
        <f t="shared" si="40"/>
        <v>3000</v>
      </c>
      <c r="E386" s="30">
        <f t="shared" si="40"/>
        <v>3000</v>
      </c>
      <c r="H386" s="41">
        <f t="shared" ref="H386:H449" si="41">C386</f>
        <v>3000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11000</v>
      </c>
      <c r="D392" s="5">
        <f>SUM(D393:D394)</f>
        <v>11000</v>
      </c>
      <c r="E392" s="5">
        <f>SUM(E393:E394)</f>
        <v>11000</v>
      </c>
      <c r="H392" s="41">
        <f t="shared" si="41"/>
        <v>11000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11000</v>
      </c>
      <c r="D394" s="30">
        <f>C394</f>
        <v>11000</v>
      </c>
      <c r="E394" s="30">
        <f>D394</f>
        <v>11000</v>
      </c>
      <c r="H394" s="41">
        <f t="shared" si="41"/>
        <v>11000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33000</v>
      </c>
      <c r="D412" s="5">
        <f>SUM(D413:D414)</f>
        <v>33000</v>
      </c>
      <c r="E412" s="5">
        <f>SUM(E413:E414)</f>
        <v>33000</v>
      </c>
      <c r="H412" s="41">
        <f t="shared" si="41"/>
        <v>33000</v>
      </c>
    </row>
    <row r="413" spans="1:8" hidden="1" outlineLevel="3" collapsed="1">
      <c r="A413" s="29"/>
      <c r="B413" s="28" t="s">
        <v>328</v>
      </c>
      <c r="C413" s="30">
        <v>3000</v>
      </c>
      <c r="D413" s="30">
        <f t="shared" ref="D413:E415" si="46">C413</f>
        <v>3000</v>
      </c>
      <c r="E413" s="30">
        <f t="shared" si="46"/>
        <v>3000</v>
      </c>
      <c r="H413" s="41">
        <f t="shared" si="41"/>
        <v>3000</v>
      </c>
    </row>
    <row r="414" spans="1:8" hidden="1" outlineLevel="3">
      <c r="A414" s="29"/>
      <c r="B414" s="28" t="s">
        <v>329</v>
      </c>
      <c r="C414" s="30">
        <v>30000</v>
      </c>
      <c r="D414" s="30">
        <f t="shared" si="46"/>
        <v>30000</v>
      </c>
      <c r="E414" s="30">
        <f t="shared" si="46"/>
        <v>30000</v>
      </c>
      <c r="H414" s="41">
        <f t="shared" si="41"/>
        <v>30000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5000</v>
      </c>
      <c r="D429" s="5">
        <f>SUM(D430:D442)</f>
        <v>5000</v>
      </c>
      <c r="E429" s="5">
        <f>SUM(E430:E442)</f>
        <v>5000</v>
      </c>
      <c r="H429" s="41">
        <f t="shared" si="41"/>
        <v>5000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hidden="1" outlineLevel="3">
      <c r="A432" s="29"/>
      <c r="B432" s="28" t="s">
        <v>345</v>
      </c>
      <c r="C432" s="30">
        <v>5000</v>
      </c>
      <c r="D432" s="30">
        <f t="shared" si="49"/>
        <v>5000</v>
      </c>
      <c r="E432" s="30">
        <f t="shared" si="49"/>
        <v>5000</v>
      </c>
      <c r="H432" s="41">
        <f t="shared" si="41"/>
        <v>5000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6" t="s">
        <v>357</v>
      </c>
      <c r="B444" s="167"/>
      <c r="C444" s="32">
        <f>C445+C454+C455+C459+C462+C463+C468+C474+C477+C480+C481+C450</f>
        <v>16600</v>
      </c>
      <c r="D444" s="32">
        <f>D445+D454+D455+D459+D462+D463+D468+D474+D477+D480+D481+D450</f>
        <v>16600</v>
      </c>
      <c r="E444" s="32">
        <f>E445+E454+E455+E459+E462+E463+E468+E474+E477+E480+E481+E450</f>
        <v>16600</v>
      </c>
      <c r="H444" s="41">
        <f t="shared" si="41"/>
        <v>16600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11500</v>
      </c>
      <c r="D445" s="5">
        <f>SUM(D446:D449)</f>
        <v>11500</v>
      </c>
      <c r="E445" s="5">
        <f>SUM(E446:E449)</f>
        <v>11500</v>
      </c>
      <c r="H445" s="41">
        <f t="shared" si="41"/>
        <v>11500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1"/>
        <v>2000</v>
      </c>
    </row>
    <row r="455" spans="1:8" hidden="1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1100</v>
      </c>
      <c r="D468" s="5">
        <f>SUM(D469:D473)</f>
        <v>1100</v>
      </c>
      <c r="E468" s="5">
        <f>SUM(E469:E473)</f>
        <v>1100</v>
      </c>
      <c r="H468" s="41">
        <f t="shared" si="51"/>
        <v>1100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100</v>
      </c>
      <c r="D470" s="30">
        <f t="shared" ref="D470:E473" si="56">C470</f>
        <v>100</v>
      </c>
      <c r="E470" s="30">
        <f t="shared" si="56"/>
        <v>100</v>
      </c>
      <c r="H470" s="41">
        <f t="shared" si="51"/>
        <v>100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1000</v>
      </c>
      <c r="D473" s="30">
        <f t="shared" si="56"/>
        <v>1000</v>
      </c>
      <c r="E473" s="30">
        <f t="shared" si="56"/>
        <v>1000</v>
      </c>
      <c r="H473" s="41">
        <f t="shared" si="51"/>
        <v>1000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6" t="s">
        <v>388</v>
      </c>
      <c r="B482" s="167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2" t="s">
        <v>389</v>
      </c>
      <c r="B483" s="173"/>
      <c r="C483" s="35">
        <f>C484+C504+C509+C522+C528+C538</f>
        <v>50749</v>
      </c>
      <c r="D483" s="35">
        <f>D484+D504+D509+D522+D528+D538</f>
        <v>50749</v>
      </c>
      <c r="E483" s="35">
        <f>E484+E504+E509+E522+E528+E538</f>
        <v>50749</v>
      </c>
      <c r="G483" s="39" t="s">
        <v>592</v>
      </c>
      <c r="H483" s="41">
        <f t="shared" si="51"/>
        <v>50749</v>
      </c>
      <c r="I483" s="42"/>
      <c r="J483" s="40" t="b">
        <f>AND(H483=I483)</f>
        <v>0</v>
      </c>
    </row>
    <row r="484" spans="1:10" hidden="1" outlineLevel="1">
      <c r="A484" s="166" t="s">
        <v>390</v>
      </c>
      <c r="B484" s="167"/>
      <c r="C484" s="32">
        <f>C485+C486+C490+C491+C494+C497+C500+C501+C502+C503</f>
        <v>28500</v>
      </c>
      <c r="D484" s="32">
        <f>D485+D486+D490+D491+D494+D497+D500+D501+D502+D503</f>
        <v>28500</v>
      </c>
      <c r="E484" s="32">
        <f>E485+E486+E490+E491+E494+E497+E500+E501+E502+E503</f>
        <v>28500</v>
      </c>
      <c r="H484" s="41">
        <f t="shared" si="51"/>
        <v>28500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5000</v>
      </c>
      <c r="D488" s="30">
        <f t="shared" ref="D488:E489" si="58">C488</f>
        <v>5000</v>
      </c>
      <c r="E488" s="30">
        <f t="shared" si="58"/>
        <v>5000</v>
      </c>
      <c r="H488" s="41">
        <f t="shared" si="51"/>
        <v>5000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4000</v>
      </c>
      <c r="D494" s="5">
        <f>SUM(D495:D496)</f>
        <v>4000</v>
      </c>
      <c r="E494" s="5">
        <f>SUM(E495:E496)</f>
        <v>4000</v>
      </c>
      <c r="H494" s="41">
        <f t="shared" si="51"/>
        <v>4000</v>
      </c>
    </row>
    <row r="495" spans="1:10" ht="15" hidden="1" customHeight="1" outlineLevel="3">
      <c r="A495" s="28"/>
      <c r="B495" s="28" t="s">
        <v>401</v>
      </c>
      <c r="C495" s="30">
        <v>4000</v>
      </c>
      <c r="D495" s="30">
        <f>C495</f>
        <v>4000</v>
      </c>
      <c r="E495" s="30">
        <f>D495</f>
        <v>4000</v>
      </c>
      <c r="H495" s="41">
        <f t="shared" si="51"/>
        <v>4000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1000</v>
      </c>
      <c r="D497" s="5">
        <f>SUM(D498:D499)</f>
        <v>1000</v>
      </c>
      <c r="E497" s="5">
        <f>SUM(E498:E499)</f>
        <v>1000</v>
      </c>
      <c r="H497" s="41">
        <f t="shared" si="51"/>
        <v>1000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17000</v>
      </c>
      <c r="D500" s="5">
        <f t="shared" si="59"/>
        <v>17000</v>
      </c>
      <c r="E500" s="5">
        <f t="shared" si="59"/>
        <v>17000</v>
      </c>
      <c r="H500" s="41">
        <f t="shared" si="51"/>
        <v>17000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1500</v>
      </c>
      <c r="D502" s="5">
        <f t="shared" si="59"/>
        <v>1500</v>
      </c>
      <c r="E502" s="5">
        <f t="shared" si="59"/>
        <v>1500</v>
      </c>
      <c r="H502" s="41">
        <f t="shared" si="51"/>
        <v>1500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6" t="s">
        <v>410</v>
      </c>
      <c r="B504" s="167"/>
      <c r="C504" s="32">
        <f>SUM(C505:C508)</f>
        <v>2400</v>
      </c>
      <c r="D504" s="32">
        <f>SUM(D505:D508)</f>
        <v>2400</v>
      </c>
      <c r="E504" s="32">
        <f>SUM(E505:E508)</f>
        <v>2400</v>
      </c>
      <c r="H504" s="41">
        <f t="shared" si="51"/>
        <v>2400</v>
      </c>
    </row>
    <row r="505" spans="1:12" hidden="1" outlineLevel="2" collapsed="1">
      <c r="A505" s="6">
        <v>3303</v>
      </c>
      <c r="B505" s="4" t="s">
        <v>411</v>
      </c>
      <c r="C505" s="5">
        <v>2400</v>
      </c>
      <c r="D505" s="5">
        <f>C505</f>
        <v>2400</v>
      </c>
      <c r="E505" s="5">
        <f>D505</f>
        <v>2400</v>
      </c>
      <c r="H505" s="41">
        <f t="shared" si="51"/>
        <v>2400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6" t="s">
        <v>414</v>
      </c>
      <c r="B509" s="167"/>
      <c r="C509" s="32">
        <f>C510+C511+C512+C513+C517+C518+C519+C520+C521</f>
        <v>18900</v>
      </c>
      <c r="D509" s="32">
        <f>D510+D511+D512+D513+D517+D518+D519+D520+D521</f>
        <v>18900</v>
      </c>
      <c r="E509" s="32">
        <f>E510+E511+E512+E513+E517+E518+E519+E520+E521</f>
        <v>18900</v>
      </c>
      <c r="F509" s="51"/>
      <c r="H509" s="41">
        <f t="shared" si="51"/>
        <v>18900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1000</v>
      </c>
      <c r="D518" s="5">
        <f t="shared" si="62"/>
        <v>1000</v>
      </c>
      <c r="E518" s="5">
        <f t="shared" si="62"/>
        <v>1000</v>
      </c>
      <c r="H518" s="41">
        <f t="shared" si="63"/>
        <v>1000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13000</v>
      </c>
      <c r="D520" s="5">
        <f t="shared" si="62"/>
        <v>13000</v>
      </c>
      <c r="E520" s="5">
        <f t="shared" si="62"/>
        <v>13000</v>
      </c>
      <c r="H520" s="41">
        <f t="shared" si="63"/>
        <v>13000</v>
      </c>
    </row>
    <row r="521" spans="1:8" hidden="1" outlineLevel="2">
      <c r="A521" s="6">
        <v>3305</v>
      </c>
      <c r="B521" s="4" t="s">
        <v>409</v>
      </c>
      <c r="C521" s="5">
        <v>2900</v>
      </c>
      <c r="D521" s="5">
        <f t="shared" si="62"/>
        <v>2900</v>
      </c>
      <c r="E521" s="5">
        <f t="shared" si="62"/>
        <v>2900</v>
      </c>
      <c r="H521" s="41">
        <f t="shared" si="63"/>
        <v>2900</v>
      </c>
    </row>
    <row r="522" spans="1:8" hidden="1" outlineLevel="1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6" t="s">
        <v>441</v>
      </c>
      <c r="B538" s="167"/>
      <c r="C538" s="32">
        <f>SUM(C539:C544)</f>
        <v>949</v>
      </c>
      <c r="D538" s="32">
        <f>SUM(D539:D544)</f>
        <v>949</v>
      </c>
      <c r="E538" s="32">
        <f>SUM(E539:E544)</f>
        <v>949</v>
      </c>
      <c r="H538" s="41">
        <f t="shared" si="63"/>
        <v>949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949</v>
      </c>
      <c r="D540" s="5">
        <f t="shared" ref="D540:E543" si="66">C540</f>
        <v>949</v>
      </c>
      <c r="E540" s="5">
        <f t="shared" si="66"/>
        <v>949</v>
      </c>
      <c r="H540" s="41">
        <f t="shared" si="63"/>
        <v>949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66" t="s">
        <v>450</v>
      </c>
      <c r="B548" s="167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62" t="s">
        <v>456</v>
      </c>
      <c r="B551" s="16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hidden="1" outlineLevel="1">
      <c r="A552" s="166" t="s">
        <v>457</v>
      </c>
      <c r="B552" s="167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68" t="s">
        <v>62</v>
      </c>
      <c r="B559" s="169"/>
      <c r="C559" s="37">
        <f>C560+C716+C725</f>
        <v>46800</v>
      </c>
      <c r="D559" s="37">
        <f>D560+D716+D725</f>
        <v>46800</v>
      </c>
      <c r="E559" s="37">
        <f>E560+E716+E725</f>
        <v>46800</v>
      </c>
      <c r="G559" s="39" t="s">
        <v>62</v>
      </c>
      <c r="H559" s="41">
        <f t="shared" si="63"/>
        <v>46800</v>
      </c>
      <c r="I559" s="42"/>
      <c r="J559" s="40" t="b">
        <f>AND(H559=I559)</f>
        <v>0</v>
      </c>
    </row>
    <row r="560" spans="1:10">
      <c r="A560" s="164" t="s">
        <v>464</v>
      </c>
      <c r="B560" s="165"/>
      <c r="C560" s="36">
        <f>C561+C638+C642+C645</f>
        <v>46800</v>
      </c>
      <c r="D560" s="36">
        <f>D561+D638+D642+D645</f>
        <v>46800</v>
      </c>
      <c r="E560" s="36">
        <f>E561+E638+E642+E645</f>
        <v>46800</v>
      </c>
      <c r="G560" s="39" t="s">
        <v>61</v>
      </c>
      <c r="H560" s="41">
        <f t="shared" si="63"/>
        <v>46800</v>
      </c>
      <c r="I560" s="42"/>
      <c r="J560" s="40" t="b">
        <f>AND(H560=I560)</f>
        <v>0</v>
      </c>
    </row>
    <row r="561" spans="1:10">
      <c r="A561" s="162" t="s">
        <v>465</v>
      </c>
      <c r="B561" s="163"/>
      <c r="C561" s="38">
        <f>C562+C567+C568+C569+C576+C577+C581+C584+C585+C586+C587+C592+C595+C599+C603+C610+C616+C628</f>
        <v>46800</v>
      </c>
      <c r="D561" s="38">
        <f>D562+D567+D568+D569+D576+D577+D581+D584+D585+D586+D587+D592+D595+D599+D603+D610+D616+D628</f>
        <v>46800</v>
      </c>
      <c r="E561" s="38">
        <f>E562+E567+E568+E569+E576+E577+E581+E584+E585+E586+E587+E592+E595+E599+E603+E610+E616+E628</f>
        <v>46800</v>
      </c>
      <c r="G561" s="39" t="s">
        <v>595</v>
      </c>
      <c r="H561" s="41">
        <f t="shared" si="63"/>
        <v>46800</v>
      </c>
      <c r="I561" s="42"/>
      <c r="J561" s="40" t="b">
        <f>AND(H561=I561)</f>
        <v>0</v>
      </c>
    </row>
    <row r="562" spans="1:10" hidden="1" outlineLevel="1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6" t="s">
        <v>473</v>
      </c>
      <c r="B569" s="167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6" t="s">
        <v>488</v>
      </c>
      <c r="B584" s="167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6" t="s">
        <v>489</v>
      </c>
      <c r="B585" s="167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6" t="s">
        <v>490</v>
      </c>
      <c r="B586" s="167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6" t="s">
        <v>491</v>
      </c>
      <c r="B587" s="167"/>
      <c r="C587" s="32">
        <f>SUM(C588:C591)</f>
        <v>33000</v>
      </c>
      <c r="D587" s="32">
        <f>SUM(D588:D591)</f>
        <v>33000</v>
      </c>
      <c r="E587" s="32">
        <f>SUM(E588:E591)</f>
        <v>33000</v>
      </c>
      <c r="H587" s="41">
        <f t="shared" si="71"/>
        <v>33000</v>
      </c>
    </row>
    <row r="588" spans="1:8" hidden="1" outlineLevel="2">
      <c r="A588" s="7">
        <v>6610</v>
      </c>
      <c r="B588" s="4" t="s">
        <v>492</v>
      </c>
      <c r="C588" s="5">
        <v>13000</v>
      </c>
      <c r="D588" s="5">
        <f>C588</f>
        <v>13000</v>
      </c>
      <c r="E588" s="5">
        <f>D588</f>
        <v>13000</v>
      </c>
      <c r="H588" s="41">
        <f t="shared" si="71"/>
        <v>13000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20000</v>
      </c>
      <c r="D591" s="5">
        <f t="shared" si="73"/>
        <v>20000</v>
      </c>
      <c r="E591" s="5">
        <f t="shared" si="73"/>
        <v>20000</v>
      </c>
      <c r="H591" s="41">
        <f t="shared" si="71"/>
        <v>20000</v>
      </c>
    </row>
    <row r="592" spans="1:8" hidden="1" outlineLevel="1">
      <c r="A592" s="166" t="s">
        <v>498</v>
      </c>
      <c r="B592" s="167"/>
      <c r="C592" s="32">
        <f>SUM(C593:C594)</f>
        <v>13800</v>
      </c>
      <c r="D592" s="32">
        <f>SUM(D593:D594)</f>
        <v>13800</v>
      </c>
      <c r="E592" s="32">
        <f>SUM(E593:E594)</f>
        <v>13800</v>
      </c>
      <c r="H592" s="41">
        <f t="shared" si="71"/>
        <v>13800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13800</v>
      </c>
      <c r="D594" s="5">
        <f>C594</f>
        <v>13800</v>
      </c>
      <c r="E594" s="5">
        <f>D594</f>
        <v>13800</v>
      </c>
      <c r="H594" s="41">
        <f t="shared" si="71"/>
        <v>13800</v>
      </c>
    </row>
    <row r="595" spans="1:8" hidden="1" outlineLevel="1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6" t="s">
        <v>542</v>
      </c>
      <c r="B639" s="167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6" t="s">
        <v>543</v>
      </c>
      <c r="B640" s="167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6" t="s">
        <v>544</v>
      </c>
      <c r="B641" s="167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6" t="s">
        <v>556</v>
      </c>
      <c r="B668" s="167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6" t="s">
        <v>557</v>
      </c>
      <c r="B669" s="167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6" t="s">
        <v>558</v>
      </c>
      <c r="B670" s="167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6" t="s">
        <v>567</v>
      </c>
      <c r="B713" s="167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6" t="s">
        <v>568</v>
      </c>
      <c r="B714" s="167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6" t="s">
        <v>569</v>
      </c>
      <c r="B715" s="167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62" t="s">
        <v>571</v>
      </c>
      <c r="B717" s="16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hidden="1" outlineLevel="1" collapsed="1">
      <c r="A718" s="160" t="s">
        <v>851</v>
      </c>
      <c r="B718" s="161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0" t="s">
        <v>848</v>
      </c>
      <c r="B730" s="161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5" customFormat="1" hidden="1" outlineLevel="3">
      <c r="A752" s="128"/>
      <c r="B752" s="127" t="s">
        <v>835</v>
      </c>
      <c r="C752" s="126"/>
      <c r="D752" s="126">
        <f t="shared" ref="D752:E754" si="98">C752</f>
        <v>0</v>
      </c>
      <c r="E752" s="126">
        <f t="shared" si="98"/>
        <v>0</v>
      </c>
    </row>
    <row r="753" spans="1:5" s="125" customFormat="1" hidden="1" outlineLevel="3">
      <c r="A753" s="128"/>
      <c r="B753" s="127" t="s">
        <v>821</v>
      </c>
      <c r="C753" s="126"/>
      <c r="D753" s="126">
        <f t="shared" si="98"/>
        <v>0</v>
      </c>
      <c r="E753" s="126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8499-4372-465C-BDEE-70A74E6E28F8}">
  <dimension ref="A1:K778"/>
  <sheetViews>
    <sheetView rightToLeft="1" tabSelected="1" topLeftCell="A241" workbookViewId="0">
      <selection activeCell="C510" sqref="C510"/>
    </sheetView>
  </sheetViews>
  <sheetFormatPr defaultColWidth="9.109375" defaultRowHeight="14.4"/>
  <cols>
    <col min="1" max="1" width="30.6640625" customWidth="1"/>
    <col min="2" max="2" width="127.44140625" customWidth="1"/>
    <col min="3" max="3" width="24.88671875" customWidth="1"/>
    <col min="4" max="4" width="37.5546875" customWidth="1"/>
    <col min="5" max="5" width="34.44140625" customWidth="1"/>
  </cols>
  <sheetData>
    <row r="1" spans="1:11" ht="18">
      <c r="A1" s="176" t="s">
        <v>30</v>
      </c>
      <c r="B1" s="176"/>
      <c r="C1" s="176"/>
      <c r="D1" s="159" t="s">
        <v>853</v>
      </c>
      <c r="E1" s="159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84" t="s">
        <v>60</v>
      </c>
      <c r="B2" s="184"/>
      <c r="C2" s="26">
        <f>C3+C67</f>
        <v>1046175.166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81" t="s">
        <v>578</v>
      </c>
      <c r="B3" s="181"/>
      <c r="C3" s="23">
        <f>C4+C11+C38+C61</f>
        <v>579675.16599999997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7" t="s">
        <v>124</v>
      </c>
      <c r="B4" s="178"/>
      <c r="C4" s="21">
        <v>118400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77" t="s">
        <v>125</v>
      </c>
      <c r="B11" s="178"/>
      <c r="C11" s="21">
        <v>385000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7" t="s">
        <v>145</v>
      </c>
      <c r="B38" s="178"/>
      <c r="C38" s="21">
        <v>76275.165999999997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7" t="s">
        <v>158</v>
      </c>
      <c r="B61" s="17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1" t="s">
        <v>579</v>
      </c>
      <c r="B67" s="181"/>
      <c r="C67" s="25">
        <f>C97+C68</f>
        <v>466500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7" t="s">
        <v>163</v>
      </c>
      <c r="B68" s="178"/>
      <c r="C68" s="21">
        <v>85500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v>381000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2" t="s">
        <v>62</v>
      </c>
      <c r="B114" s="183"/>
      <c r="C114" s="26">
        <f>C115+C152+C177</f>
        <v>56824.834000000003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9" t="s">
        <v>580</v>
      </c>
      <c r="B115" s="180"/>
      <c r="C115" s="23">
        <f>C116+C135</f>
        <v>56824.834000000003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7" t="s">
        <v>195</v>
      </c>
      <c r="B116" s="17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2"/>
      <c r="B118" s="131" t="s">
        <v>855</v>
      </c>
      <c r="C118" s="130"/>
      <c r="D118" s="130">
        <f>C118</f>
        <v>0</v>
      </c>
      <c r="E118" s="130">
        <f>D118</f>
        <v>0</v>
      </c>
    </row>
    <row r="119" spans="1:10">
      <c r="A119" s="132"/>
      <c r="B119" s="131" t="s">
        <v>860</v>
      </c>
      <c r="C119" s="130"/>
      <c r="D119" s="130">
        <f>C119</f>
        <v>0</v>
      </c>
      <c r="E119" s="130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2"/>
      <c r="B121" s="131" t="s">
        <v>855</v>
      </c>
      <c r="C121" s="130"/>
      <c r="D121" s="130">
        <f>C121</f>
        <v>0</v>
      </c>
      <c r="E121" s="130">
        <f>D121</f>
        <v>0</v>
      </c>
    </row>
    <row r="122" spans="1:10">
      <c r="A122" s="132"/>
      <c r="B122" s="131" t="s">
        <v>860</v>
      </c>
      <c r="C122" s="130"/>
      <c r="D122" s="130">
        <f>C122</f>
        <v>0</v>
      </c>
      <c r="E122" s="130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2"/>
      <c r="B124" s="131" t="s">
        <v>855</v>
      </c>
      <c r="C124" s="130"/>
      <c r="D124" s="130">
        <f>C124</f>
        <v>0</v>
      </c>
      <c r="E124" s="130">
        <f>D124</f>
        <v>0</v>
      </c>
    </row>
    <row r="125" spans="1:10">
      <c r="A125" s="132"/>
      <c r="B125" s="131" t="s">
        <v>860</v>
      </c>
      <c r="C125" s="130"/>
      <c r="D125" s="130">
        <f>C125</f>
        <v>0</v>
      </c>
      <c r="E125" s="130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2"/>
      <c r="B127" s="131" t="s">
        <v>855</v>
      </c>
      <c r="C127" s="130"/>
      <c r="D127" s="130">
        <f>C127</f>
        <v>0</v>
      </c>
      <c r="E127" s="130">
        <f>D127</f>
        <v>0</v>
      </c>
    </row>
    <row r="128" spans="1:10">
      <c r="A128" s="132"/>
      <c r="B128" s="131" t="s">
        <v>860</v>
      </c>
      <c r="C128" s="130"/>
      <c r="D128" s="130">
        <f>C128</f>
        <v>0</v>
      </c>
      <c r="E128" s="130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2"/>
      <c r="B130" s="131" t="s">
        <v>855</v>
      </c>
      <c r="C130" s="130"/>
      <c r="D130" s="130">
        <f>C130</f>
        <v>0</v>
      </c>
      <c r="E130" s="130">
        <f>D130</f>
        <v>0</v>
      </c>
    </row>
    <row r="131" spans="1:10">
      <c r="A131" s="132"/>
      <c r="B131" s="131" t="s">
        <v>860</v>
      </c>
      <c r="C131" s="130"/>
      <c r="D131" s="130">
        <f>C131</f>
        <v>0</v>
      </c>
      <c r="E131" s="130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2"/>
      <c r="B133" s="131" t="s">
        <v>855</v>
      </c>
      <c r="C133" s="130"/>
      <c r="D133" s="130">
        <f>C133</f>
        <v>0</v>
      </c>
      <c r="E133" s="130">
        <f>D133</f>
        <v>0</v>
      </c>
    </row>
    <row r="134" spans="1:10">
      <c r="A134" s="132"/>
      <c r="B134" s="131" t="s">
        <v>860</v>
      </c>
      <c r="C134" s="130"/>
      <c r="D134" s="130">
        <f>C134</f>
        <v>0</v>
      </c>
      <c r="E134" s="130">
        <f>D134</f>
        <v>0</v>
      </c>
    </row>
    <row r="135" spans="1:10">
      <c r="A135" s="177" t="s">
        <v>202</v>
      </c>
      <c r="B135" s="178"/>
      <c r="C135" s="21">
        <v>56824.834000000003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2"/>
      <c r="B137" s="131" t="s">
        <v>855</v>
      </c>
      <c r="C137" s="130"/>
      <c r="D137" s="130">
        <f>C137</f>
        <v>0</v>
      </c>
      <c r="E137" s="130">
        <f>D137</f>
        <v>0</v>
      </c>
    </row>
    <row r="138" spans="1:10">
      <c r="A138" s="132"/>
      <c r="B138" s="131" t="s">
        <v>862</v>
      </c>
      <c r="C138" s="130"/>
      <c r="D138" s="130">
        <f t="shared" ref="D138:E139" si="9">C138</f>
        <v>0</v>
      </c>
      <c r="E138" s="130">
        <f t="shared" si="9"/>
        <v>0</v>
      </c>
    </row>
    <row r="139" spans="1:10">
      <c r="A139" s="132"/>
      <c r="B139" s="131" t="s">
        <v>861</v>
      </c>
      <c r="C139" s="130"/>
      <c r="D139" s="130">
        <f t="shared" si="9"/>
        <v>0</v>
      </c>
      <c r="E139" s="130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2"/>
      <c r="B141" s="131" t="s">
        <v>855</v>
      </c>
      <c r="C141" s="130"/>
      <c r="D141" s="130">
        <f>C141</f>
        <v>0</v>
      </c>
      <c r="E141" s="130">
        <f>D141</f>
        <v>0</v>
      </c>
    </row>
    <row r="142" spans="1:10">
      <c r="A142" s="132"/>
      <c r="B142" s="131" t="s">
        <v>860</v>
      </c>
      <c r="C142" s="130"/>
      <c r="D142" s="130">
        <f>C142</f>
        <v>0</v>
      </c>
      <c r="E142" s="130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2"/>
      <c r="B144" s="131" t="s">
        <v>855</v>
      </c>
      <c r="C144" s="130"/>
      <c r="D144" s="130">
        <f>C144</f>
        <v>0</v>
      </c>
      <c r="E144" s="130">
        <f>D144</f>
        <v>0</v>
      </c>
    </row>
    <row r="145" spans="1:10">
      <c r="A145" s="132"/>
      <c r="B145" s="131" t="s">
        <v>860</v>
      </c>
      <c r="C145" s="130"/>
      <c r="D145" s="130">
        <f>C145</f>
        <v>0</v>
      </c>
      <c r="E145" s="130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2"/>
      <c r="B147" s="131" t="s">
        <v>855</v>
      </c>
      <c r="C147" s="130"/>
      <c r="D147" s="130">
        <f>C147</f>
        <v>0</v>
      </c>
      <c r="E147" s="130">
        <f>D147</f>
        <v>0</v>
      </c>
    </row>
    <row r="148" spans="1:10">
      <c r="A148" s="132"/>
      <c r="B148" s="131" t="s">
        <v>860</v>
      </c>
      <c r="C148" s="130"/>
      <c r="D148" s="130">
        <f>C148</f>
        <v>0</v>
      </c>
      <c r="E148" s="130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2"/>
      <c r="B150" s="131" t="s">
        <v>855</v>
      </c>
      <c r="C150" s="130"/>
      <c r="D150" s="130">
        <f>C150</f>
        <v>0</v>
      </c>
      <c r="E150" s="130">
        <f>D150</f>
        <v>0</v>
      </c>
    </row>
    <row r="151" spans="1:10">
      <c r="A151" s="132"/>
      <c r="B151" s="131" t="s">
        <v>860</v>
      </c>
      <c r="C151" s="130"/>
      <c r="D151" s="130">
        <f>C151</f>
        <v>0</v>
      </c>
      <c r="E151" s="130">
        <f>D151</f>
        <v>0</v>
      </c>
    </row>
    <row r="152" spans="1:10">
      <c r="A152" s="179" t="s">
        <v>581</v>
      </c>
      <c r="B152" s="18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7" t="s">
        <v>208</v>
      </c>
      <c r="B153" s="17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2"/>
      <c r="B155" s="131" t="s">
        <v>855</v>
      </c>
      <c r="C155" s="130"/>
      <c r="D155" s="130">
        <f>C155</f>
        <v>0</v>
      </c>
      <c r="E155" s="130">
        <f>D155</f>
        <v>0</v>
      </c>
    </row>
    <row r="156" spans="1:10">
      <c r="A156" s="132"/>
      <c r="B156" s="131" t="s">
        <v>860</v>
      </c>
      <c r="C156" s="130"/>
      <c r="D156" s="130">
        <f>C156</f>
        <v>0</v>
      </c>
      <c r="E156" s="130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2"/>
      <c r="B158" s="131" t="s">
        <v>855</v>
      </c>
      <c r="C158" s="130"/>
      <c r="D158" s="130">
        <f>C158</f>
        <v>0</v>
      </c>
      <c r="E158" s="130">
        <f>D158</f>
        <v>0</v>
      </c>
    </row>
    <row r="159" spans="1:10">
      <c r="A159" s="132"/>
      <c r="B159" s="131" t="s">
        <v>860</v>
      </c>
      <c r="C159" s="130"/>
      <c r="D159" s="130">
        <f>C159</f>
        <v>0</v>
      </c>
      <c r="E159" s="130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2"/>
      <c r="B161" s="131" t="s">
        <v>855</v>
      </c>
      <c r="C161" s="130"/>
      <c r="D161" s="130">
        <f>C161</f>
        <v>0</v>
      </c>
      <c r="E161" s="130">
        <f>D161</f>
        <v>0</v>
      </c>
    </row>
    <row r="162" spans="1:10">
      <c r="A162" s="132"/>
      <c r="B162" s="131" t="s">
        <v>860</v>
      </c>
      <c r="C162" s="130"/>
      <c r="D162" s="130">
        <f>C162</f>
        <v>0</v>
      </c>
      <c r="E162" s="130">
        <f>D162</f>
        <v>0</v>
      </c>
    </row>
    <row r="163" spans="1:10">
      <c r="A163" s="177" t="s">
        <v>212</v>
      </c>
      <c r="B163" s="17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2"/>
      <c r="B165" s="131" t="s">
        <v>855</v>
      </c>
      <c r="C165" s="130"/>
      <c r="D165" s="130">
        <f>C165</f>
        <v>0</v>
      </c>
      <c r="E165" s="130">
        <f>D165</f>
        <v>0</v>
      </c>
    </row>
    <row r="166" spans="1:10">
      <c r="A166" s="132"/>
      <c r="B166" s="131" t="s">
        <v>860</v>
      </c>
      <c r="C166" s="130"/>
      <c r="D166" s="130">
        <f>C166</f>
        <v>0</v>
      </c>
      <c r="E166" s="130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2"/>
      <c r="B168" s="131" t="s">
        <v>855</v>
      </c>
      <c r="C168" s="130"/>
      <c r="D168" s="130">
        <f>C168</f>
        <v>0</v>
      </c>
      <c r="E168" s="130">
        <f>D168</f>
        <v>0</v>
      </c>
    </row>
    <row r="169" spans="1:10">
      <c r="A169" s="132"/>
      <c r="B169" s="131" t="s">
        <v>860</v>
      </c>
      <c r="C169" s="130"/>
      <c r="D169" s="130">
        <f>C169</f>
        <v>0</v>
      </c>
      <c r="E169" s="130">
        <f>D169</f>
        <v>0</v>
      </c>
    </row>
    <row r="170" spans="1:10">
      <c r="A170" s="177" t="s">
        <v>214</v>
      </c>
      <c r="B170" s="17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2"/>
      <c r="B172" s="131" t="s">
        <v>855</v>
      </c>
      <c r="C172" s="130"/>
      <c r="D172" s="130">
        <f>C172</f>
        <v>0</v>
      </c>
      <c r="E172" s="130">
        <f>D172</f>
        <v>0</v>
      </c>
    </row>
    <row r="173" spans="1:10">
      <c r="A173" s="132"/>
      <c r="B173" s="131" t="s">
        <v>860</v>
      </c>
      <c r="C173" s="130"/>
      <c r="D173" s="130">
        <f>C173</f>
        <v>0</v>
      </c>
      <c r="E173" s="130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2"/>
      <c r="B175" s="131" t="s">
        <v>855</v>
      </c>
      <c r="C175" s="130"/>
      <c r="D175" s="130">
        <f>C175</f>
        <v>0</v>
      </c>
      <c r="E175" s="130">
        <f>D175</f>
        <v>0</v>
      </c>
    </row>
    <row r="176" spans="1:10">
      <c r="A176" s="132"/>
      <c r="B176" s="131" t="s">
        <v>860</v>
      </c>
      <c r="C176" s="130"/>
      <c r="D176" s="130">
        <f>C176</f>
        <v>0</v>
      </c>
      <c r="E176" s="130">
        <f>D176</f>
        <v>0</v>
      </c>
    </row>
    <row r="177" spans="1:10">
      <c r="A177" s="179" t="s">
        <v>582</v>
      </c>
      <c r="B177" s="18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7" t="s">
        <v>217</v>
      </c>
      <c r="B178" s="17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4" t="s">
        <v>849</v>
      </c>
      <c r="B179" s="175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2">
        <v>3</v>
      </c>
      <c r="B180" s="131" t="s">
        <v>857</v>
      </c>
      <c r="C180" s="130"/>
      <c r="D180" s="130">
        <f>D181</f>
        <v>0</v>
      </c>
      <c r="E180" s="130">
        <f>E181</f>
        <v>0</v>
      </c>
    </row>
    <row r="181" spans="1:10">
      <c r="A181" s="90"/>
      <c r="B181" s="89" t="s">
        <v>855</v>
      </c>
      <c r="C181" s="129"/>
      <c r="D181" s="129">
        <f>C181</f>
        <v>0</v>
      </c>
      <c r="E181" s="129">
        <f>D181</f>
        <v>0</v>
      </c>
    </row>
    <row r="182" spans="1:10">
      <c r="A182" s="132">
        <v>4</v>
      </c>
      <c r="B182" s="131" t="s">
        <v>858</v>
      </c>
      <c r="C182" s="130"/>
      <c r="D182" s="130">
        <f>D183</f>
        <v>0</v>
      </c>
      <c r="E182" s="130">
        <f>E183</f>
        <v>0</v>
      </c>
    </row>
    <row r="183" spans="1:10">
      <c r="A183" s="90"/>
      <c r="B183" s="89" t="s">
        <v>855</v>
      </c>
      <c r="C183" s="129"/>
      <c r="D183" s="129">
        <f>C183</f>
        <v>0</v>
      </c>
      <c r="E183" s="129">
        <f>D183</f>
        <v>0</v>
      </c>
    </row>
    <row r="184" spans="1:10">
      <c r="A184" s="174" t="s">
        <v>848</v>
      </c>
      <c r="B184" s="175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2">
        <v>2</v>
      </c>
      <c r="B185" s="131" t="s">
        <v>856</v>
      </c>
      <c r="C185" s="130">
        <f>C186+C187</f>
        <v>0</v>
      </c>
      <c r="D185" s="130">
        <f>D186+D187</f>
        <v>0</v>
      </c>
      <c r="E185" s="130">
        <f>E186+E187</f>
        <v>0</v>
      </c>
    </row>
    <row r="186" spans="1:10">
      <c r="A186" s="90"/>
      <c r="B186" s="89" t="s">
        <v>855</v>
      </c>
      <c r="C186" s="129"/>
      <c r="D186" s="129">
        <f>C186</f>
        <v>0</v>
      </c>
      <c r="E186" s="129">
        <f>D186</f>
        <v>0</v>
      </c>
    </row>
    <row r="187" spans="1:10">
      <c r="A187" s="90"/>
      <c r="B187" s="89" t="s">
        <v>847</v>
      </c>
      <c r="C187" s="129"/>
      <c r="D187" s="129">
        <f>C187</f>
        <v>0</v>
      </c>
      <c r="E187" s="129">
        <f>D187</f>
        <v>0</v>
      </c>
    </row>
    <row r="188" spans="1:10">
      <c r="A188" s="174" t="s">
        <v>846</v>
      </c>
      <c r="B188" s="175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2">
        <v>1</v>
      </c>
      <c r="B189" s="131" t="s">
        <v>859</v>
      </c>
      <c r="C189" s="130">
        <f>C190+C191+C192</f>
        <v>0</v>
      </c>
      <c r="D189" s="130">
        <f>D190+D191+D192</f>
        <v>0</v>
      </c>
      <c r="E189" s="130">
        <f>E190+E191+E192</f>
        <v>0</v>
      </c>
    </row>
    <row r="190" spans="1:10">
      <c r="A190" s="90"/>
      <c r="B190" s="89" t="s">
        <v>855</v>
      </c>
      <c r="C190" s="129">
        <v>0</v>
      </c>
      <c r="D190" s="129">
        <f t="shared" ref="D190:E192" si="10">C190</f>
        <v>0</v>
      </c>
      <c r="E190" s="129">
        <f t="shared" si="10"/>
        <v>0</v>
      </c>
    </row>
    <row r="191" spans="1:10">
      <c r="A191" s="90"/>
      <c r="B191" s="89" t="s">
        <v>845</v>
      </c>
      <c r="C191" s="129">
        <v>0</v>
      </c>
      <c r="D191" s="129">
        <f t="shared" si="10"/>
        <v>0</v>
      </c>
      <c r="E191" s="129">
        <f t="shared" si="10"/>
        <v>0</v>
      </c>
    </row>
    <row r="192" spans="1:10">
      <c r="A192" s="90"/>
      <c r="B192" s="89" t="s">
        <v>844</v>
      </c>
      <c r="C192" s="129">
        <v>0</v>
      </c>
      <c r="D192" s="129">
        <f t="shared" si="10"/>
        <v>0</v>
      </c>
      <c r="E192" s="129">
        <f t="shared" si="10"/>
        <v>0</v>
      </c>
    </row>
    <row r="193" spans="1:5">
      <c r="A193" s="132">
        <v>3</v>
      </c>
      <c r="B193" s="131" t="s">
        <v>857</v>
      </c>
      <c r="C193" s="130">
        <f>C194</f>
        <v>0</v>
      </c>
      <c r="D193" s="130">
        <f>D194</f>
        <v>0</v>
      </c>
      <c r="E193" s="130">
        <f>E194</f>
        <v>0</v>
      </c>
    </row>
    <row r="194" spans="1:5">
      <c r="A194" s="90"/>
      <c r="B194" s="89" t="s">
        <v>855</v>
      </c>
      <c r="C194" s="129">
        <v>0</v>
      </c>
      <c r="D194" s="129">
        <f>C194</f>
        <v>0</v>
      </c>
      <c r="E194" s="129">
        <f>D194</f>
        <v>0</v>
      </c>
    </row>
    <row r="195" spans="1:5">
      <c r="A195" s="132">
        <v>4</v>
      </c>
      <c r="B195" s="131" t="s">
        <v>858</v>
      </c>
      <c r="C195" s="130">
        <f>C196</f>
        <v>0</v>
      </c>
      <c r="D195" s="130">
        <f>D196</f>
        <v>0</v>
      </c>
      <c r="E195" s="130">
        <f>E196</f>
        <v>0</v>
      </c>
    </row>
    <row r="196" spans="1:5">
      <c r="A196" s="90"/>
      <c r="B196" s="89" t="s">
        <v>855</v>
      </c>
      <c r="C196" s="129">
        <v>0</v>
      </c>
      <c r="D196" s="129">
        <f>C196</f>
        <v>0</v>
      </c>
      <c r="E196" s="129">
        <f>D196</f>
        <v>0</v>
      </c>
    </row>
    <row r="197" spans="1:5">
      <c r="A197" s="174" t="s">
        <v>843</v>
      </c>
      <c r="B197" s="175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2">
        <v>4</v>
      </c>
      <c r="B198" s="131" t="s">
        <v>858</v>
      </c>
      <c r="C198" s="130">
        <f t="shared" si="11"/>
        <v>0</v>
      </c>
      <c r="D198" s="130">
        <f t="shared" si="11"/>
        <v>0</v>
      </c>
      <c r="E198" s="130">
        <f t="shared" si="11"/>
        <v>0</v>
      </c>
    </row>
    <row r="199" spans="1:5">
      <c r="A199" s="90"/>
      <c r="B199" s="89" t="s">
        <v>855</v>
      </c>
      <c r="C199" s="129">
        <v>0</v>
      </c>
      <c r="D199" s="129">
        <f>C199</f>
        <v>0</v>
      </c>
      <c r="E199" s="129">
        <f>D199</f>
        <v>0</v>
      </c>
    </row>
    <row r="200" spans="1:5">
      <c r="A200" s="174" t="s">
        <v>842</v>
      </c>
      <c r="B200" s="175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2">
        <v>3</v>
      </c>
      <c r="B201" s="131" t="s">
        <v>857</v>
      </c>
      <c r="C201" s="130">
        <f>C202</f>
        <v>0</v>
      </c>
      <c r="D201" s="130">
        <f>D202</f>
        <v>0</v>
      </c>
      <c r="E201" s="130">
        <f>E202</f>
        <v>0</v>
      </c>
    </row>
    <row r="202" spans="1:5">
      <c r="A202" s="90"/>
      <c r="B202" s="89" t="s">
        <v>855</v>
      </c>
      <c r="C202" s="129">
        <v>0</v>
      </c>
      <c r="D202" s="129">
        <f>C202</f>
        <v>0</v>
      </c>
      <c r="E202" s="129">
        <f>D202</f>
        <v>0</v>
      </c>
    </row>
    <row r="203" spans="1:5">
      <c r="A203" s="174" t="s">
        <v>841</v>
      </c>
      <c r="B203" s="175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2">
        <v>1</v>
      </c>
      <c r="B204" s="131" t="s">
        <v>859</v>
      </c>
      <c r="C204" s="130">
        <f>C205+C206</f>
        <v>0</v>
      </c>
      <c r="D204" s="130">
        <f>D205+D206</f>
        <v>0</v>
      </c>
      <c r="E204" s="130">
        <f>E205+E206</f>
        <v>0</v>
      </c>
    </row>
    <row r="205" spans="1:5">
      <c r="A205" s="90"/>
      <c r="B205" s="89" t="s">
        <v>855</v>
      </c>
      <c r="C205" s="129">
        <v>0</v>
      </c>
      <c r="D205" s="129">
        <f>C205</f>
        <v>0</v>
      </c>
      <c r="E205" s="129">
        <f>D205</f>
        <v>0</v>
      </c>
    </row>
    <row r="206" spans="1:5">
      <c r="A206" s="90"/>
      <c r="B206" s="89" t="s">
        <v>839</v>
      </c>
      <c r="C206" s="129">
        <v>0</v>
      </c>
      <c r="D206" s="129">
        <f>C206</f>
        <v>0</v>
      </c>
      <c r="E206" s="129">
        <f>D206</f>
        <v>0</v>
      </c>
    </row>
    <row r="207" spans="1:5">
      <c r="A207" s="132">
        <v>2</v>
      </c>
      <c r="B207" s="131" t="s">
        <v>856</v>
      </c>
      <c r="C207" s="130">
        <f>C209+C208+C210</f>
        <v>0</v>
      </c>
      <c r="D207" s="130">
        <f>D209+D208+D210</f>
        <v>0</v>
      </c>
      <c r="E207" s="130">
        <f>E209+E208+E210</f>
        <v>0</v>
      </c>
    </row>
    <row r="208" spans="1:5">
      <c r="A208" s="90"/>
      <c r="B208" s="89" t="s">
        <v>855</v>
      </c>
      <c r="C208" s="129">
        <v>0</v>
      </c>
      <c r="D208" s="129">
        <f t="shared" ref="D208:E210" si="12">C208</f>
        <v>0</v>
      </c>
      <c r="E208" s="129">
        <f t="shared" si="12"/>
        <v>0</v>
      </c>
    </row>
    <row r="209" spans="1:11">
      <c r="A209" s="90"/>
      <c r="B209" s="89" t="s">
        <v>838</v>
      </c>
      <c r="C209" s="129"/>
      <c r="D209" s="129">
        <f t="shared" si="12"/>
        <v>0</v>
      </c>
      <c r="E209" s="129">
        <f t="shared" si="12"/>
        <v>0</v>
      </c>
    </row>
    <row r="210" spans="1:11">
      <c r="A210" s="90"/>
      <c r="B210" s="89" t="s">
        <v>855</v>
      </c>
      <c r="C210" s="129">
        <v>0</v>
      </c>
      <c r="D210" s="129">
        <f t="shared" si="12"/>
        <v>0</v>
      </c>
      <c r="E210" s="129">
        <f t="shared" si="12"/>
        <v>0</v>
      </c>
    </row>
    <row r="211" spans="1:11">
      <c r="A211" s="132">
        <v>3</v>
      </c>
      <c r="B211" s="131" t="s">
        <v>857</v>
      </c>
      <c r="C211" s="130">
        <f>C212</f>
        <v>0</v>
      </c>
      <c r="D211" s="130">
        <f>D212</f>
        <v>0</v>
      </c>
      <c r="E211" s="130">
        <f>E212</f>
        <v>0</v>
      </c>
    </row>
    <row r="212" spans="1:11">
      <c r="A212" s="90"/>
      <c r="B212" s="89" t="s">
        <v>855</v>
      </c>
      <c r="C212" s="129">
        <v>0</v>
      </c>
      <c r="D212" s="129">
        <f>C212</f>
        <v>0</v>
      </c>
      <c r="E212" s="129">
        <f>D212</f>
        <v>0</v>
      </c>
    </row>
    <row r="213" spans="1:11">
      <c r="A213" s="132">
        <v>4</v>
      </c>
      <c r="B213" s="131" t="s">
        <v>858</v>
      </c>
      <c r="C213" s="130">
        <f>C214</f>
        <v>0</v>
      </c>
      <c r="D213" s="130">
        <f>D214</f>
        <v>0</v>
      </c>
      <c r="E213" s="130">
        <f>E214</f>
        <v>0</v>
      </c>
    </row>
    <row r="214" spans="1:11">
      <c r="A214" s="90"/>
      <c r="B214" s="89" t="s">
        <v>855</v>
      </c>
      <c r="C214" s="129">
        <v>0</v>
      </c>
      <c r="D214" s="129">
        <f>C214</f>
        <v>0</v>
      </c>
      <c r="E214" s="129">
        <f>D214</f>
        <v>0</v>
      </c>
    </row>
    <row r="215" spans="1:11">
      <c r="A215" s="174" t="s">
        <v>836</v>
      </c>
      <c r="B215" s="175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2">
        <v>2</v>
      </c>
      <c r="B216" s="131" t="s">
        <v>856</v>
      </c>
      <c r="C216" s="130">
        <f>C219+C218+C217</f>
        <v>0</v>
      </c>
      <c r="D216" s="130">
        <f>D219+D218+D217</f>
        <v>0</v>
      </c>
      <c r="E216" s="130">
        <f>E219+E218+E217</f>
        <v>0</v>
      </c>
    </row>
    <row r="217" spans="1:11">
      <c r="A217" s="90"/>
      <c r="B217" s="89" t="s">
        <v>855</v>
      </c>
      <c r="C217" s="129">
        <v>0</v>
      </c>
      <c r="D217" s="129">
        <f t="shared" ref="D217:E219" si="13">C217</f>
        <v>0</v>
      </c>
      <c r="E217" s="129">
        <f t="shared" si="13"/>
        <v>0</v>
      </c>
    </row>
    <row r="218" spans="1:11">
      <c r="A218" s="135"/>
      <c r="B218" s="134" t="s">
        <v>835</v>
      </c>
      <c r="C218" s="133"/>
      <c r="D218" s="133">
        <f t="shared" si="13"/>
        <v>0</v>
      </c>
      <c r="E218" s="133">
        <f t="shared" si="13"/>
        <v>0</v>
      </c>
      <c r="F218" s="125"/>
      <c r="G218" s="125"/>
      <c r="H218" s="125"/>
      <c r="I218" s="125"/>
      <c r="J218" s="125"/>
      <c r="K218" s="125"/>
    </row>
    <row r="219" spans="1:11">
      <c r="A219" s="135"/>
      <c r="B219" s="134" t="s">
        <v>821</v>
      </c>
      <c r="C219" s="133"/>
      <c r="D219" s="133">
        <f t="shared" si="13"/>
        <v>0</v>
      </c>
      <c r="E219" s="133">
        <f t="shared" si="13"/>
        <v>0</v>
      </c>
      <c r="F219" s="125"/>
      <c r="G219" s="125"/>
      <c r="H219" s="125"/>
      <c r="I219" s="125"/>
      <c r="J219" s="125"/>
      <c r="K219" s="125"/>
    </row>
    <row r="220" spans="1:11">
      <c r="A220" s="132">
        <v>3</v>
      </c>
      <c r="B220" s="131" t="s">
        <v>857</v>
      </c>
      <c r="C220" s="130">
        <f>C221</f>
        <v>0</v>
      </c>
      <c r="D220" s="130">
        <f>D221</f>
        <v>0</v>
      </c>
      <c r="E220" s="130">
        <f>E221</f>
        <v>0</v>
      </c>
    </row>
    <row r="221" spans="1:11">
      <c r="A221" s="90"/>
      <c r="B221" s="89" t="s">
        <v>855</v>
      </c>
      <c r="C221" s="129">
        <v>0</v>
      </c>
      <c r="D221" s="129">
        <f>C221</f>
        <v>0</v>
      </c>
      <c r="E221" s="129">
        <f>D221</f>
        <v>0</v>
      </c>
    </row>
    <row r="222" spans="1:11">
      <c r="A222" s="174" t="s">
        <v>834</v>
      </c>
      <c r="B222" s="175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2">
        <v>2</v>
      </c>
      <c r="B223" s="131" t="s">
        <v>856</v>
      </c>
      <c r="C223" s="130">
        <f>C225+C226+C227+C224</f>
        <v>0</v>
      </c>
      <c r="D223" s="130">
        <f>D225+D226+D227+D224</f>
        <v>0</v>
      </c>
      <c r="E223" s="130">
        <f>E225+E226+E227+E224</f>
        <v>0</v>
      </c>
    </row>
    <row r="224" spans="1:11">
      <c r="A224" s="90"/>
      <c r="B224" s="89" t="s">
        <v>855</v>
      </c>
      <c r="C224" s="129">
        <v>0</v>
      </c>
      <c r="D224" s="129">
        <f>C224</f>
        <v>0</v>
      </c>
      <c r="E224" s="129">
        <f>D224</f>
        <v>0</v>
      </c>
    </row>
    <row r="225" spans="1:5">
      <c r="A225" s="90"/>
      <c r="B225" s="89" t="s">
        <v>833</v>
      </c>
      <c r="C225" s="129"/>
      <c r="D225" s="129">
        <f t="shared" ref="D225:E227" si="14">C225</f>
        <v>0</v>
      </c>
      <c r="E225" s="129">
        <f t="shared" si="14"/>
        <v>0</v>
      </c>
    </row>
    <row r="226" spans="1:5">
      <c r="A226" s="90"/>
      <c r="B226" s="89" t="s">
        <v>832</v>
      </c>
      <c r="C226" s="129"/>
      <c r="D226" s="129">
        <f t="shared" si="14"/>
        <v>0</v>
      </c>
      <c r="E226" s="129">
        <f t="shared" si="14"/>
        <v>0</v>
      </c>
    </row>
    <row r="227" spans="1:5">
      <c r="A227" s="90"/>
      <c r="B227" s="89" t="s">
        <v>831</v>
      </c>
      <c r="C227" s="129"/>
      <c r="D227" s="129">
        <f t="shared" si="14"/>
        <v>0</v>
      </c>
      <c r="E227" s="129">
        <f t="shared" si="14"/>
        <v>0</v>
      </c>
    </row>
    <row r="228" spans="1:5">
      <c r="A228" s="174" t="s">
        <v>830</v>
      </c>
      <c r="B228" s="175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2">
        <v>2</v>
      </c>
      <c r="B229" s="131" t="s">
        <v>856</v>
      </c>
      <c r="C229" s="130">
        <f>C231+C232+C230</f>
        <v>0</v>
      </c>
      <c r="D229" s="130">
        <f>D231+D232+D230</f>
        <v>0</v>
      </c>
      <c r="E229" s="130">
        <f>E231+E232+E230</f>
        <v>0</v>
      </c>
    </row>
    <row r="230" spans="1:5">
      <c r="A230" s="90"/>
      <c r="B230" s="89" t="s">
        <v>855</v>
      </c>
      <c r="C230" s="129">
        <v>0</v>
      </c>
      <c r="D230" s="129">
        <f>C230</f>
        <v>0</v>
      </c>
      <c r="E230" s="129">
        <f>D230</f>
        <v>0</v>
      </c>
    </row>
    <row r="231" spans="1:5">
      <c r="A231" s="90"/>
      <c r="B231" s="89" t="s">
        <v>829</v>
      </c>
      <c r="C231" s="129">
        <v>0</v>
      </c>
      <c r="D231" s="129">
        <f t="shared" ref="D231:E232" si="15">C231</f>
        <v>0</v>
      </c>
      <c r="E231" s="129">
        <f t="shared" si="15"/>
        <v>0</v>
      </c>
    </row>
    <row r="232" spans="1:5">
      <c r="A232" s="90"/>
      <c r="B232" s="89" t="s">
        <v>819</v>
      </c>
      <c r="C232" s="129"/>
      <c r="D232" s="129">
        <f t="shared" si="15"/>
        <v>0</v>
      </c>
      <c r="E232" s="129">
        <f t="shared" si="15"/>
        <v>0</v>
      </c>
    </row>
    <row r="233" spans="1:5">
      <c r="A233" s="132">
        <v>3</v>
      </c>
      <c r="B233" s="131" t="s">
        <v>857</v>
      </c>
      <c r="C233" s="130">
        <f>C234</f>
        <v>0</v>
      </c>
      <c r="D233" s="130">
        <f>D234</f>
        <v>0</v>
      </c>
      <c r="E233" s="130">
        <f>E234</f>
        <v>0</v>
      </c>
    </row>
    <row r="234" spans="1:5">
      <c r="A234" s="90"/>
      <c r="B234" s="89" t="s">
        <v>855</v>
      </c>
      <c r="C234" s="129">
        <v>0</v>
      </c>
      <c r="D234" s="129">
        <f>C234</f>
        <v>0</v>
      </c>
      <c r="E234" s="129">
        <f>D234</f>
        <v>0</v>
      </c>
    </row>
    <row r="235" spans="1:5">
      <c r="A235" s="174" t="s">
        <v>828</v>
      </c>
      <c r="B235" s="175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2">
        <v>3</v>
      </c>
      <c r="B236" s="131" t="s">
        <v>857</v>
      </c>
      <c r="C236" s="130">
        <f>C237</f>
        <v>0</v>
      </c>
      <c r="D236" s="130">
        <f>D237</f>
        <v>0</v>
      </c>
      <c r="E236" s="130">
        <f>E237</f>
        <v>0</v>
      </c>
    </row>
    <row r="237" spans="1:5">
      <c r="A237" s="90"/>
      <c r="B237" s="89" t="s">
        <v>855</v>
      </c>
      <c r="C237" s="129">
        <v>0</v>
      </c>
      <c r="D237" s="129">
        <f>C237</f>
        <v>0</v>
      </c>
      <c r="E237" s="129">
        <f>D237</f>
        <v>0</v>
      </c>
    </row>
    <row r="238" spans="1:5">
      <c r="A238" s="174" t="s">
        <v>826</v>
      </c>
      <c r="B238" s="175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2">
        <v>2</v>
      </c>
      <c r="B239" s="131" t="s">
        <v>856</v>
      </c>
      <c r="C239" s="130">
        <f>C241+C242+C240</f>
        <v>0</v>
      </c>
      <c r="D239" s="130">
        <f>D241+D242+D240</f>
        <v>0</v>
      </c>
      <c r="E239" s="130">
        <f>E241+E242+E240</f>
        <v>0</v>
      </c>
    </row>
    <row r="240" spans="1:5">
      <c r="A240" s="90"/>
      <c r="B240" s="89" t="s">
        <v>855</v>
      </c>
      <c r="C240" s="129">
        <v>0</v>
      </c>
      <c r="D240" s="129">
        <f>C240</f>
        <v>0</v>
      </c>
      <c r="E240" s="129">
        <f>D240</f>
        <v>0</v>
      </c>
    </row>
    <row r="241" spans="1:10">
      <c r="A241" s="90"/>
      <c r="B241" s="89" t="s">
        <v>825</v>
      </c>
      <c r="C241" s="129"/>
      <c r="D241" s="129">
        <f t="shared" ref="D241:E242" si="16">C241</f>
        <v>0</v>
      </c>
      <c r="E241" s="129">
        <f t="shared" si="16"/>
        <v>0</v>
      </c>
    </row>
    <row r="242" spans="1:10">
      <c r="A242" s="90"/>
      <c r="B242" s="89" t="s">
        <v>824</v>
      </c>
      <c r="C242" s="129"/>
      <c r="D242" s="129">
        <f t="shared" si="16"/>
        <v>0</v>
      </c>
      <c r="E242" s="129">
        <f t="shared" si="16"/>
        <v>0</v>
      </c>
    </row>
    <row r="243" spans="1:10">
      <c r="A243" s="174" t="s">
        <v>823</v>
      </c>
      <c r="B243" s="175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2">
        <v>2</v>
      </c>
      <c r="B244" s="131" t="s">
        <v>856</v>
      </c>
      <c r="C244" s="130">
        <f>C246+C247+C248+C249+C245</f>
        <v>0</v>
      </c>
      <c r="D244" s="130">
        <f>D246+D247+D248+D249+D245</f>
        <v>0</v>
      </c>
      <c r="E244" s="130">
        <f>E246+E247+E248+E249+E245</f>
        <v>0</v>
      </c>
    </row>
    <row r="245" spans="1:10">
      <c r="A245" s="90"/>
      <c r="B245" s="89" t="s">
        <v>855</v>
      </c>
      <c r="C245" s="129">
        <v>0</v>
      </c>
      <c r="D245" s="129">
        <f>C245</f>
        <v>0</v>
      </c>
      <c r="E245" s="129">
        <f>D245</f>
        <v>0</v>
      </c>
    </row>
    <row r="246" spans="1:10">
      <c r="A246" s="90"/>
      <c r="B246" s="89" t="s">
        <v>821</v>
      </c>
      <c r="C246" s="129"/>
      <c r="D246" s="129">
        <f t="shared" ref="D246:E249" si="17">C246</f>
        <v>0</v>
      </c>
      <c r="E246" s="129">
        <f t="shared" si="17"/>
        <v>0</v>
      </c>
    </row>
    <row r="247" spans="1:10">
      <c r="A247" s="90"/>
      <c r="B247" s="89" t="s">
        <v>820</v>
      </c>
      <c r="C247" s="129"/>
      <c r="D247" s="129">
        <f t="shared" si="17"/>
        <v>0</v>
      </c>
      <c r="E247" s="129">
        <f t="shared" si="17"/>
        <v>0</v>
      </c>
    </row>
    <row r="248" spans="1:10">
      <c r="A248" s="90"/>
      <c r="B248" s="89" t="s">
        <v>819</v>
      </c>
      <c r="C248" s="129"/>
      <c r="D248" s="129">
        <f t="shared" si="17"/>
        <v>0</v>
      </c>
      <c r="E248" s="129">
        <f t="shared" si="17"/>
        <v>0</v>
      </c>
    </row>
    <row r="249" spans="1:10">
      <c r="A249" s="90"/>
      <c r="B249" s="89" t="s">
        <v>818</v>
      </c>
      <c r="C249" s="129"/>
      <c r="D249" s="129">
        <f t="shared" si="17"/>
        <v>0</v>
      </c>
      <c r="E249" s="129">
        <f t="shared" si="17"/>
        <v>0</v>
      </c>
    </row>
    <row r="250" spans="1:10">
      <c r="A250" s="174" t="s">
        <v>817</v>
      </c>
      <c r="B250" s="175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9">
        <v>0</v>
      </c>
      <c r="D251" s="129">
        <f>C251</f>
        <v>0</v>
      </c>
      <c r="E251" s="129">
        <f>D251</f>
        <v>0</v>
      </c>
    </row>
    <row r="252" spans="1:10">
      <c r="A252" s="90"/>
      <c r="B252" s="89" t="s">
        <v>854</v>
      </c>
      <c r="C252" s="129">
        <v>0</v>
      </c>
      <c r="D252" s="129">
        <f>C252</f>
        <v>0</v>
      </c>
      <c r="E252" s="129">
        <f>D252</f>
        <v>0</v>
      </c>
    </row>
    <row r="256" spans="1:10" ht="18">
      <c r="A256" s="176" t="s">
        <v>67</v>
      </c>
      <c r="B256" s="176"/>
      <c r="C256" s="176"/>
      <c r="D256" s="159" t="s">
        <v>853</v>
      </c>
      <c r="E256" s="15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8" t="s">
        <v>60</v>
      </c>
      <c r="B257" s="169"/>
      <c r="C257" s="37">
        <f>C258+C550</f>
        <v>1045500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4" t="s">
        <v>266</v>
      </c>
      <c r="B258" s="165"/>
      <c r="C258" s="36">
        <f>C259+C339+C483+C547</f>
        <v>1045500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2" t="s">
        <v>267</v>
      </c>
      <c r="B259" s="163"/>
      <c r="C259" s="33">
        <v>678998.27800000005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6" t="s">
        <v>268</v>
      </c>
      <c r="B260" s="167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6" t="s">
        <v>269</v>
      </c>
      <c r="B263" s="167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66" t="s">
        <v>601</v>
      </c>
      <c r="B314" s="167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2" t="s">
        <v>270</v>
      </c>
      <c r="B339" s="163"/>
      <c r="C339" s="33">
        <v>266690.07799999998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6" t="s">
        <v>271</v>
      </c>
      <c r="B340" s="167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6" t="s">
        <v>357</v>
      </c>
      <c r="B444" s="167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66" t="s">
        <v>388</v>
      </c>
      <c r="B482" s="167"/>
      <c r="C482" s="32">
        <v>0</v>
      </c>
      <c r="D482" s="32">
        <v>0</v>
      </c>
      <c r="E482" s="32">
        <v>0</v>
      </c>
    </row>
    <row r="483" spans="1:10">
      <c r="A483" s="172" t="s">
        <v>389</v>
      </c>
      <c r="B483" s="173"/>
      <c r="C483" s="35">
        <v>99811.644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6" t="s">
        <v>390</v>
      </c>
      <c r="B484" s="167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66" t="s">
        <v>410</v>
      </c>
      <c r="B504" s="167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66" t="s">
        <v>414</v>
      </c>
      <c r="B509" s="167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66" t="s">
        <v>426</v>
      </c>
      <c r="B522" s="167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66" t="s">
        <v>432</v>
      </c>
      <c r="B528" s="167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6" t="s">
        <v>441</v>
      </c>
      <c r="B538" s="167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70" t="s">
        <v>449</v>
      </c>
      <c r="B547" s="171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6" t="s">
        <v>450</v>
      </c>
      <c r="B548" s="167"/>
      <c r="C548" s="32"/>
      <c r="D548" s="32">
        <f>C548</f>
        <v>0</v>
      </c>
      <c r="E548" s="32">
        <f>D548</f>
        <v>0</v>
      </c>
    </row>
    <row r="549" spans="1:10">
      <c r="A549" s="166" t="s">
        <v>451</v>
      </c>
      <c r="B549" s="167"/>
      <c r="C549" s="32">
        <v>0</v>
      </c>
      <c r="D549" s="32">
        <f>C549</f>
        <v>0</v>
      </c>
      <c r="E549" s="32">
        <f>D549</f>
        <v>0</v>
      </c>
    </row>
    <row r="550" spans="1:10">
      <c r="A550" s="164" t="s">
        <v>455</v>
      </c>
      <c r="B550" s="165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62" t="s">
        <v>456</v>
      </c>
      <c r="B551" s="163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6" t="s">
        <v>457</v>
      </c>
      <c r="B552" s="167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66" t="s">
        <v>461</v>
      </c>
      <c r="B556" s="167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8" t="s">
        <v>62</v>
      </c>
      <c r="B559" s="169"/>
      <c r="C559" s="37">
        <f>C560+C716+C725</f>
        <v>57500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64" t="s">
        <v>464</v>
      </c>
      <c r="B560" s="165"/>
      <c r="C560" s="36">
        <f>C561+C638+C642+C645</f>
        <v>57500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62" t="s">
        <v>465</v>
      </c>
      <c r="B561" s="163"/>
      <c r="C561" s="38">
        <v>57500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6" t="s">
        <v>466</v>
      </c>
      <c r="B562" s="167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66" t="s">
        <v>467</v>
      </c>
      <c r="B567" s="167"/>
      <c r="C567" s="31">
        <v>0</v>
      </c>
      <c r="D567" s="31">
        <f>C567</f>
        <v>0</v>
      </c>
      <c r="E567" s="31">
        <f>D567</f>
        <v>0</v>
      </c>
    </row>
    <row r="568" spans="1:10">
      <c r="A568" s="166" t="s">
        <v>472</v>
      </c>
      <c r="B568" s="167"/>
      <c r="C568" s="32">
        <v>0</v>
      </c>
      <c r="D568" s="32">
        <f>C568</f>
        <v>0</v>
      </c>
      <c r="E568" s="32">
        <f>D568</f>
        <v>0</v>
      </c>
    </row>
    <row r="569" spans="1:10">
      <c r="A569" s="166" t="s">
        <v>473</v>
      </c>
      <c r="B569" s="167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66" t="s">
        <v>480</v>
      </c>
      <c r="B576" s="167"/>
      <c r="C576" s="32">
        <v>0</v>
      </c>
      <c r="D576" s="32">
        <f>C576</f>
        <v>0</v>
      </c>
      <c r="E576" s="32">
        <f>D576</f>
        <v>0</v>
      </c>
    </row>
    <row r="577" spans="1:5">
      <c r="A577" s="166" t="s">
        <v>481</v>
      </c>
      <c r="B577" s="167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66" t="s">
        <v>485</v>
      </c>
      <c r="B581" s="167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66" t="s">
        <v>488</v>
      </c>
      <c r="B584" s="167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66" t="s">
        <v>489</v>
      </c>
      <c r="B585" s="167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66" t="s">
        <v>490</v>
      </c>
      <c r="B586" s="167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66" t="s">
        <v>491</v>
      </c>
      <c r="B587" s="167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66" t="s">
        <v>498</v>
      </c>
      <c r="B592" s="167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6" t="s">
        <v>502</v>
      </c>
      <c r="B595" s="167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66" t="s">
        <v>503</v>
      </c>
      <c r="B599" s="167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66" t="s">
        <v>506</v>
      </c>
      <c r="B603" s="167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66" t="s">
        <v>513</v>
      </c>
      <c r="B610" s="167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66" t="s">
        <v>519</v>
      </c>
      <c r="B616" s="167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66" t="s">
        <v>531</v>
      </c>
      <c r="B628" s="167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62" t="s">
        <v>541</v>
      </c>
      <c r="B638" s="163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6" t="s">
        <v>542</v>
      </c>
      <c r="B639" s="167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66" t="s">
        <v>543</v>
      </c>
      <c r="B640" s="167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66" t="s">
        <v>544</v>
      </c>
      <c r="B641" s="167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62" t="s">
        <v>545</v>
      </c>
      <c r="B642" s="163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6" t="s">
        <v>546</v>
      </c>
      <c r="B643" s="167"/>
      <c r="C643" s="32">
        <v>0</v>
      </c>
      <c r="D643" s="32">
        <f>C643</f>
        <v>0</v>
      </c>
      <c r="E643" s="32">
        <f>D643</f>
        <v>0</v>
      </c>
    </row>
    <row r="644" spans="1:10">
      <c r="A644" s="166" t="s">
        <v>547</v>
      </c>
      <c r="B644" s="167"/>
      <c r="C644" s="32">
        <v>0</v>
      </c>
      <c r="D644" s="32">
        <f>C644</f>
        <v>0</v>
      </c>
      <c r="E644" s="32">
        <f>D644</f>
        <v>0</v>
      </c>
    </row>
    <row r="645" spans="1:10">
      <c r="A645" s="162" t="s">
        <v>548</v>
      </c>
      <c r="B645" s="163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6" t="s">
        <v>549</v>
      </c>
      <c r="B646" s="167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66" t="s">
        <v>550</v>
      </c>
      <c r="B651" s="167"/>
      <c r="C651" s="31">
        <v>0</v>
      </c>
      <c r="D651" s="31">
        <f>C651</f>
        <v>0</v>
      </c>
      <c r="E651" s="31">
        <f>D651</f>
        <v>0</v>
      </c>
    </row>
    <row r="652" spans="1:10">
      <c r="A652" s="166" t="s">
        <v>551</v>
      </c>
      <c r="B652" s="167"/>
      <c r="C652" s="32">
        <v>0</v>
      </c>
      <c r="D652" s="32">
        <f>C652</f>
        <v>0</v>
      </c>
      <c r="E652" s="32">
        <f>D652</f>
        <v>0</v>
      </c>
    </row>
    <row r="653" spans="1:10">
      <c r="A653" s="166" t="s">
        <v>552</v>
      </c>
      <c r="B653" s="167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66" t="s">
        <v>553</v>
      </c>
      <c r="B660" s="167"/>
      <c r="C660" s="32">
        <v>0</v>
      </c>
      <c r="D660" s="32">
        <f>C660</f>
        <v>0</v>
      </c>
      <c r="E660" s="32">
        <f>D660</f>
        <v>0</v>
      </c>
    </row>
    <row r="661" spans="1:5">
      <c r="A661" s="166" t="s">
        <v>554</v>
      </c>
      <c r="B661" s="167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66" t="s">
        <v>555</v>
      </c>
      <c r="B665" s="167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66" t="s">
        <v>556</v>
      </c>
      <c r="B668" s="167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66" t="s">
        <v>557</v>
      </c>
      <c r="B669" s="167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66" t="s">
        <v>558</v>
      </c>
      <c r="B670" s="167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66" t="s">
        <v>559</v>
      </c>
      <c r="B671" s="167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66" t="s">
        <v>560</v>
      </c>
      <c r="B676" s="167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6" t="s">
        <v>561</v>
      </c>
      <c r="B679" s="167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66" t="s">
        <v>562</v>
      </c>
      <c r="B683" s="167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66" t="s">
        <v>563</v>
      </c>
      <c r="B687" s="167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66" t="s">
        <v>564</v>
      </c>
      <c r="B694" s="167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66" t="s">
        <v>565</v>
      </c>
      <c r="B700" s="167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66" t="s">
        <v>566</v>
      </c>
      <c r="B712" s="167"/>
      <c r="C712" s="31">
        <v>0</v>
      </c>
      <c r="D712" s="31">
        <f>C712</f>
        <v>0</v>
      </c>
      <c r="E712" s="31">
        <f>D712</f>
        <v>0</v>
      </c>
    </row>
    <row r="713" spans="1:10">
      <c r="A713" s="166" t="s">
        <v>567</v>
      </c>
      <c r="B713" s="167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66" t="s">
        <v>568</v>
      </c>
      <c r="B714" s="167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66" t="s">
        <v>569</v>
      </c>
      <c r="B715" s="167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64" t="s">
        <v>570</v>
      </c>
      <c r="B716" s="165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62" t="s">
        <v>571</v>
      </c>
      <c r="B717" s="163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60" t="s">
        <v>851</v>
      </c>
      <c r="B718" s="161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60" t="s">
        <v>850</v>
      </c>
      <c r="B722" s="161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64" t="s">
        <v>577</v>
      </c>
      <c r="B725" s="165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62" t="s">
        <v>588</v>
      </c>
      <c r="B726" s="163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60" t="s">
        <v>849</v>
      </c>
      <c r="B727" s="161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60" t="s">
        <v>848</v>
      </c>
      <c r="B730" s="161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60" t="s">
        <v>846</v>
      </c>
      <c r="B733" s="161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60" t="s">
        <v>843</v>
      </c>
      <c r="B739" s="161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60" t="s">
        <v>842</v>
      </c>
      <c r="B741" s="161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60" t="s">
        <v>841</v>
      </c>
      <c r="B743" s="161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60" t="s">
        <v>836</v>
      </c>
      <c r="B750" s="161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8"/>
      <c r="B752" s="127" t="s">
        <v>835</v>
      </c>
      <c r="C752" s="126"/>
      <c r="D752" s="126">
        <f t="shared" ref="D752:E754" si="87">C752</f>
        <v>0</v>
      </c>
      <c r="E752" s="126">
        <f t="shared" si="87"/>
        <v>0</v>
      </c>
      <c r="F752" s="125"/>
      <c r="G752" s="125"/>
      <c r="H752" s="125"/>
      <c r="I752" s="125"/>
      <c r="J752" s="125"/>
      <c r="K752" s="125"/>
    </row>
    <row r="753" spans="1:11">
      <c r="A753" s="128"/>
      <c r="B753" s="127" t="s">
        <v>821</v>
      </c>
      <c r="C753" s="126"/>
      <c r="D753" s="126">
        <f t="shared" si="87"/>
        <v>0</v>
      </c>
      <c r="E753" s="126">
        <f t="shared" si="87"/>
        <v>0</v>
      </c>
      <c r="F753" s="125"/>
      <c r="G753" s="125"/>
      <c r="H753" s="125"/>
      <c r="I753" s="125"/>
      <c r="J753" s="125"/>
      <c r="K753" s="125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60" t="s">
        <v>834</v>
      </c>
      <c r="B755" s="161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60" t="s">
        <v>830</v>
      </c>
      <c r="B760" s="161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60" t="s">
        <v>828</v>
      </c>
      <c r="B765" s="161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60" t="s">
        <v>826</v>
      </c>
      <c r="B767" s="161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60" t="s">
        <v>823</v>
      </c>
      <c r="B771" s="161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60" t="s">
        <v>817</v>
      </c>
      <c r="B777" s="161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 xr:uid="{FE689003-4FF1-4215-85EB-7089B6A23E96}">
      <formula1>C115+C340</formula1>
    </dataValidation>
    <dataValidation type="custom" allowBlank="1" showInputMessage="1" showErrorMessage="1" sqref="J152:J153" xr:uid="{5A1CA4F6-A67D-4C3A-A077-44E3A72C5223}">
      <formula1>C153+C355</formula1>
    </dataValidation>
    <dataValidation type="custom" allowBlank="1" showInputMessage="1" showErrorMessage="1" sqref="J177:J178" xr:uid="{DBB9F40D-9036-4434-BAA8-40C2D1E1B8C0}">
      <formula1>C178+C366</formula1>
    </dataValidation>
    <dataValidation type="custom" allowBlank="1" showInputMessage="1" showErrorMessage="1" sqref="J170" xr:uid="{DE162C2A-D4D1-4ED6-B3FD-08BA402E361A}">
      <formula1>C171+C363</formula1>
    </dataValidation>
    <dataValidation type="custom" allowBlank="1" showInputMessage="1" showErrorMessage="1" sqref="J163" xr:uid="{16A32DA3-5FDE-4BAC-9294-C51A42896783}">
      <formula1>C164+C360</formula1>
    </dataValidation>
    <dataValidation type="custom" allowBlank="1" showInputMessage="1" showErrorMessage="1" sqref="J135" xr:uid="{EFC244DC-2826-4A84-AAFB-018ED96007FA}">
      <formula1>C136+C349</formula1>
    </dataValidation>
    <dataValidation type="custom" allowBlank="1" showInputMessage="1" showErrorMessage="1" sqref="J97 J38 J61 J67:J68" xr:uid="{B97FCEE2-AD86-4B17-AB69-97EF7686332D}">
      <formula1>C39+C261</formula1>
    </dataValidation>
    <dataValidation type="custom" allowBlank="1" showInputMessage="1" showErrorMessage="1" sqref="J638 J642 J716:J717 J645 J725:J726" xr:uid="{54826766-8BC4-4530-B948-BFDD95C32206}">
      <formula1>C639+C793</formula1>
    </dataValidation>
    <dataValidation type="custom" allowBlank="1" showInputMessage="1" showErrorMessage="1" sqref="J11" xr:uid="{5F9C0A01-4BDC-4B60-AE68-E5C62DC81DAB}">
      <formula1>C12+C136</formula1>
    </dataValidation>
    <dataValidation type="custom" allowBlank="1" showInputMessage="1" showErrorMessage="1" sqref="J256:J259" xr:uid="{89472AB3-ED60-4F34-A933-47B3C4DBA3EE}">
      <formula1>C257+C372</formula1>
    </dataValidation>
    <dataValidation type="custom" allowBlank="1" showInputMessage="1" showErrorMessage="1" sqref="J483" xr:uid="{96A84510-889F-492E-B20E-4A7E1965584B}">
      <formula1>C484+C595</formula1>
    </dataValidation>
    <dataValidation type="custom" allowBlank="1" showInputMessage="1" showErrorMessage="1" sqref="J559" xr:uid="{B89FA069-C732-4D2A-8C36-76F39F3FE568}">
      <formula1>C259+C374</formula1>
    </dataValidation>
    <dataValidation type="custom" allowBlank="1" showInputMessage="1" showErrorMessage="1" sqref="J1:J4 J550:J551 J560:J561 J339 J547" xr:uid="{A81CB60A-B225-43FC-8CC6-88D8043BB602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24BC6EEA-98CA-4B69-83F2-0FB081C5A166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2"/>
  <sheetViews>
    <sheetView rightToLeft="1" topLeftCell="A13" workbookViewId="0">
      <selection activeCell="A22" sqref="A22"/>
    </sheetView>
  </sheetViews>
  <sheetFormatPr defaultColWidth="9.109375" defaultRowHeight="14.4"/>
  <cols>
    <col min="1" max="1" width="17.88671875" style="118" customWidth="1"/>
    <col min="2" max="2" width="28.44140625" style="118" customWidth="1"/>
    <col min="3" max="3" width="15" style="118" customWidth="1"/>
    <col min="4" max="4" width="15.33203125" style="118" customWidth="1"/>
    <col min="5" max="25" width="9.109375" style="118"/>
  </cols>
  <sheetData>
    <row r="1" spans="1:4" customFormat="1">
      <c r="A1" s="115" t="s">
        <v>788</v>
      </c>
      <c r="B1" s="115" t="s">
        <v>789</v>
      </c>
      <c r="C1" s="115" t="s">
        <v>790</v>
      </c>
      <c r="D1" s="115" t="s">
        <v>791</v>
      </c>
    </row>
    <row r="2" spans="1:4" customFormat="1">
      <c r="A2" s="136" t="s">
        <v>863</v>
      </c>
      <c r="B2" s="137" t="s">
        <v>867</v>
      </c>
      <c r="C2" s="96"/>
      <c r="D2" s="96"/>
    </row>
    <row r="3" spans="1:4" customFormat="1">
      <c r="A3" s="103"/>
      <c r="B3" s="96" t="s">
        <v>868</v>
      </c>
      <c r="C3" s="96"/>
      <c r="D3" s="96"/>
    </row>
    <row r="4" spans="1:4" customFormat="1">
      <c r="A4" s="103"/>
      <c r="B4" s="96" t="s">
        <v>869</v>
      </c>
      <c r="C4" s="96"/>
      <c r="D4" s="96"/>
    </row>
    <row r="5" spans="1:4" customFormat="1">
      <c r="A5" s="106"/>
      <c r="B5" s="96" t="s">
        <v>870</v>
      </c>
      <c r="C5" s="106"/>
      <c r="D5" s="106"/>
    </row>
    <row r="6" spans="1:4" customFormat="1">
      <c r="A6" s="106"/>
      <c r="B6" s="107" t="s">
        <v>871</v>
      </c>
      <c r="C6" s="96"/>
      <c r="D6" s="96"/>
    </row>
    <row r="7" spans="1:4" customFormat="1">
      <c r="A7" s="106"/>
      <c r="B7" s="103" t="s">
        <v>872</v>
      </c>
      <c r="C7" s="96"/>
      <c r="D7" s="96"/>
    </row>
    <row r="8" spans="1:4" customFormat="1">
      <c r="A8" s="106"/>
      <c r="B8" s="103"/>
      <c r="C8" s="96"/>
      <c r="D8" s="96"/>
    </row>
    <row r="9" spans="1:4" customFormat="1">
      <c r="A9" s="138" t="s">
        <v>865</v>
      </c>
      <c r="B9" s="103" t="s">
        <v>873</v>
      </c>
      <c r="C9" s="106"/>
      <c r="D9" s="96"/>
    </row>
    <row r="10" spans="1:4" customFormat="1">
      <c r="A10" s="106"/>
      <c r="B10" s="106" t="s">
        <v>874</v>
      </c>
      <c r="C10" s="96"/>
      <c r="D10" s="96"/>
    </row>
    <row r="11" spans="1:4" customFormat="1">
      <c r="A11" s="106"/>
      <c r="B11" s="103" t="s">
        <v>875</v>
      </c>
      <c r="C11" s="96"/>
      <c r="D11" s="96"/>
    </row>
    <row r="12" spans="1:4" customFormat="1">
      <c r="A12" s="106"/>
      <c r="B12" s="106" t="s">
        <v>876</v>
      </c>
      <c r="C12" s="96"/>
      <c r="D12" s="96"/>
    </row>
    <row r="13" spans="1:4" customFormat="1">
      <c r="A13" s="106"/>
      <c r="B13" s="103" t="s">
        <v>877</v>
      </c>
      <c r="C13" s="96"/>
      <c r="D13" s="96"/>
    </row>
    <row r="14" spans="1:4" customFormat="1">
      <c r="A14" s="106"/>
      <c r="B14" s="106"/>
      <c r="C14" s="96"/>
      <c r="D14" s="96"/>
    </row>
    <row r="15" spans="1:4" customFormat="1">
      <c r="A15" s="137" t="s">
        <v>864</v>
      </c>
      <c r="B15" s="103" t="s">
        <v>878</v>
      </c>
      <c r="C15" s="96"/>
      <c r="D15" s="96"/>
    </row>
    <row r="16" spans="1:4" customFormat="1">
      <c r="A16" s="106"/>
      <c r="B16" s="106" t="s">
        <v>879</v>
      </c>
      <c r="C16" s="96"/>
      <c r="D16" s="96"/>
    </row>
    <row r="17" spans="1:4" customFormat="1">
      <c r="A17" s="103"/>
      <c r="B17" s="106" t="s">
        <v>880</v>
      </c>
      <c r="C17" s="96"/>
      <c r="D17" s="96"/>
    </row>
    <row r="18" spans="1:4" customFormat="1">
      <c r="A18" s="138"/>
      <c r="B18" s="106" t="s">
        <v>881</v>
      </c>
      <c r="C18" s="96"/>
      <c r="D18" s="96"/>
    </row>
    <row r="19" spans="1:4" customFormat="1">
      <c r="A19" s="138"/>
      <c r="B19" s="106" t="s">
        <v>882</v>
      </c>
      <c r="C19" s="96"/>
      <c r="D19" s="96"/>
    </row>
    <row r="20" spans="1:4" customFormat="1">
      <c r="A20" s="106"/>
      <c r="B20" s="106" t="s">
        <v>883</v>
      </c>
      <c r="C20" s="96"/>
      <c r="D20" s="96"/>
    </row>
    <row r="21" spans="1:4" customFormat="1">
      <c r="A21" s="106"/>
      <c r="B21" s="106"/>
      <c r="C21" s="96"/>
      <c r="D21" s="96"/>
    </row>
    <row r="22" spans="1:4" customFormat="1">
      <c r="A22" s="138" t="s">
        <v>866</v>
      </c>
      <c r="B22" s="106" t="s">
        <v>884</v>
      </c>
      <c r="C22" s="96"/>
      <c r="D22" s="96"/>
    </row>
    <row r="23" spans="1:4" customFormat="1">
      <c r="A23" s="106"/>
      <c r="B23" s="106" t="s">
        <v>885</v>
      </c>
      <c r="C23" s="96"/>
      <c r="D23" s="96"/>
    </row>
    <row r="24" spans="1:4" customFormat="1">
      <c r="A24" s="106"/>
      <c r="B24" s="106" t="s">
        <v>886</v>
      </c>
      <c r="C24" s="96"/>
      <c r="D24" s="96"/>
    </row>
    <row r="25" spans="1:4" customFormat="1">
      <c r="A25" s="106"/>
      <c r="B25" s="106" t="s">
        <v>887</v>
      </c>
      <c r="C25" s="96"/>
      <c r="D25" s="96"/>
    </row>
    <row r="26" spans="1:4">
      <c r="A26" s="106"/>
      <c r="B26" s="106"/>
      <c r="C26" s="96"/>
      <c r="D26" s="96"/>
    </row>
    <row r="27" spans="1:4">
      <c r="A27" s="106"/>
      <c r="B27" s="106"/>
      <c r="C27" s="96"/>
      <c r="D27" s="96"/>
    </row>
    <row r="28" spans="1:4">
      <c r="A28" s="106"/>
      <c r="B28" s="106"/>
      <c r="C28" s="96"/>
      <c r="D28" s="96"/>
    </row>
    <row r="29" spans="1:4">
      <c r="A29" s="106"/>
      <c r="B29" s="106"/>
      <c r="C29" s="96"/>
      <c r="D29" s="96"/>
    </row>
    <row r="30" spans="1:4">
      <c r="A30" s="106"/>
      <c r="B30" s="106"/>
      <c r="C30" s="96"/>
      <c r="D30" s="96"/>
    </row>
    <row r="31" spans="1:4">
      <c r="A31" s="106"/>
      <c r="B31" s="106"/>
      <c r="C31" s="96"/>
      <c r="D31" s="96"/>
    </row>
    <row r="32" spans="1:4">
      <c r="A32" s="106"/>
      <c r="B32" s="106"/>
      <c r="C32" s="96"/>
      <c r="D32" s="96"/>
    </row>
  </sheetData>
  <protectedRanges>
    <protectedRange password="CC3D" sqref="A2" name="Range1_1"/>
    <protectedRange password="CC3D" sqref="B2" name="Range1_5"/>
  </protectedRanges>
  <conditionalFormatting sqref="C2:D32 B3:B32 A2:A32">
    <cfRule type="cellIs" dxfId="78" priority="15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09375" defaultRowHeight="14.4"/>
  <cols>
    <col min="1" max="1" width="31" style="10" customWidth="1"/>
    <col min="2" max="34" width="9.109375" style="118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البلدي(2015)</vt:lpstr>
      <vt:lpstr>النشاط البلدي(2014)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Wareth</cp:lastModifiedBy>
  <cp:lastPrinted>2014-06-12T19:00:37Z</cp:lastPrinted>
  <dcterms:created xsi:type="dcterms:W3CDTF">2014-03-25T08:27:56Z</dcterms:created>
  <dcterms:modified xsi:type="dcterms:W3CDTF">2018-04-30T09:34:38Z</dcterms:modified>
</cp:coreProperties>
</file>