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activeTab="1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</workbook>
</file>

<file path=xl/calcChain.xml><?xml version="1.0" encoding="utf-8"?>
<calcChain xmlns="http://schemas.openxmlformats.org/spreadsheetml/2006/main">
  <c r="F28" i="16"/>
  <c r="F29"/>
  <c r="H4" i="34"/>
  <c r="H75" s="1"/>
  <c r="D778" i="39"/>
  <c r="D777" s="1"/>
  <c r="C777"/>
  <c r="D776"/>
  <c r="E776" s="1"/>
  <c r="D775"/>
  <c r="E775" s="1"/>
  <c r="D774"/>
  <c r="E774" s="1"/>
  <c r="D773"/>
  <c r="C772"/>
  <c r="C771" s="1"/>
  <c r="D770"/>
  <c r="E770" s="1"/>
  <c r="E769"/>
  <c r="D769"/>
  <c r="C768"/>
  <c r="C767" s="1"/>
  <c r="D766"/>
  <c r="D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E753"/>
  <c r="D753"/>
  <c r="D752"/>
  <c r="E752" s="1"/>
  <c r="C751"/>
  <c r="C750" s="1"/>
  <c r="D749"/>
  <c r="E749" s="1"/>
  <c r="D748"/>
  <c r="E748" s="1"/>
  <c r="D747"/>
  <c r="E747" s="1"/>
  <c r="E746" s="1"/>
  <c r="C746"/>
  <c r="D745"/>
  <c r="C744"/>
  <c r="C743" s="1"/>
  <c r="D742"/>
  <c r="C741"/>
  <c r="D740"/>
  <c r="D739" s="1"/>
  <c r="C739"/>
  <c r="D738"/>
  <c r="E738" s="1"/>
  <c r="D737"/>
  <c r="E737" s="1"/>
  <c r="D736"/>
  <c r="E736" s="1"/>
  <c r="D735"/>
  <c r="C734"/>
  <c r="C733" s="1"/>
  <c r="D732"/>
  <c r="C731"/>
  <c r="C730" s="1"/>
  <c r="D729"/>
  <c r="E729" s="1"/>
  <c r="D728"/>
  <c r="E728" s="1"/>
  <c r="C727"/>
  <c r="J726"/>
  <c r="J725"/>
  <c r="E724"/>
  <c r="D724"/>
  <c r="D723"/>
  <c r="D722" s="1"/>
  <c r="C722"/>
  <c r="D721"/>
  <c r="E721" s="1"/>
  <c r="D720"/>
  <c r="E720" s="1"/>
  <c r="E719"/>
  <c r="D719"/>
  <c r="C718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D699"/>
  <c r="E699" s="1"/>
  <c r="D698"/>
  <c r="E698" s="1"/>
  <c r="D697"/>
  <c r="E697" s="1"/>
  <c r="E696"/>
  <c r="D696"/>
  <c r="D695"/>
  <c r="C694"/>
  <c r="E693"/>
  <c r="D693"/>
  <c r="D692"/>
  <c r="E692" s="1"/>
  <c r="D691"/>
  <c r="E691" s="1"/>
  <c r="D690"/>
  <c r="E690" s="1"/>
  <c r="D689"/>
  <c r="E689" s="1"/>
  <c r="D688"/>
  <c r="E688" s="1"/>
  <c r="C687"/>
  <c r="D686"/>
  <c r="E686" s="1"/>
  <c r="D685"/>
  <c r="E685" s="1"/>
  <c r="D684"/>
  <c r="C683"/>
  <c r="D682"/>
  <c r="E682" s="1"/>
  <c r="D681"/>
  <c r="E681" s="1"/>
  <c r="D680"/>
  <c r="E680" s="1"/>
  <c r="C679"/>
  <c r="D678"/>
  <c r="E678" s="1"/>
  <c r="D677"/>
  <c r="C676"/>
  <c r="D675"/>
  <c r="E675" s="1"/>
  <c r="D674"/>
  <c r="E674" s="1"/>
  <c r="D673"/>
  <c r="E673" s="1"/>
  <c r="D672"/>
  <c r="E672" s="1"/>
  <c r="D671"/>
  <c r="C671"/>
  <c r="D670"/>
  <c r="E670" s="1"/>
  <c r="D669"/>
  <c r="E669" s="1"/>
  <c r="D668"/>
  <c r="E668" s="1"/>
  <c r="D667"/>
  <c r="E667" s="1"/>
  <c r="D666"/>
  <c r="C665"/>
  <c r="D664"/>
  <c r="E664" s="1"/>
  <c r="E663"/>
  <c r="D663"/>
  <c r="D662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C653"/>
  <c r="D652"/>
  <c r="E652" s="1"/>
  <c r="D651"/>
  <c r="E651" s="1"/>
  <c r="D650"/>
  <c r="E650" s="1"/>
  <c r="D649"/>
  <c r="E649" s="1"/>
  <c r="D648"/>
  <c r="E648" s="1"/>
  <c r="D647"/>
  <c r="D646" s="1"/>
  <c r="C646"/>
  <c r="C645" s="1"/>
  <c r="J645"/>
  <c r="D644"/>
  <c r="E644" s="1"/>
  <c r="D643"/>
  <c r="J642"/>
  <c r="C642"/>
  <c r="D641"/>
  <c r="E641" s="1"/>
  <c r="D640"/>
  <c r="D639"/>
  <c r="E639" s="1"/>
  <c r="J638"/>
  <c r="C638"/>
  <c r="D637"/>
  <c r="E637" s="1"/>
  <c r="D636"/>
  <c r="E636" s="1"/>
  <c r="D635"/>
  <c r="E635" s="1"/>
  <c r="D634"/>
  <c r="E634" s="1"/>
  <c r="D633"/>
  <c r="E633" s="1"/>
  <c r="E632"/>
  <c r="D632"/>
  <c r="D631"/>
  <c r="E631" s="1"/>
  <c r="D630"/>
  <c r="E630" s="1"/>
  <c r="D629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C616"/>
  <c r="D615"/>
  <c r="E615" s="1"/>
  <c r="D614"/>
  <c r="E614" s="1"/>
  <c r="D613"/>
  <c r="E613" s="1"/>
  <c r="D612"/>
  <c r="E612" s="1"/>
  <c r="D611"/>
  <c r="E611" s="1"/>
  <c r="C610"/>
  <c r="D609"/>
  <c r="E609" s="1"/>
  <c r="D608"/>
  <c r="E608" s="1"/>
  <c r="D607"/>
  <c r="E607" s="1"/>
  <c r="D606"/>
  <c r="E606" s="1"/>
  <c r="D605"/>
  <c r="E605" s="1"/>
  <c r="D604"/>
  <c r="D603" s="1"/>
  <c r="C603"/>
  <c r="D602"/>
  <c r="E602" s="1"/>
  <c r="D601"/>
  <c r="E601" s="1"/>
  <c r="E600"/>
  <c r="D600"/>
  <c r="C599"/>
  <c r="D598"/>
  <c r="E598" s="1"/>
  <c r="E597"/>
  <c r="E595" s="1"/>
  <c r="D597"/>
  <c r="D596"/>
  <c r="E596" s="1"/>
  <c r="D595"/>
  <c r="C595"/>
  <c r="D594"/>
  <c r="E594" s="1"/>
  <c r="D593"/>
  <c r="E593" s="1"/>
  <c r="E592" s="1"/>
  <c r="C592"/>
  <c r="D591"/>
  <c r="E591" s="1"/>
  <c r="D590"/>
  <c r="E590" s="1"/>
  <c r="D589"/>
  <c r="E589" s="1"/>
  <c r="D588"/>
  <c r="C587"/>
  <c r="D586"/>
  <c r="E586" s="1"/>
  <c r="D585"/>
  <c r="E585" s="1"/>
  <c r="D584"/>
  <c r="E584" s="1"/>
  <c r="D583"/>
  <c r="E583" s="1"/>
  <c r="D582"/>
  <c r="E582" s="1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E571"/>
  <c r="D571"/>
  <c r="D570"/>
  <c r="C569"/>
  <c r="E568"/>
  <c r="D568"/>
  <c r="D567"/>
  <c r="E567" s="1"/>
  <c r="D566"/>
  <c r="E566" s="1"/>
  <c r="D565"/>
  <c r="E565" s="1"/>
  <c r="D564"/>
  <c r="E564" s="1"/>
  <c r="D563"/>
  <c r="E563" s="1"/>
  <c r="C562"/>
  <c r="J561"/>
  <c r="J560"/>
  <c r="J559"/>
  <c r="D558"/>
  <c r="E558" s="1"/>
  <c r="D557"/>
  <c r="C556"/>
  <c r="D555"/>
  <c r="E555" s="1"/>
  <c r="E554"/>
  <c r="D554"/>
  <c r="D553"/>
  <c r="E553" s="1"/>
  <c r="D552"/>
  <c r="C552"/>
  <c r="J551"/>
  <c r="J550"/>
  <c r="D549"/>
  <c r="D548"/>
  <c r="E548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C531"/>
  <c r="D530"/>
  <c r="E530" s="1"/>
  <c r="E529"/>
  <c r="C529"/>
  <c r="C528"/>
  <c r="D527"/>
  <c r="E527" s="1"/>
  <c r="D526"/>
  <c r="E526" s="1"/>
  <c r="D525"/>
  <c r="E525" s="1"/>
  <c r="D524"/>
  <c r="E524" s="1"/>
  <c r="D523"/>
  <c r="E523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D513" s="1"/>
  <c r="C513"/>
  <c r="C509" s="1"/>
  <c r="D512"/>
  <c r="E512" s="1"/>
  <c r="D511"/>
  <c r="E511" s="1"/>
  <c r="D510"/>
  <c r="E510" s="1"/>
  <c r="D508"/>
  <c r="E508" s="1"/>
  <c r="D507"/>
  <c r="E507" s="1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C497"/>
  <c r="D496"/>
  <c r="E496" s="1"/>
  <c r="D495"/>
  <c r="C494"/>
  <c r="D493"/>
  <c r="E493" s="1"/>
  <c r="D492"/>
  <c r="E492" s="1"/>
  <c r="C491"/>
  <c r="D490"/>
  <c r="E490" s="1"/>
  <c r="D489"/>
  <c r="E489" s="1"/>
  <c r="D488"/>
  <c r="E488" s="1"/>
  <c r="D487"/>
  <c r="E487" s="1"/>
  <c r="C486"/>
  <c r="C484" s="1"/>
  <c r="C483" s="1"/>
  <c r="D485"/>
  <c r="E485" s="1"/>
  <c r="J483"/>
  <c r="D481"/>
  <c r="E481" s="1"/>
  <c r="E480"/>
  <c r="D480"/>
  <c r="D479"/>
  <c r="E479" s="1"/>
  <c r="D478"/>
  <c r="E478" s="1"/>
  <c r="C477"/>
  <c r="D476"/>
  <c r="E476" s="1"/>
  <c r="D475"/>
  <c r="D474" s="1"/>
  <c r="C474"/>
  <c r="E473"/>
  <c r="D473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D424"/>
  <c r="E424" s="1"/>
  <c r="D423"/>
  <c r="C422"/>
  <c r="E421"/>
  <c r="D421"/>
  <c r="D420"/>
  <c r="E420" s="1"/>
  <c r="D419"/>
  <c r="E419" s="1"/>
  <c r="D418"/>
  <c r="E418" s="1"/>
  <c r="D417"/>
  <c r="D416" s="1"/>
  <c r="C416"/>
  <c r="D415"/>
  <c r="E415" s="1"/>
  <c r="D414"/>
  <c r="E414" s="1"/>
  <c r="D413"/>
  <c r="C412"/>
  <c r="D411"/>
  <c r="E411" s="1"/>
  <c r="D410"/>
  <c r="E410" s="1"/>
  <c r="D409"/>
  <c r="C409"/>
  <c r="D408"/>
  <c r="E408" s="1"/>
  <c r="D407"/>
  <c r="E407" s="1"/>
  <c r="D406"/>
  <c r="E406" s="1"/>
  <c r="D405"/>
  <c r="E405" s="1"/>
  <c r="C404"/>
  <c r="D403"/>
  <c r="E403" s="1"/>
  <c r="D402"/>
  <c r="E402" s="1"/>
  <c r="D401"/>
  <c r="E401" s="1"/>
  <c r="D400"/>
  <c r="C399"/>
  <c r="D398"/>
  <c r="E398" s="1"/>
  <c r="D397"/>
  <c r="E397" s="1"/>
  <c r="D396"/>
  <c r="E396" s="1"/>
  <c r="E395" s="1"/>
  <c r="C395"/>
  <c r="D394"/>
  <c r="E394" s="1"/>
  <c r="D393"/>
  <c r="E393" s="1"/>
  <c r="C392"/>
  <c r="D391"/>
  <c r="E391" s="1"/>
  <c r="D390"/>
  <c r="E390" s="1"/>
  <c r="D389"/>
  <c r="E389" s="1"/>
  <c r="E388" s="1"/>
  <c r="C388"/>
  <c r="D387"/>
  <c r="E387" s="1"/>
  <c r="D386"/>
  <c r="E386" s="1"/>
  <c r="D385"/>
  <c r="E385" s="1"/>
  <c r="D384"/>
  <c r="D382" s="1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E369"/>
  <c r="D369"/>
  <c r="C368"/>
  <c r="D367"/>
  <c r="E367" s="1"/>
  <c r="D366"/>
  <c r="E366" s="1"/>
  <c r="D365"/>
  <c r="E365" s="1"/>
  <c r="E364"/>
  <c r="D364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E353" s="1"/>
  <c r="D353"/>
  <c r="C353"/>
  <c r="D352"/>
  <c r="E352" s="1"/>
  <c r="D351"/>
  <c r="E351" s="1"/>
  <c r="D350"/>
  <c r="E350" s="1"/>
  <c r="D349"/>
  <c r="E349" s="1"/>
  <c r="C348"/>
  <c r="D347"/>
  <c r="E347" s="1"/>
  <c r="E346"/>
  <c r="D346"/>
  <c r="D345"/>
  <c r="E345" s="1"/>
  <c r="C344"/>
  <c r="D343"/>
  <c r="E343" s="1"/>
  <c r="D342"/>
  <c r="E342" s="1"/>
  <c r="D34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C331"/>
  <c r="D330"/>
  <c r="E330" s="1"/>
  <c r="D329"/>
  <c r="C328"/>
  <c r="D327"/>
  <c r="E327" s="1"/>
  <c r="E325" s="1"/>
  <c r="D326"/>
  <c r="E326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D313"/>
  <c r="E313" s="1"/>
  <c r="E312"/>
  <c r="D312"/>
  <c r="D311"/>
  <c r="E311" s="1"/>
  <c r="D310"/>
  <c r="E310" s="1"/>
  <c r="D309"/>
  <c r="C308"/>
  <c r="D307"/>
  <c r="E307" s="1"/>
  <c r="D306"/>
  <c r="E306" s="1"/>
  <c r="D305"/>
  <c r="C305"/>
  <c r="D304"/>
  <c r="E304" s="1"/>
  <c r="D303"/>
  <c r="E303" s="1"/>
  <c r="E302" s="1"/>
  <c r="C302"/>
  <c r="D301"/>
  <c r="E301" s="1"/>
  <c r="D300"/>
  <c r="E300" s="1"/>
  <c r="D299"/>
  <c r="E299" s="1"/>
  <c r="C298"/>
  <c r="D297"/>
  <c r="C296"/>
  <c r="D295"/>
  <c r="E295" s="1"/>
  <c r="D294"/>
  <c r="E294" s="1"/>
  <c r="D293"/>
  <c r="E293" s="1"/>
  <c r="D292"/>
  <c r="E292" s="1"/>
  <c r="E291"/>
  <c r="D29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E267"/>
  <c r="D267"/>
  <c r="D266"/>
  <c r="C265"/>
  <c r="C263" s="1"/>
  <c r="D264"/>
  <c r="E264" s="1"/>
  <c r="D262"/>
  <c r="E262" s="1"/>
  <c r="D261"/>
  <c r="C260"/>
  <c r="J259"/>
  <c r="J258"/>
  <c r="J257"/>
  <c r="J256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C203" s="1"/>
  <c r="D202"/>
  <c r="E202" s="1"/>
  <c r="E201" s="1"/>
  <c r="E200" s="1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E181"/>
  <c r="E180" s="1"/>
  <c r="E179" s="1"/>
  <c r="D181"/>
  <c r="D180" s="1"/>
  <c r="C179"/>
  <c r="J178"/>
  <c r="J177"/>
  <c r="D176"/>
  <c r="E176" s="1"/>
  <c r="D175"/>
  <c r="E175" s="1"/>
  <c r="E174" s="1"/>
  <c r="C174"/>
  <c r="D173"/>
  <c r="E173" s="1"/>
  <c r="D172"/>
  <c r="E172" s="1"/>
  <c r="C171"/>
  <c r="J170"/>
  <c r="C170"/>
  <c r="D169"/>
  <c r="E169" s="1"/>
  <c r="D168"/>
  <c r="D167" s="1"/>
  <c r="C167"/>
  <c r="D166"/>
  <c r="E166" s="1"/>
  <c r="D165"/>
  <c r="C164"/>
  <c r="J163"/>
  <c r="D162"/>
  <c r="E162" s="1"/>
  <c r="D161"/>
  <c r="E161" s="1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E148" s="1"/>
  <c r="E146" s="1"/>
  <c r="D147"/>
  <c r="E147" s="1"/>
  <c r="C146"/>
  <c r="D145"/>
  <c r="E145" s="1"/>
  <c r="D144"/>
  <c r="E144" s="1"/>
  <c r="E143" s="1"/>
  <c r="C143"/>
  <c r="D142"/>
  <c r="E142" s="1"/>
  <c r="D141"/>
  <c r="C140"/>
  <c r="D139"/>
  <c r="E139" s="1"/>
  <c r="D138"/>
  <c r="E138" s="1"/>
  <c r="D137"/>
  <c r="C136"/>
  <c r="C135" s="1"/>
  <c r="J135"/>
  <c r="D134"/>
  <c r="E134" s="1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E124" s="1"/>
  <c r="D123"/>
  <c r="C123"/>
  <c r="D122"/>
  <c r="E122" s="1"/>
  <c r="D121"/>
  <c r="D120" s="1"/>
  <c r="C120"/>
  <c r="D119"/>
  <c r="E119" s="1"/>
  <c r="D118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9"/>
  <c r="E69" s="1"/>
  <c r="J68"/>
  <c r="C68"/>
  <c r="C67" s="1"/>
  <c r="J67"/>
  <c r="D66"/>
  <c r="E66" s="1"/>
  <c r="D65"/>
  <c r="E65" s="1"/>
  <c r="D64"/>
  <c r="E64" s="1"/>
  <c r="D63"/>
  <c r="E63" s="1"/>
  <c r="D62"/>
  <c r="D61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1" s="1"/>
  <c r="J11"/>
  <c r="C11"/>
  <c r="D10"/>
  <c r="E10" s="1"/>
  <c r="D9"/>
  <c r="E9" s="1"/>
  <c r="D8"/>
  <c r="E8" s="1"/>
  <c r="D7"/>
  <c r="E7" s="1"/>
  <c r="D6"/>
  <c r="E6" s="1"/>
  <c r="D5"/>
  <c r="J4"/>
  <c r="C4"/>
  <c r="C3" s="1"/>
  <c r="J3"/>
  <c r="J2"/>
  <c r="J1"/>
  <c r="D778" i="38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/>
  <c r="D766"/>
  <c r="C765"/>
  <c r="D764"/>
  <c r="E764" s="1"/>
  <c r="D763"/>
  <c r="E763" s="1"/>
  <c r="D762"/>
  <c r="D761" s="1"/>
  <c r="D760" s="1"/>
  <c r="C761"/>
  <c r="C760" s="1"/>
  <c r="D759"/>
  <c r="E759" s="1"/>
  <c r="D758"/>
  <c r="E758" s="1"/>
  <c r="D757"/>
  <c r="E757" s="1"/>
  <c r="E756" s="1"/>
  <c r="E755" s="1"/>
  <c r="C756"/>
  <c r="C755" s="1"/>
  <c r="D754"/>
  <c r="E754" s="1"/>
  <c r="D753"/>
  <c r="E753" s="1"/>
  <c r="E752"/>
  <c r="D752"/>
  <c r="C751"/>
  <c r="C750" s="1"/>
  <c r="D749"/>
  <c r="E749" s="1"/>
  <c r="D748"/>
  <c r="E748" s="1"/>
  <c r="D747"/>
  <c r="D746" s="1"/>
  <c r="C746"/>
  <c r="D745"/>
  <c r="E745" s="1"/>
  <c r="E744" s="1"/>
  <c r="C744"/>
  <c r="D742"/>
  <c r="E742" s="1"/>
  <c r="E741" s="1"/>
  <c r="D741"/>
  <c r="C741"/>
  <c r="D740"/>
  <c r="E740" s="1"/>
  <c r="E739" s="1"/>
  <c r="C739"/>
  <c r="D738"/>
  <c r="E738" s="1"/>
  <c r="D737"/>
  <c r="E737" s="1"/>
  <c r="D736"/>
  <c r="E736" s="1"/>
  <c r="D735"/>
  <c r="E735" s="1"/>
  <c r="E734" s="1"/>
  <c r="C734"/>
  <c r="C733" s="1"/>
  <c r="D732"/>
  <c r="D731" s="1"/>
  <c r="D730" s="1"/>
  <c r="C731"/>
  <c r="C730"/>
  <c r="D729"/>
  <c r="E729" s="1"/>
  <c r="D728"/>
  <c r="C727"/>
  <c r="J726"/>
  <c r="J725"/>
  <c r="D724"/>
  <c r="E724" s="1"/>
  <c r="D723"/>
  <c r="E723" s="1"/>
  <c r="D722"/>
  <c r="C722"/>
  <c r="D721"/>
  <c r="E721" s="1"/>
  <c r="D720"/>
  <c r="E720" s="1"/>
  <c r="D719"/>
  <c r="C718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 s="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D690"/>
  <c r="E690" s="1"/>
  <c r="D689"/>
  <c r="E689" s="1"/>
  <c r="E688"/>
  <c r="D688"/>
  <c r="C687"/>
  <c r="D686"/>
  <c r="E686" s="1"/>
  <c r="D685"/>
  <c r="E685" s="1"/>
  <c r="D684"/>
  <c r="E684" s="1"/>
  <c r="D683"/>
  <c r="C683"/>
  <c r="D682"/>
  <c r="E682" s="1"/>
  <c r="D681"/>
  <c r="E681" s="1"/>
  <c r="D680"/>
  <c r="E680" s="1"/>
  <c r="E679" s="1"/>
  <c r="C679"/>
  <c r="D678"/>
  <c r="E678" s="1"/>
  <c r="D677"/>
  <c r="E677" s="1"/>
  <c r="C676"/>
  <c r="D675"/>
  <c r="E675" s="1"/>
  <c r="D674"/>
  <c r="E674" s="1"/>
  <c r="D673"/>
  <c r="E673" s="1"/>
  <c r="D672"/>
  <c r="E672" s="1"/>
  <c r="C67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D652"/>
  <c r="E652" s="1"/>
  <c r="D651"/>
  <c r="E651" s="1"/>
  <c r="E650"/>
  <c r="D650"/>
  <c r="D649"/>
  <c r="E649" s="1"/>
  <c r="D648"/>
  <c r="D646" s="1"/>
  <c r="D647"/>
  <c r="E647" s="1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E633"/>
  <c r="D633"/>
  <c r="D632"/>
  <c r="E632" s="1"/>
  <c r="D631"/>
  <c r="E631" s="1"/>
  <c r="D630"/>
  <c r="E630" s="1"/>
  <c r="D629"/>
  <c r="E629" s="1"/>
  <c r="C628"/>
  <c r="D627"/>
  <c r="E627" s="1"/>
  <c r="D626"/>
  <c r="E626" s="1"/>
  <c r="D625"/>
  <c r="E625" s="1"/>
  <c r="D624"/>
  <c r="E624" s="1"/>
  <c r="D623"/>
  <c r="E623" s="1"/>
  <c r="E622"/>
  <c r="D622"/>
  <c r="D621"/>
  <c r="E621" s="1"/>
  <c r="D620"/>
  <c r="E620" s="1"/>
  <c r="D619"/>
  <c r="E619" s="1"/>
  <c r="D618"/>
  <c r="E618" s="1"/>
  <c r="D617"/>
  <c r="E617" s="1"/>
  <c r="D616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C595"/>
  <c r="D594"/>
  <c r="E594" s="1"/>
  <c r="D593"/>
  <c r="C592"/>
  <c r="D591"/>
  <c r="E591" s="1"/>
  <c r="D590"/>
  <c r="E590" s="1"/>
  <c r="D589"/>
  <c r="E589" s="1"/>
  <c r="D588"/>
  <c r="D587" s="1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C562"/>
  <c r="C561" s="1"/>
  <c r="J561"/>
  <c r="J560"/>
  <c r="J559"/>
  <c r="E558"/>
  <c r="D558"/>
  <c r="D557"/>
  <c r="C556"/>
  <c r="E555"/>
  <c r="D555"/>
  <c r="D554"/>
  <c r="E554" s="1"/>
  <c r="D553"/>
  <c r="C552"/>
  <c r="C551" s="1"/>
  <c r="C550" s="1"/>
  <c r="J551"/>
  <c r="J550"/>
  <c r="D549"/>
  <c r="E549" s="1"/>
  <c r="D548"/>
  <c r="J547"/>
  <c r="C547"/>
  <c r="D546"/>
  <c r="E546" s="1"/>
  <c r="D545"/>
  <c r="C544"/>
  <c r="D543"/>
  <c r="E543" s="1"/>
  <c r="D542"/>
  <c r="E542" s="1"/>
  <c r="D541"/>
  <c r="E541" s="1"/>
  <c r="D540"/>
  <c r="E540" s="1"/>
  <c r="D539"/>
  <c r="E539" s="1"/>
  <c r="C538"/>
  <c r="E537"/>
  <c r="D537"/>
  <c r="D536"/>
  <c r="E536" s="1"/>
  <c r="D535"/>
  <c r="E535" s="1"/>
  <c r="D534"/>
  <c r="E534" s="1"/>
  <c r="D533"/>
  <c r="E533" s="1"/>
  <c r="D532"/>
  <c r="C531"/>
  <c r="D530"/>
  <c r="D529" s="1"/>
  <c r="C529"/>
  <c r="C528" s="1"/>
  <c r="D527"/>
  <c r="E527" s="1"/>
  <c r="D526"/>
  <c r="E526" s="1"/>
  <c r="D525"/>
  <c r="E525" s="1"/>
  <c r="D524"/>
  <c r="E524" s="1"/>
  <c r="D523"/>
  <c r="E523" s="1"/>
  <c r="C522"/>
  <c r="D521"/>
  <c r="E521" s="1"/>
  <c r="D520"/>
  <c r="E520" s="1"/>
  <c r="E519"/>
  <c r="D519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E506"/>
  <c r="D506"/>
  <c r="D505"/>
  <c r="C504"/>
  <c r="E503"/>
  <c r="D503"/>
  <c r="D502"/>
  <c r="E502" s="1"/>
  <c r="D501"/>
  <c r="E501" s="1"/>
  <c r="D500"/>
  <c r="E500" s="1"/>
  <c r="E499"/>
  <c r="D499"/>
  <c r="D498"/>
  <c r="E498" s="1"/>
  <c r="E497" s="1"/>
  <c r="C497"/>
  <c r="D496"/>
  <c r="E496" s="1"/>
  <c r="D495"/>
  <c r="D494" s="1"/>
  <c r="C494"/>
  <c r="D493"/>
  <c r="E493" s="1"/>
  <c r="D492"/>
  <c r="C491"/>
  <c r="D490"/>
  <c r="E490" s="1"/>
  <c r="D489"/>
  <c r="E489" s="1"/>
  <c r="E488"/>
  <c r="D488"/>
  <c r="D487"/>
  <c r="C486"/>
  <c r="C484" s="1"/>
  <c r="C483" s="1"/>
  <c r="D485"/>
  <c r="J483"/>
  <c r="D481"/>
  <c r="E481" s="1"/>
  <c r="D480"/>
  <c r="E480" s="1"/>
  <c r="D479"/>
  <c r="E479" s="1"/>
  <c r="D478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E458" s="1"/>
  <c r="D457"/>
  <c r="E457" s="1"/>
  <c r="D456"/>
  <c r="C455"/>
  <c r="D454"/>
  <c r="E454" s="1"/>
  <c r="D453"/>
  <c r="E453" s="1"/>
  <c r="D452"/>
  <c r="E452" s="1"/>
  <c r="D451"/>
  <c r="C450"/>
  <c r="D449"/>
  <c r="E449" s="1"/>
  <c r="D448"/>
  <c r="E448" s="1"/>
  <c r="D447"/>
  <c r="E447" s="1"/>
  <c r="D446"/>
  <c r="C445"/>
  <c r="C444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D435"/>
  <c r="E435" s="1"/>
  <c r="D434"/>
  <c r="E434" s="1"/>
  <c r="D433"/>
  <c r="E433" s="1"/>
  <c r="D432"/>
  <c r="E432" s="1"/>
  <c r="D431"/>
  <c r="E431" s="1"/>
  <c r="D430"/>
  <c r="C429"/>
  <c r="D428"/>
  <c r="E428" s="1"/>
  <c r="D427"/>
  <c r="E427" s="1"/>
  <c r="D426"/>
  <c r="E426" s="1"/>
  <c r="D425"/>
  <c r="E425" s="1"/>
  <c r="E424"/>
  <c r="D424"/>
  <c r="D423"/>
  <c r="C422"/>
  <c r="E421"/>
  <c r="D421"/>
  <c r="D420"/>
  <c r="E420" s="1"/>
  <c r="D419"/>
  <c r="E419" s="1"/>
  <c r="D418"/>
  <c r="E418" s="1"/>
  <c r="E417"/>
  <c r="D417"/>
  <c r="C416"/>
  <c r="D415"/>
  <c r="E415" s="1"/>
  <c r="D414"/>
  <c r="E414" s="1"/>
  <c r="D413"/>
  <c r="E413" s="1"/>
  <c r="D412"/>
  <c r="C412"/>
  <c r="D411"/>
  <c r="E411" s="1"/>
  <c r="D410"/>
  <c r="D409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E400" s="1"/>
  <c r="C399"/>
  <c r="D398"/>
  <c r="E398" s="1"/>
  <c r="D397"/>
  <c r="E397" s="1"/>
  <c r="D396"/>
  <c r="C395"/>
  <c r="D394"/>
  <c r="E394" s="1"/>
  <c r="D393"/>
  <c r="E393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C382"/>
  <c r="D381"/>
  <c r="E381" s="1"/>
  <c r="D380"/>
  <c r="E380" s="1"/>
  <c r="D379"/>
  <c r="E379" s="1"/>
  <c r="C378"/>
  <c r="D377"/>
  <c r="E377" s="1"/>
  <c r="D376"/>
  <c r="E376" s="1"/>
  <c r="D375"/>
  <c r="E375" s="1"/>
  <c r="D374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C357"/>
  <c r="D356"/>
  <c r="E356" s="1"/>
  <c r="E355"/>
  <c r="D355"/>
  <c r="D354"/>
  <c r="E354" s="1"/>
  <c r="C353"/>
  <c r="D352"/>
  <c r="E352" s="1"/>
  <c r="D351"/>
  <c r="E351" s="1"/>
  <c r="E350"/>
  <c r="D350"/>
  <c r="D349"/>
  <c r="E349" s="1"/>
  <c r="C348"/>
  <c r="D347"/>
  <c r="E347" s="1"/>
  <c r="D346"/>
  <c r="E346" s="1"/>
  <c r="D345"/>
  <c r="D344" s="1"/>
  <c r="C344"/>
  <c r="D343"/>
  <c r="E343" s="1"/>
  <c r="D342"/>
  <c r="E342" s="1"/>
  <c r="E341"/>
  <c r="D341"/>
  <c r="C340"/>
  <c r="C339" s="1"/>
  <c r="J339"/>
  <c r="E338"/>
  <c r="D338"/>
  <c r="E337"/>
  <c r="D337"/>
  <c r="E336"/>
  <c r="D336"/>
  <c r="E335"/>
  <c r="D335"/>
  <c r="E334"/>
  <c r="D334"/>
  <c r="E333"/>
  <c r="D333"/>
  <c r="E332"/>
  <c r="D332"/>
  <c r="D331"/>
  <c r="C331"/>
  <c r="D330"/>
  <c r="E330" s="1"/>
  <c r="D329"/>
  <c r="E329" s="1"/>
  <c r="C328"/>
  <c r="D327"/>
  <c r="E327" s="1"/>
  <c r="E326"/>
  <c r="D326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7" s="1"/>
  <c r="D316"/>
  <c r="D315" s="1"/>
  <c r="C315"/>
  <c r="E313"/>
  <c r="D313"/>
  <c r="D312"/>
  <c r="E312" s="1"/>
  <c r="E311"/>
  <c r="D311"/>
  <c r="D310"/>
  <c r="E310" s="1"/>
  <c r="E309"/>
  <c r="E308" s="1"/>
  <c r="D309"/>
  <c r="C308"/>
  <c r="D307"/>
  <c r="E307" s="1"/>
  <c r="E306"/>
  <c r="E305" s="1"/>
  <c r="D306"/>
  <c r="C305"/>
  <c r="D304"/>
  <c r="E304" s="1"/>
  <c r="D303"/>
  <c r="E303" s="1"/>
  <c r="C302"/>
  <c r="D301"/>
  <c r="E301" s="1"/>
  <c r="D300"/>
  <c r="E300" s="1"/>
  <c r="D299"/>
  <c r="E299" s="1"/>
  <c r="C298"/>
  <c r="E297"/>
  <c r="E296" s="1"/>
  <c r="D297"/>
  <c r="D296" s="1"/>
  <c r="C296"/>
  <c r="D295"/>
  <c r="E295" s="1"/>
  <c r="E294"/>
  <c r="D294"/>
  <c r="D293"/>
  <c r="E293" s="1"/>
  <c r="E292"/>
  <c r="D292"/>
  <c r="D291"/>
  <c r="E291" s="1"/>
  <c r="D290"/>
  <c r="E290" s="1"/>
  <c r="C289"/>
  <c r="D288"/>
  <c r="E288" s="1"/>
  <c r="D287"/>
  <c r="E287" s="1"/>
  <c r="E286"/>
  <c r="D286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E276"/>
  <c r="D276"/>
  <c r="D275"/>
  <c r="E275" s="1"/>
  <c r="D274"/>
  <c r="E274" s="1"/>
  <c r="D273"/>
  <c r="E273" s="1"/>
  <c r="D272"/>
  <c r="E272" s="1"/>
  <c r="D271"/>
  <c r="E271" s="1"/>
  <c r="E270"/>
  <c r="D270"/>
  <c r="D269"/>
  <c r="E269" s="1"/>
  <c r="D268"/>
  <c r="E268" s="1"/>
  <c r="D267"/>
  <c r="E267" s="1"/>
  <c r="D266"/>
  <c r="E266" s="1"/>
  <c r="C265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E242"/>
  <c r="D242"/>
  <c r="D241"/>
  <c r="E241" s="1"/>
  <c r="D240"/>
  <c r="E240" s="1"/>
  <c r="C239"/>
  <c r="C238" s="1"/>
  <c r="E237"/>
  <c r="E236" s="1"/>
  <c r="E235" s="1"/>
  <c r="D237"/>
  <c r="D236" s="1"/>
  <c r="D235" s="1"/>
  <c r="C236"/>
  <c r="C235" s="1"/>
  <c r="D234"/>
  <c r="E234" s="1"/>
  <c r="E233" s="1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E218"/>
  <c r="D218"/>
  <c r="D217"/>
  <c r="E217" s="1"/>
  <c r="D216"/>
  <c r="C216"/>
  <c r="D214"/>
  <c r="D213" s="1"/>
  <c r="C213"/>
  <c r="D212"/>
  <c r="E212" s="1"/>
  <c r="E211" s="1"/>
  <c r="C211"/>
  <c r="D210"/>
  <c r="E210" s="1"/>
  <c r="D209"/>
  <c r="E209" s="1"/>
  <c r="D208"/>
  <c r="C207"/>
  <c r="D206"/>
  <c r="E206" s="1"/>
  <c r="D205"/>
  <c r="E205" s="1"/>
  <c r="C204"/>
  <c r="D202"/>
  <c r="E202" s="1"/>
  <c r="E201" s="1"/>
  <c r="E200" s="1"/>
  <c r="D201"/>
  <c r="D200" s="1"/>
  <c r="C201"/>
  <c r="C200"/>
  <c r="D199"/>
  <c r="E199" s="1"/>
  <c r="E198" s="1"/>
  <c r="E197" s="1"/>
  <c r="C198"/>
  <c r="C197" s="1"/>
  <c r="D196"/>
  <c r="E196" s="1"/>
  <c r="E195" s="1"/>
  <c r="C195"/>
  <c r="D194"/>
  <c r="D193" s="1"/>
  <c r="C193"/>
  <c r="D192"/>
  <c r="E192" s="1"/>
  <c r="D191"/>
  <c r="E191" s="1"/>
  <c r="E190"/>
  <c r="D190"/>
  <c r="C189"/>
  <c r="D187"/>
  <c r="E187" s="1"/>
  <c r="D186"/>
  <c r="E186" s="1"/>
  <c r="C185"/>
  <c r="C184"/>
  <c r="D183"/>
  <c r="E183" s="1"/>
  <c r="E182" s="1"/>
  <c r="D181"/>
  <c r="E181" s="1"/>
  <c r="E180" s="1"/>
  <c r="C179"/>
  <c r="J178"/>
  <c r="J177"/>
  <c r="D176"/>
  <c r="E176" s="1"/>
  <c r="D175"/>
  <c r="D174" s="1"/>
  <c r="C174"/>
  <c r="D173"/>
  <c r="E173" s="1"/>
  <c r="D172"/>
  <c r="E172" s="1"/>
  <c r="C171"/>
  <c r="J170"/>
  <c r="D169"/>
  <c r="E169" s="1"/>
  <c r="D168"/>
  <c r="E168" s="1"/>
  <c r="C167"/>
  <c r="D166"/>
  <c r="E166" s="1"/>
  <c r="D165"/>
  <c r="E165" s="1"/>
  <c r="C164"/>
  <c r="C163" s="1"/>
  <c r="J163"/>
  <c r="D162"/>
  <c r="E162" s="1"/>
  <c r="E161"/>
  <c r="D161"/>
  <c r="C160"/>
  <c r="D159"/>
  <c r="E159" s="1"/>
  <c r="D158"/>
  <c r="E158" s="1"/>
  <c r="C157"/>
  <c r="D156"/>
  <c r="E156" s="1"/>
  <c r="E155"/>
  <c r="D155"/>
  <c r="D154" s="1"/>
  <c r="C154"/>
  <c r="J153"/>
  <c r="J152"/>
  <c r="D151"/>
  <c r="E151" s="1"/>
  <c r="D150"/>
  <c r="E150" s="1"/>
  <c r="C149"/>
  <c r="E148"/>
  <c r="D148"/>
  <c r="D147"/>
  <c r="E147" s="1"/>
  <c r="C146"/>
  <c r="D145"/>
  <c r="E145" s="1"/>
  <c r="D144"/>
  <c r="E144" s="1"/>
  <c r="E143" s="1"/>
  <c r="C143"/>
  <c r="D142"/>
  <c r="E142" s="1"/>
  <c r="E141"/>
  <c r="D141"/>
  <c r="C140"/>
  <c r="D139"/>
  <c r="E139" s="1"/>
  <c r="D138"/>
  <c r="E138" s="1"/>
  <c r="D137"/>
  <c r="E137" s="1"/>
  <c r="C136"/>
  <c r="J135"/>
  <c r="E134"/>
  <c r="D134"/>
  <c r="D133"/>
  <c r="E133" s="1"/>
  <c r="E132" s="1"/>
  <c r="C132"/>
  <c r="D131"/>
  <c r="E131" s="1"/>
  <c r="D130"/>
  <c r="E130" s="1"/>
  <c r="C129"/>
  <c r="D128"/>
  <c r="E128" s="1"/>
  <c r="D127"/>
  <c r="E127" s="1"/>
  <c r="C126"/>
  <c r="D125"/>
  <c r="E125" s="1"/>
  <c r="D124"/>
  <c r="E124" s="1"/>
  <c r="C123"/>
  <c r="D122"/>
  <c r="E122" s="1"/>
  <c r="E121"/>
  <c r="D12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C67" s="1"/>
  <c r="J67"/>
  <c r="D66"/>
  <c r="E66" s="1"/>
  <c r="D65"/>
  <c r="E65" s="1"/>
  <c r="D64"/>
  <c r="E64" s="1"/>
  <c r="D63"/>
  <c r="E63" s="1"/>
  <c r="D62"/>
  <c r="E62" s="1"/>
  <c r="J61"/>
  <c r="C61"/>
  <c r="D60"/>
  <c r="E60" s="1"/>
  <c r="E59"/>
  <c r="D59"/>
  <c r="D58"/>
  <c r="E58" s="1"/>
  <c r="D57"/>
  <c r="E57" s="1"/>
  <c r="D56"/>
  <c r="E56" s="1"/>
  <c r="D55"/>
  <c r="E55" s="1"/>
  <c r="D54"/>
  <c r="E54" s="1"/>
  <c r="E53"/>
  <c r="D53"/>
  <c r="D52"/>
  <c r="E52" s="1"/>
  <c r="E51"/>
  <c r="D5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D39"/>
  <c r="E39" s="1"/>
  <c r="J38"/>
  <c r="C38"/>
  <c r="D37"/>
  <c r="E37" s="1"/>
  <c r="D36"/>
  <c r="E36" s="1"/>
  <c r="E35"/>
  <c r="D35"/>
  <c r="D34"/>
  <c r="E34" s="1"/>
  <c r="E33"/>
  <c r="D33"/>
  <c r="D32"/>
  <c r="E32" s="1"/>
  <c r="D31"/>
  <c r="E31" s="1"/>
  <c r="D30"/>
  <c r="E30" s="1"/>
  <c r="D29"/>
  <c r="E29" s="1"/>
  <c r="D28"/>
  <c r="E28" s="1"/>
  <c r="E27"/>
  <c r="D27"/>
  <c r="D26"/>
  <c r="E26" s="1"/>
  <c r="E25"/>
  <c r="D25"/>
  <c r="D24"/>
  <c r="E24" s="1"/>
  <c r="D23"/>
  <c r="E23" s="1"/>
  <c r="D22"/>
  <c r="E22" s="1"/>
  <c r="D21"/>
  <c r="E21" s="1"/>
  <c r="D20"/>
  <c r="E20" s="1"/>
  <c r="E19"/>
  <c r="D19"/>
  <c r="D18"/>
  <c r="E18" s="1"/>
  <c r="E17"/>
  <c r="D17"/>
  <c r="D16"/>
  <c r="E16" s="1"/>
  <c r="D15"/>
  <c r="E15" s="1"/>
  <c r="D14"/>
  <c r="E14" s="1"/>
  <c r="D13"/>
  <c r="E13" s="1"/>
  <c r="D12"/>
  <c r="E12" s="1"/>
  <c r="J11"/>
  <c r="C11"/>
  <c r="D10"/>
  <c r="E10" s="1"/>
  <c r="E9"/>
  <c r="D9"/>
  <c r="D8"/>
  <c r="E8" s="1"/>
  <c r="D7"/>
  <c r="E7" s="1"/>
  <c r="D6"/>
  <c r="E5"/>
  <c r="D5"/>
  <c r="J4"/>
  <c r="C4"/>
  <c r="C3" s="1"/>
  <c r="J3"/>
  <c r="J2"/>
  <c r="J1"/>
  <c r="D9" i="37"/>
  <c r="D11" s="1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/>
  <c r="I67"/>
  <c r="H67"/>
  <c r="G67"/>
  <c r="F67"/>
  <c r="E67"/>
  <c r="D67"/>
  <c r="C67"/>
  <c r="I64"/>
  <c r="H64"/>
  <c r="H63" s="1"/>
  <c r="G64"/>
  <c r="F64"/>
  <c r="F63" s="1"/>
  <c r="E64"/>
  <c r="D64"/>
  <c r="C64"/>
  <c r="I63"/>
  <c r="E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F33"/>
  <c r="E33"/>
  <c r="D33"/>
  <c r="C33"/>
  <c r="I32"/>
  <c r="E32"/>
  <c r="I29"/>
  <c r="H29"/>
  <c r="G29"/>
  <c r="F29"/>
  <c r="E29"/>
  <c r="D29"/>
  <c r="C29"/>
  <c r="I26"/>
  <c r="H26"/>
  <c r="G26"/>
  <c r="G25" s="1"/>
  <c r="F26"/>
  <c r="E26"/>
  <c r="E25" s="1"/>
  <c r="D26"/>
  <c r="C26"/>
  <c r="C25" s="1"/>
  <c r="I25"/>
  <c r="F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G10"/>
  <c r="F10"/>
  <c r="E10"/>
  <c r="D10"/>
  <c r="C10"/>
  <c r="I5"/>
  <c r="H5"/>
  <c r="G5"/>
  <c r="F5"/>
  <c r="E5"/>
  <c r="D5"/>
  <c r="C5"/>
  <c r="J71" i="34"/>
  <c r="I71"/>
  <c r="G71"/>
  <c r="F71"/>
  <c r="E71"/>
  <c r="D71"/>
  <c r="C71"/>
  <c r="J68"/>
  <c r="I68"/>
  <c r="G68"/>
  <c r="F68"/>
  <c r="F64" s="1"/>
  <c r="E68"/>
  <c r="D68"/>
  <c r="C68"/>
  <c r="J65"/>
  <c r="J64" s="1"/>
  <c r="I65"/>
  <c r="G65"/>
  <c r="G64" s="1"/>
  <c r="F65"/>
  <c r="E65"/>
  <c r="E64" s="1"/>
  <c r="D65"/>
  <c r="C65"/>
  <c r="C64" s="1"/>
  <c r="I61"/>
  <c r="G61"/>
  <c r="F61"/>
  <c r="E61"/>
  <c r="D61"/>
  <c r="C61"/>
  <c r="J58"/>
  <c r="I58"/>
  <c r="G58"/>
  <c r="F58"/>
  <c r="E58"/>
  <c r="D58"/>
  <c r="C58"/>
  <c r="J55"/>
  <c r="I55"/>
  <c r="G55"/>
  <c r="F55"/>
  <c r="E55"/>
  <c r="D55"/>
  <c r="C55"/>
  <c r="J52"/>
  <c r="I52"/>
  <c r="G52"/>
  <c r="F52"/>
  <c r="E52"/>
  <c r="D52"/>
  <c r="C52"/>
  <c r="J49"/>
  <c r="I49"/>
  <c r="G49"/>
  <c r="F49"/>
  <c r="E49"/>
  <c r="D49"/>
  <c r="C49"/>
  <c r="J33"/>
  <c r="I33"/>
  <c r="G33"/>
  <c r="F33"/>
  <c r="E33"/>
  <c r="D33"/>
  <c r="C33"/>
  <c r="J29"/>
  <c r="I29"/>
  <c r="G29"/>
  <c r="F29"/>
  <c r="E29"/>
  <c r="D29"/>
  <c r="C29"/>
  <c r="J26"/>
  <c r="I26"/>
  <c r="G26"/>
  <c r="F26"/>
  <c r="E26"/>
  <c r="D26"/>
  <c r="J22"/>
  <c r="I22"/>
  <c r="G22"/>
  <c r="F22"/>
  <c r="E22"/>
  <c r="D22"/>
  <c r="C22"/>
  <c r="J19"/>
  <c r="I19"/>
  <c r="G19"/>
  <c r="F19"/>
  <c r="E19"/>
  <c r="D19"/>
  <c r="C19"/>
  <c r="J16"/>
  <c r="I16"/>
  <c r="G16"/>
  <c r="F16"/>
  <c r="E16"/>
  <c r="D16"/>
  <c r="C16"/>
  <c r="J13"/>
  <c r="I13"/>
  <c r="G13"/>
  <c r="F13"/>
  <c r="E13"/>
  <c r="D13"/>
  <c r="C13"/>
  <c r="J10"/>
  <c r="I10"/>
  <c r="G10"/>
  <c r="F10"/>
  <c r="E10"/>
  <c r="D10"/>
  <c r="C10"/>
  <c r="J5"/>
  <c r="I5"/>
  <c r="G5"/>
  <c r="F5"/>
  <c r="E5"/>
  <c r="D5"/>
  <c r="C5"/>
  <c r="I4" i="35" l="1"/>
  <c r="F4"/>
  <c r="E167" i="38"/>
  <c r="D239"/>
  <c r="D238" s="1"/>
  <c r="D120"/>
  <c r="D140"/>
  <c r="D143"/>
  <c r="D160"/>
  <c r="C215"/>
  <c r="D4"/>
  <c r="D38"/>
  <c r="E117"/>
  <c r="E126"/>
  <c r="E160"/>
  <c r="D180"/>
  <c r="C188"/>
  <c r="D207"/>
  <c r="E214"/>
  <c r="E213" s="1"/>
  <c r="D220"/>
  <c r="D233"/>
  <c r="D25" i="35"/>
  <c r="D4" s="1"/>
  <c r="C170" i="38"/>
  <c r="E239"/>
  <c r="E238" s="1"/>
  <c r="C263"/>
  <c r="D373"/>
  <c r="D392"/>
  <c r="D399"/>
  <c r="E410"/>
  <c r="D455"/>
  <c r="D463"/>
  <c r="D474"/>
  <c r="E495"/>
  <c r="D552"/>
  <c r="D562"/>
  <c r="E588"/>
  <c r="E648"/>
  <c r="D661"/>
  <c r="D687"/>
  <c r="E732"/>
  <c r="E731" s="1"/>
  <c r="E730" s="1"/>
  <c r="D38" i="39"/>
  <c r="D68"/>
  <c r="D182"/>
  <c r="D204"/>
  <c r="D207"/>
  <c r="D325"/>
  <c r="E344"/>
  <c r="D399"/>
  <c r="E417"/>
  <c r="D422"/>
  <c r="E450"/>
  <c r="D497"/>
  <c r="D522"/>
  <c r="E552"/>
  <c r="D587"/>
  <c r="D661"/>
  <c r="D751"/>
  <c r="D750" s="1"/>
  <c r="D244" i="38"/>
  <c r="D243" s="1"/>
  <c r="E378"/>
  <c r="D445"/>
  <c r="E587"/>
  <c r="D595"/>
  <c r="D665"/>
  <c r="D4" i="39"/>
  <c r="D136"/>
  <c r="D201"/>
  <c r="D200" s="1"/>
  <c r="D404"/>
  <c r="E409"/>
  <c r="E416"/>
  <c r="E423"/>
  <c r="D429"/>
  <c r="D491"/>
  <c r="E498"/>
  <c r="D529"/>
  <c r="D531"/>
  <c r="D556"/>
  <c r="D551" s="1"/>
  <c r="D550" s="1"/>
  <c r="C717"/>
  <c r="C716" s="1"/>
  <c r="D727"/>
  <c r="D746"/>
  <c r="E751"/>
  <c r="E247" i="38"/>
  <c r="E357"/>
  <c r="D382"/>
  <c r="D491"/>
  <c r="E646"/>
  <c r="E665"/>
  <c r="D679"/>
  <c r="D744"/>
  <c r="D743" s="1"/>
  <c r="E137" i="39"/>
  <c r="D140"/>
  <c r="E160"/>
  <c r="D179"/>
  <c r="E733" i="38"/>
  <c r="E62" i="39"/>
  <c r="D368"/>
  <c r="E445"/>
  <c r="D509"/>
  <c r="E562"/>
  <c r="D610"/>
  <c r="D616"/>
  <c r="E687"/>
  <c r="D25" i="34"/>
  <c r="I25"/>
  <c r="I4" s="1"/>
  <c r="F32"/>
  <c r="J32"/>
  <c r="E32"/>
  <c r="C32"/>
  <c r="G25"/>
  <c r="G4" s="1"/>
  <c r="G32"/>
  <c r="D64"/>
  <c r="D32" s="1"/>
  <c r="I64"/>
  <c r="I32" s="1"/>
  <c r="C4"/>
  <c r="F25"/>
  <c r="F75" s="1"/>
  <c r="D4"/>
  <c r="C2" i="38"/>
  <c r="E392"/>
  <c r="E399"/>
  <c r="E463"/>
  <c r="E474"/>
  <c r="E661"/>
  <c r="E722"/>
  <c r="E538" i="39"/>
  <c r="E216" i="38"/>
  <c r="E120"/>
  <c r="E157"/>
  <c r="E289"/>
  <c r="E362"/>
  <c r="E289" i="39"/>
  <c r="E362"/>
  <c r="E373"/>
  <c r="E671"/>
  <c r="E700"/>
  <c r="E298"/>
  <c r="E305"/>
  <c r="E429"/>
  <c r="E491"/>
  <c r="E4" i="35"/>
  <c r="C4"/>
  <c r="G4"/>
  <c r="H25"/>
  <c r="H4" s="1"/>
  <c r="I74"/>
  <c r="C63"/>
  <c r="G63"/>
  <c r="E11" i="38"/>
  <c r="E61"/>
  <c r="C116"/>
  <c r="E129"/>
  <c r="E164"/>
  <c r="E163" s="1"/>
  <c r="E189"/>
  <c r="E204"/>
  <c r="D211"/>
  <c r="C228"/>
  <c r="E250"/>
  <c r="E298"/>
  <c r="D308"/>
  <c r="E325"/>
  <c r="D328"/>
  <c r="C314"/>
  <c r="D348"/>
  <c r="D353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D3" i="39"/>
  <c r="E39"/>
  <c r="C163"/>
  <c r="C152" s="1"/>
  <c r="E196"/>
  <c r="E195" s="1"/>
  <c r="E207"/>
  <c r="D244"/>
  <c r="D243" s="1"/>
  <c r="D289"/>
  <c r="D348"/>
  <c r="D388"/>
  <c r="E455"/>
  <c r="E468"/>
  <c r="E497"/>
  <c r="E532"/>
  <c r="E531" s="1"/>
  <c r="E528" s="1"/>
  <c r="C551"/>
  <c r="C550" s="1"/>
  <c r="D577"/>
  <c r="E588"/>
  <c r="E587" s="1"/>
  <c r="E604"/>
  <c r="E617"/>
  <c r="E679"/>
  <c r="E740"/>
  <c r="E739" s="1"/>
  <c r="D756"/>
  <c r="D755" s="1"/>
  <c r="D761"/>
  <c r="D760" s="1"/>
  <c r="E766"/>
  <c r="E765" s="1"/>
  <c r="E778"/>
  <c r="E777" s="1"/>
  <c r="D32" i="35"/>
  <c r="H32"/>
  <c r="D11" i="38"/>
  <c r="D3" s="1"/>
  <c r="D61"/>
  <c r="D129"/>
  <c r="D132"/>
  <c r="E136"/>
  <c r="E146"/>
  <c r="E149"/>
  <c r="E154"/>
  <c r="C153"/>
  <c r="C152" s="1"/>
  <c r="D164"/>
  <c r="D163" s="1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03" s="1"/>
  <c r="D216"/>
  <c r="D344"/>
  <c r="E368"/>
  <c r="D392"/>
  <c r="D455"/>
  <c r="D463"/>
  <c r="E514"/>
  <c r="E522"/>
  <c r="E557"/>
  <c r="E556" s="1"/>
  <c r="E551" s="1"/>
  <c r="E550" s="1"/>
  <c r="E610"/>
  <c r="D679"/>
  <c r="D687"/>
  <c r="D768"/>
  <c r="D767" s="1"/>
  <c r="E74" i="35"/>
  <c r="F74"/>
  <c r="E6" i="38"/>
  <c r="E4" s="1"/>
  <c r="E40"/>
  <c r="E38" s="1"/>
  <c r="D68"/>
  <c r="E97"/>
  <c r="D117"/>
  <c r="D126"/>
  <c r="D146"/>
  <c r="D157"/>
  <c r="D153" s="1"/>
  <c r="D152" s="1"/>
  <c r="D182"/>
  <c r="D179" s="1"/>
  <c r="E194"/>
  <c r="E193" s="1"/>
  <c r="E188" s="1"/>
  <c r="E208"/>
  <c r="E207" s="1"/>
  <c r="C203"/>
  <c r="E229"/>
  <c r="E228" s="1"/>
  <c r="C259"/>
  <c r="C258" s="1"/>
  <c r="C257" s="1"/>
  <c r="E302"/>
  <c r="E316"/>
  <c r="E345"/>
  <c r="E344" s="1"/>
  <c r="E409"/>
  <c r="E416"/>
  <c r="D429"/>
  <c r="E577"/>
  <c r="D671"/>
  <c r="D756"/>
  <c r="D755" s="1"/>
  <c r="E762"/>
  <c r="E761" s="1"/>
  <c r="E760" s="1"/>
  <c r="C2" i="39"/>
  <c r="E141"/>
  <c r="D154"/>
  <c r="D160"/>
  <c r="E234"/>
  <c r="E233" s="1"/>
  <c r="D239"/>
  <c r="D238" s="1"/>
  <c r="D298"/>
  <c r="D331"/>
  <c r="D362"/>
  <c r="E384"/>
  <c r="E382" s="1"/>
  <c r="E400"/>
  <c r="E399" s="1"/>
  <c r="D468"/>
  <c r="E599"/>
  <c r="E662"/>
  <c r="E661" s="1"/>
  <c r="D700"/>
  <c r="E25" i="34"/>
  <c r="E4" s="1"/>
  <c r="J25"/>
  <c r="J4" s="1"/>
  <c r="E123" i="38"/>
  <c r="E179"/>
  <c r="D215"/>
  <c r="E244"/>
  <c r="E243" s="1"/>
  <c r="E265"/>
  <c r="D314"/>
  <c r="E348"/>
  <c r="E353"/>
  <c r="D362"/>
  <c r="D416"/>
  <c r="E530"/>
  <c r="E529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28" s="1"/>
  <c r="E237"/>
  <c r="E236" s="1"/>
  <c r="E235" s="1"/>
  <c r="C314"/>
  <c r="C259" s="1"/>
  <c r="D445"/>
  <c r="E475"/>
  <c r="D562"/>
  <c r="E577"/>
  <c r="C561"/>
  <c r="C560" s="1"/>
  <c r="E647"/>
  <c r="E646" s="1"/>
  <c r="D718"/>
  <c r="D717" s="1"/>
  <c r="D716" s="1"/>
  <c r="E723"/>
  <c r="E722" s="1"/>
  <c r="E756"/>
  <c r="E755" s="1"/>
  <c r="E761"/>
  <c r="E760" s="1"/>
  <c r="E768"/>
  <c r="E767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D215" s="1"/>
  <c r="E629"/>
  <c r="E628" s="1"/>
  <c r="D628"/>
  <c r="E684"/>
  <c r="E683" s="1"/>
  <c r="D683"/>
  <c r="E735"/>
  <c r="E734" s="1"/>
  <c r="E733" s="1"/>
  <c r="D734"/>
  <c r="D733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3"/>
  <c r="E642" s="1"/>
  <c r="D642"/>
  <c r="E61"/>
  <c r="E140"/>
  <c r="E154"/>
  <c r="E153" s="1"/>
  <c r="E244"/>
  <c r="E243" s="1"/>
  <c r="C340"/>
  <c r="E357"/>
  <c r="E392"/>
  <c r="E459"/>
  <c r="E477"/>
  <c r="E581"/>
  <c r="E653"/>
  <c r="E123"/>
  <c r="D143"/>
  <c r="D135" s="1"/>
  <c r="D157"/>
  <c r="D153" s="1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474"/>
  <c r="E513"/>
  <c r="E509" s="1"/>
  <c r="D544"/>
  <c r="D538" s="1"/>
  <c r="D592"/>
  <c r="D599"/>
  <c r="E603"/>
  <c r="E616"/>
  <c r="E718"/>
  <c r="E727"/>
  <c r="E118"/>
  <c r="E117" s="1"/>
  <c r="D117"/>
  <c r="E495"/>
  <c r="E494" s="1"/>
  <c r="D494"/>
  <c r="E677"/>
  <c r="E676" s="1"/>
  <c r="D676"/>
  <c r="E773"/>
  <c r="E772" s="1"/>
  <c r="E771" s="1"/>
  <c r="D772"/>
  <c r="D771" s="1"/>
  <c r="E549"/>
  <c r="E547" s="1"/>
  <c r="D547"/>
  <c r="E570"/>
  <c r="E569" s="1"/>
  <c r="D569"/>
  <c r="E695"/>
  <c r="E694" s="1"/>
  <c r="D694"/>
  <c r="E732"/>
  <c r="E731" s="1"/>
  <c r="E730" s="1"/>
  <c r="D731"/>
  <c r="D730" s="1"/>
  <c r="E226"/>
  <c r="E223" s="1"/>
  <c r="E222" s="1"/>
  <c r="D223"/>
  <c r="D222" s="1"/>
  <c r="E266"/>
  <c r="E265" s="1"/>
  <c r="D265"/>
  <c r="E297"/>
  <c r="E296" s="1"/>
  <c r="D296"/>
  <c r="E309"/>
  <c r="E308" s="1"/>
  <c r="D308"/>
  <c r="E379"/>
  <c r="E378" s="1"/>
  <c r="D378"/>
  <c r="E640"/>
  <c r="E638" s="1"/>
  <c r="D638"/>
  <c r="E666"/>
  <c r="E665" s="1"/>
  <c r="D665"/>
  <c r="E742"/>
  <c r="E741" s="1"/>
  <c r="D741"/>
  <c r="E745"/>
  <c r="E744" s="1"/>
  <c r="E743" s="1"/>
  <c r="D744"/>
  <c r="D743" s="1"/>
  <c r="E11"/>
  <c r="E444"/>
  <c r="E38"/>
  <c r="E331"/>
  <c r="E486"/>
  <c r="E484" s="1"/>
  <c r="E504"/>
  <c r="C726"/>
  <c r="C725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340" s="1"/>
  <c r="D459"/>
  <c r="E463"/>
  <c r="D477"/>
  <c r="D486"/>
  <c r="D484" s="1"/>
  <c r="D504"/>
  <c r="D581"/>
  <c r="D653"/>
  <c r="D645" s="1"/>
  <c r="E750"/>
  <c r="E140" i="38"/>
  <c r="E135" s="1"/>
  <c r="E263"/>
  <c r="E203"/>
  <c r="E153"/>
  <c r="E487"/>
  <c r="E486" s="1"/>
  <c r="D486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D444" s="1"/>
  <c r="E478"/>
  <c r="E477" s="1"/>
  <c r="D477"/>
  <c r="E532"/>
  <c r="E531" s="1"/>
  <c r="D531"/>
  <c r="E545"/>
  <c r="E544" s="1"/>
  <c r="E538" s="1"/>
  <c r="D544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E505"/>
  <c r="E504" s="1"/>
  <c r="D504"/>
  <c r="E582"/>
  <c r="E581" s="1"/>
  <c r="D581"/>
  <c r="E611"/>
  <c r="E610" s="1"/>
  <c r="D610"/>
  <c r="E116"/>
  <c r="E315"/>
  <c r="E444"/>
  <c r="D484"/>
  <c r="E750"/>
  <c r="C135"/>
  <c r="C115" s="1"/>
  <c r="D149"/>
  <c r="E260"/>
  <c r="D265"/>
  <c r="D528"/>
  <c r="E569"/>
  <c r="E628"/>
  <c r="E676"/>
  <c r="C726"/>
  <c r="C725" s="1"/>
  <c r="D750"/>
  <c r="E772"/>
  <c r="E771" s="1"/>
  <c r="E68"/>
  <c r="E67" s="1"/>
  <c r="D97"/>
  <c r="D67" s="1"/>
  <c r="D123"/>
  <c r="D185"/>
  <c r="D184" s="1"/>
  <c r="D204"/>
  <c r="D203" s="1"/>
  <c r="E215"/>
  <c r="D223"/>
  <c r="D222" s="1"/>
  <c r="D302"/>
  <c r="E328"/>
  <c r="E494"/>
  <c r="E522"/>
  <c r="D733"/>
  <c r="D136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D538"/>
  <c r="E553"/>
  <c r="E552" s="1"/>
  <c r="E551" s="1"/>
  <c r="E550" s="1"/>
  <c r="D569"/>
  <c r="D628"/>
  <c r="C645"/>
  <c r="C560" s="1"/>
  <c r="D676"/>
  <c r="E683"/>
  <c r="E694"/>
  <c r="D772"/>
  <c r="D771" s="1"/>
  <c r="D74" i="35"/>
  <c r="F32"/>
  <c r="C32"/>
  <c r="C74" s="1"/>
  <c r="G32"/>
  <c r="G74"/>
  <c r="C777" i="31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2"/>
  <c r="C638"/>
  <c r="C628"/>
  <c r="C616"/>
  <c r="C610"/>
  <c r="C603"/>
  <c r="C599"/>
  <c r="C595"/>
  <c r="C592"/>
  <c r="C587"/>
  <c r="C581"/>
  <c r="C569"/>
  <c r="C562"/>
  <c r="C556"/>
  <c r="C552"/>
  <c r="C547"/>
  <c r="C544"/>
  <c r="C538" s="1"/>
  <c r="C531"/>
  <c r="C529"/>
  <c r="C528" s="1"/>
  <c r="C522"/>
  <c r="C513"/>
  <c r="C509" s="1"/>
  <c r="C504"/>
  <c r="C497"/>
  <c r="C494"/>
  <c r="C491"/>
  <c r="C486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314" s="1"/>
  <c r="C260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C174"/>
  <c r="C171"/>
  <c r="C170" s="1"/>
  <c r="C167"/>
  <c r="C164"/>
  <c r="C160"/>
  <c r="C157"/>
  <c r="C154"/>
  <c r="C149"/>
  <c r="C146"/>
  <c r="C143"/>
  <c r="C140"/>
  <c r="C136"/>
  <c r="C132"/>
  <c r="C129"/>
  <c r="C126"/>
  <c r="C123"/>
  <c r="C120"/>
  <c r="C117"/>
  <c r="C97"/>
  <c r="C68"/>
  <c r="C61"/>
  <c r="C38"/>
  <c r="C11"/>
  <c r="C4"/>
  <c r="D778" i="33"/>
  <c r="E778" s="1"/>
  <c r="E777" s="1"/>
  <c r="D777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C743" s="1"/>
  <c r="D742"/>
  <c r="D741" s="1"/>
  <c r="C741"/>
  <c r="D740"/>
  <c r="E740" s="1"/>
  <c r="E739" s="1"/>
  <c r="C739"/>
  <c r="E738"/>
  <c r="D738"/>
  <c r="D737"/>
  <c r="E737" s="1"/>
  <c r="E736"/>
  <c r="D736"/>
  <c r="D735"/>
  <c r="E735" s="1"/>
  <c r="C734"/>
  <c r="C733" s="1"/>
  <c r="E732"/>
  <c r="E731" s="1"/>
  <c r="E730" s="1"/>
  <c r="D732"/>
  <c r="D731" s="1"/>
  <c r="D730" s="1"/>
  <c r="C731"/>
  <c r="C730" s="1"/>
  <c r="D729"/>
  <c r="E729" s="1"/>
  <c r="D728"/>
  <c r="E728" s="1"/>
  <c r="C727"/>
  <c r="J726"/>
  <c r="J725"/>
  <c r="D724"/>
  <c r="E724" s="1"/>
  <c r="D723"/>
  <c r="E723" s="1"/>
  <c r="C722"/>
  <c r="D721"/>
  <c r="E721" s="1"/>
  <c r="D720"/>
  <c r="E720" s="1"/>
  <c r="D719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E697"/>
  <c r="D697"/>
  <c r="D696"/>
  <c r="E696" s="1"/>
  <c r="D695"/>
  <c r="D694" s="1"/>
  <c r="C694"/>
  <c r="D693"/>
  <c r="E693" s="1"/>
  <c r="D692"/>
  <c r="E692" s="1"/>
  <c r="D691"/>
  <c r="E691" s="1"/>
  <c r="D690"/>
  <c r="E690" s="1"/>
  <c r="D689"/>
  <c r="E689" s="1"/>
  <c r="D688"/>
  <c r="C687"/>
  <c r="D686"/>
  <c r="E686" s="1"/>
  <c r="D685"/>
  <c r="E685" s="1"/>
  <c r="E684"/>
  <c r="D684"/>
  <c r="C683"/>
  <c r="E682"/>
  <c r="D682"/>
  <c r="D681"/>
  <c r="E681" s="1"/>
  <c r="D680"/>
  <c r="E680" s="1"/>
  <c r="C679"/>
  <c r="D678"/>
  <c r="E678" s="1"/>
  <c r="D677"/>
  <c r="D676" s="1"/>
  <c r="C676"/>
  <c r="D675"/>
  <c r="E675" s="1"/>
  <c r="D674"/>
  <c r="E674" s="1"/>
  <c r="D673"/>
  <c r="E673" s="1"/>
  <c r="D672"/>
  <c r="C671"/>
  <c r="D670"/>
  <c r="E670" s="1"/>
  <c r="D669"/>
  <c r="E669" s="1"/>
  <c r="E668"/>
  <c r="D668"/>
  <c r="D667"/>
  <c r="E667" s="1"/>
  <c r="E666"/>
  <c r="D666"/>
  <c r="C665"/>
  <c r="D664"/>
  <c r="E664" s="1"/>
  <c r="D663"/>
  <c r="E663" s="1"/>
  <c r="D662"/>
  <c r="C661"/>
  <c r="D660"/>
  <c r="E660" s="1"/>
  <c r="D659"/>
  <c r="E659" s="1"/>
  <c r="D658"/>
  <c r="E658" s="1"/>
  <c r="D657"/>
  <c r="E657" s="1"/>
  <c r="D656"/>
  <c r="E656" s="1"/>
  <c r="D655"/>
  <c r="E655" s="1"/>
  <c r="D654"/>
  <c r="D653" s="1"/>
  <c r="C653"/>
  <c r="D652"/>
  <c r="E652" s="1"/>
  <c r="D651"/>
  <c r="E651" s="1"/>
  <c r="D650"/>
  <c r="E650" s="1"/>
  <c r="D649"/>
  <c r="E649" s="1"/>
  <c r="D648"/>
  <c r="E648" s="1"/>
  <c r="D647"/>
  <c r="E647" s="1"/>
  <c r="C646"/>
  <c r="J645"/>
  <c r="D644"/>
  <c r="E644" s="1"/>
  <c r="D643"/>
  <c r="E643" s="1"/>
  <c r="E642" s="1"/>
  <c r="J642"/>
  <c r="C642"/>
  <c r="D641"/>
  <c r="E641" s="1"/>
  <c r="E640"/>
  <c r="D640"/>
  <c r="D639"/>
  <c r="E639" s="1"/>
  <c r="J638"/>
  <c r="C638"/>
  <c r="D637"/>
  <c r="E637" s="1"/>
  <c r="D636"/>
  <c r="E636" s="1"/>
  <c r="E635"/>
  <c r="D635"/>
  <c r="D634"/>
  <c r="E634" s="1"/>
  <c r="D633"/>
  <c r="E633" s="1"/>
  <c r="D632"/>
  <c r="E632" s="1"/>
  <c r="D631"/>
  <c r="E631" s="1"/>
  <c r="D630"/>
  <c r="E630" s="1"/>
  <c r="E629"/>
  <c r="D629"/>
  <c r="D628" s="1"/>
  <c r="C628"/>
  <c r="D627"/>
  <c r="E627" s="1"/>
  <c r="D626"/>
  <c r="E626" s="1"/>
  <c r="E625"/>
  <c r="D625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C610"/>
  <c r="D609"/>
  <c r="E609" s="1"/>
  <c r="E608"/>
  <c r="D608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C595"/>
  <c r="D594"/>
  <c r="E594" s="1"/>
  <c r="D593"/>
  <c r="C592"/>
  <c r="D591"/>
  <c r="E591" s="1"/>
  <c r="E590"/>
  <c r="D590"/>
  <c r="D589"/>
  <c r="E589" s="1"/>
  <c r="D588"/>
  <c r="E588" s="1"/>
  <c r="C587"/>
  <c r="D586"/>
  <c r="E586" s="1"/>
  <c r="D585"/>
  <c r="E585" s="1"/>
  <c r="D584"/>
  <c r="E584" s="1"/>
  <c r="E583"/>
  <c r="D583"/>
  <c r="D582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E572"/>
  <c r="D572"/>
  <c r="D571"/>
  <c r="E571" s="1"/>
  <c r="D570"/>
  <c r="D569" s="1"/>
  <c r="C569"/>
  <c r="D568"/>
  <c r="E568" s="1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D556" s="1"/>
  <c r="C556"/>
  <c r="D555"/>
  <c r="E555" s="1"/>
  <c r="D554"/>
  <c r="E554" s="1"/>
  <c r="D553"/>
  <c r="D552" s="1"/>
  <c r="D551" s="1"/>
  <c r="D550" s="1"/>
  <c r="C552"/>
  <c r="J551"/>
  <c r="J550"/>
  <c r="D549"/>
  <c r="E549" s="1"/>
  <c r="D548"/>
  <c r="J547"/>
  <c r="C547"/>
  <c r="E546"/>
  <c r="D546"/>
  <c r="D545"/>
  <c r="C544"/>
  <c r="D543"/>
  <c r="E543" s="1"/>
  <c r="D542"/>
  <c r="E542" s="1"/>
  <c r="D541"/>
  <c r="E541" s="1"/>
  <c r="D540"/>
  <c r="E540" s="1"/>
  <c r="D539"/>
  <c r="C538"/>
  <c r="D537"/>
  <c r="E537" s="1"/>
  <c r="D536"/>
  <c r="E536" s="1"/>
  <c r="D535"/>
  <c r="E535" s="1"/>
  <c r="D534"/>
  <c r="E534" s="1"/>
  <c r="D533"/>
  <c r="E533" s="1"/>
  <c r="D532"/>
  <c r="E532" s="1"/>
  <c r="C531"/>
  <c r="D530"/>
  <c r="D529" s="1"/>
  <c r="C529"/>
  <c r="E527"/>
  <c r="D527"/>
  <c r="D526"/>
  <c r="E526" s="1"/>
  <c r="E525"/>
  <c r="D525"/>
  <c r="D524"/>
  <c r="E524" s="1"/>
  <c r="D523"/>
  <c r="D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D512"/>
  <c r="E512" s="1"/>
  <c r="D511"/>
  <c r="E511" s="1"/>
  <c r="D510"/>
  <c r="C509"/>
  <c r="D508"/>
  <c r="E508" s="1"/>
  <c r="D507"/>
  <c r="E507" s="1"/>
  <c r="D506"/>
  <c r="E506" s="1"/>
  <c r="D505"/>
  <c r="C504"/>
  <c r="E503"/>
  <c r="D503"/>
  <c r="D502"/>
  <c r="E502" s="1"/>
  <c r="D501"/>
  <c r="E501" s="1"/>
  <c r="D500"/>
  <c r="E500" s="1"/>
  <c r="D499"/>
  <c r="E499" s="1"/>
  <c r="D498"/>
  <c r="C497"/>
  <c r="D496"/>
  <c r="E496" s="1"/>
  <c r="E495"/>
  <c r="D495"/>
  <c r="C494"/>
  <c r="D493"/>
  <c r="E493" s="1"/>
  <c r="E492"/>
  <c r="D492"/>
  <c r="C491"/>
  <c r="D490"/>
  <c r="E490" s="1"/>
  <c r="D489"/>
  <c r="E489" s="1"/>
  <c r="D488"/>
  <c r="E488" s="1"/>
  <c r="D487"/>
  <c r="C486"/>
  <c r="D485"/>
  <c r="E485" s="1"/>
  <c r="J483"/>
  <c r="E481"/>
  <c r="D481"/>
  <c r="D480"/>
  <c r="E480" s="1"/>
  <c r="D479"/>
  <c r="E479" s="1"/>
  <c r="D478"/>
  <c r="C477"/>
  <c r="D476"/>
  <c r="E476" s="1"/>
  <c r="D475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C455"/>
  <c r="D454"/>
  <c r="E454" s="1"/>
  <c r="D453"/>
  <c r="E453" s="1"/>
  <c r="E452"/>
  <c r="D452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E424"/>
  <c r="D424"/>
  <c r="D423"/>
  <c r="C422"/>
  <c r="D421"/>
  <c r="E421" s="1"/>
  <c r="D420"/>
  <c r="E420" s="1"/>
  <c r="D419"/>
  <c r="E419" s="1"/>
  <c r="D418"/>
  <c r="E418" s="1"/>
  <c r="D417"/>
  <c r="E417" s="1"/>
  <c r="C416"/>
  <c r="D415"/>
  <c r="E415" s="1"/>
  <c r="D414"/>
  <c r="E414" s="1"/>
  <c r="D413"/>
  <c r="E413" s="1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C399"/>
  <c r="D398"/>
  <c r="E398" s="1"/>
  <c r="D397"/>
  <c r="E397" s="1"/>
  <c r="D396"/>
  <c r="C395"/>
  <c r="D394"/>
  <c r="E394" s="1"/>
  <c r="D393"/>
  <c r="D392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E379" s="1"/>
  <c r="C378"/>
  <c r="D377"/>
  <c r="E377" s="1"/>
  <c r="D376"/>
  <c r="E376" s="1"/>
  <c r="D375"/>
  <c r="E375" s="1"/>
  <c r="D374"/>
  <c r="D373" s="1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E329" s="1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6"/>
  <c r="D316"/>
  <c r="C315"/>
  <c r="D313"/>
  <c r="E313" s="1"/>
  <c r="D312"/>
  <c r="D311"/>
  <c r="E311" s="1"/>
  <c r="D310"/>
  <c r="E310" s="1"/>
  <c r="E309"/>
  <c r="D309"/>
  <c r="D307"/>
  <c r="E307" s="1"/>
  <c r="E306"/>
  <c r="D306"/>
  <c r="D305" s="1"/>
  <c r="D304"/>
  <c r="E304" s="1"/>
  <c r="D303"/>
  <c r="E301"/>
  <c r="D301"/>
  <c r="D300"/>
  <c r="E300" s="1"/>
  <c r="D299"/>
  <c r="D298" s="1"/>
  <c r="D297"/>
  <c r="D296" s="1"/>
  <c r="D295"/>
  <c r="E295" s="1"/>
  <c r="D294"/>
  <c r="E294" s="1"/>
  <c r="D293"/>
  <c r="E293" s="1"/>
  <c r="E292"/>
  <c r="D292"/>
  <c r="D291"/>
  <c r="E291" s="1"/>
  <c r="D290"/>
  <c r="D289" s="1"/>
  <c r="D288"/>
  <c r="E288" s="1"/>
  <c r="D287"/>
  <c r="E287" s="1"/>
  <c r="D286"/>
  <c r="E286" s="1"/>
  <c r="D285"/>
  <c r="E285" s="1"/>
  <c r="D284"/>
  <c r="E284" s="1"/>
  <c r="D283"/>
  <c r="E283" s="1"/>
  <c r="E282"/>
  <c r="D282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D270"/>
  <c r="E270" s="1"/>
  <c r="D269"/>
  <c r="E269" s="1"/>
  <c r="D268"/>
  <c r="E268" s="1"/>
  <c r="D267"/>
  <c r="E266"/>
  <c r="D266"/>
  <c r="D264"/>
  <c r="D262"/>
  <c r="E262" s="1"/>
  <c r="D261"/>
  <c r="E261" s="1"/>
  <c r="C260"/>
  <c r="J259"/>
  <c r="J258"/>
  <c r="J257"/>
  <c r="J256"/>
  <c r="D252"/>
  <c r="E252" s="1"/>
  <c r="E251"/>
  <c r="E250" s="1"/>
  <c r="D251"/>
  <c r="D250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E231" s="1"/>
  <c r="E230"/>
  <c r="D230"/>
  <c r="C229"/>
  <c r="C228" s="1"/>
  <c r="E227"/>
  <c r="D227"/>
  <c r="D226"/>
  <c r="E226" s="1"/>
  <c r="D225"/>
  <c r="E225" s="1"/>
  <c r="D224"/>
  <c r="E224" s="1"/>
  <c r="C223"/>
  <c r="C222"/>
  <c r="E221"/>
  <c r="E220" s="1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D202"/>
  <c r="C201"/>
  <c r="C200" s="1"/>
  <c r="D199"/>
  <c r="D198" s="1"/>
  <c r="C198"/>
  <c r="C197" s="1"/>
  <c r="D197"/>
  <c r="D196"/>
  <c r="C195"/>
  <c r="D194"/>
  <c r="C193"/>
  <c r="D192"/>
  <c r="E192" s="1"/>
  <c r="D191"/>
  <c r="E191" s="1"/>
  <c r="D190"/>
  <c r="C189"/>
  <c r="C188" s="1"/>
  <c r="D187"/>
  <c r="E187" s="1"/>
  <c r="D186"/>
  <c r="D185" s="1"/>
  <c r="D184" s="1"/>
  <c r="C185"/>
  <c r="C184" s="1"/>
  <c r="D183"/>
  <c r="E183" s="1"/>
  <c r="E182" s="1"/>
  <c r="D181"/>
  <c r="D180" s="1"/>
  <c r="C179"/>
  <c r="J178"/>
  <c r="J177"/>
  <c r="D176"/>
  <c r="E176" s="1"/>
  <c r="E175"/>
  <c r="D175"/>
  <c r="C174"/>
  <c r="D173"/>
  <c r="E173" s="1"/>
  <c r="D172"/>
  <c r="E172" s="1"/>
  <c r="C171"/>
  <c r="J170"/>
  <c r="D169"/>
  <c r="E169" s="1"/>
  <c r="D168"/>
  <c r="E168" s="1"/>
  <c r="C167"/>
  <c r="D166"/>
  <c r="E166" s="1"/>
  <c r="D165"/>
  <c r="C164"/>
  <c r="J163"/>
  <c r="E162"/>
  <c r="D162"/>
  <c r="D161"/>
  <c r="E161" s="1"/>
  <c r="E160" s="1"/>
  <c r="D160"/>
  <c r="C160"/>
  <c r="D159"/>
  <c r="E159" s="1"/>
  <c r="D158"/>
  <c r="E158" s="1"/>
  <c r="E157" s="1"/>
  <c r="C157"/>
  <c r="D156"/>
  <c r="E156" s="1"/>
  <c r="D155"/>
  <c r="E155" s="1"/>
  <c r="C154"/>
  <c r="C153" s="1"/>
  <c r="J153"/>
  <c r="J152"/>
  <c r="D151"/>
  <c r="E151" s="1"/>
  <c r="D150"/>
  <c r="C149"/>
  <c r="D148"/>
  <c r="D146" s="1"/>
  <c r="E147"/>
  <c r="D147"/>
  <c r="C146"/>
  <c r="D145"/>
  <c r="E145" s="1"/>
  <c r="D144"/>
  <c r="E144" s="1"/>
  <c r="E143" s="1"/>
  <c r="C143"/>
  <c r="D142"/>
  <c r="E142" s="1"/>
  <c r="D141"/>
  <c r="E141" s="1"/>
  <c r="C140"/>
  <c r="D139"/>
  <c r="E139" s="1"/>
  <c r="D138"/>
  <c r="E138" s="1"/>
  <c r="E137"/>
  <c r="D137"/>
  <c r="C136"/>
  <c r="J135"/>
  <c r="E134"/>
  <c r="D134"/>
  <c r="D133"/>
  <c r="D132" s="1"/>
  <c r="C132"/>
  <c r="D131"/>
  <c r="E131" s="1"/>
  <c r="D130"/>
  <c r="C129"/>
  <c r="D128"/>
  <c r="E128" s="1"/>
  <c r="D127"/>
  <c r="E127" s="1"/>
  <c r="D126"/>
  <c r="C126"/>
  <c r="D125"/>
  <c r="E125" s="1"/>
  <c r="D124"/>
  <c r="D123" s="1"/>
  <c r="C123"/>
  <c r="D122"/>
  <c r="E122" s="1"/>
  <c r="D121"/>
  <c r="E121" s="1"/>
  <c r="C120"/>
  <c r="E119"/>
  <c r="D119"/>
  <c r="D118"/>
  <c r="C117"/>
  <c r="J116"/>
  <c r="J115"/>
  <c r="J114"/>
  <c r="D113"/>
  <c r="E113" s="1"/>
  <c r="E112"/>
  <c r="D112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D98"/>
  <c r="E98" s="1"/>
  <c r="J97"/>
  <c r="C97"/>
  <c r="D96"/>
  <c r="E96" s="1"/>
  <c r="D95"/>
  <c r="E95" s="1"/>
  <c r="E94"/>
  <c r="D94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E57"/>
  <c r="D57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E31"/>
  <c r="D31"/>
  <c r="D30"/>
  <c r="E30" s="1"/>
  <c r="D29"/>
  <c r="E29" s="1"/>
  <c r="D28"/>
  <c r="E28" s="1"/>
  <c r="D27"/>
  <c r="E27" s="1"/>
  <c r="D26"/>
  <c r="E26" s="1"/>
  <c r="E25"/>
  <c r="D25"/>
  <c r="D24"/>
  <c r="E24" s="1"/>
  <c r="E23"/>
  <c r="D23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D8"/>
  <c r="E8" s="1"/>
  <c r="D7"/>
  <c r="E7" s="1"/>
  <c r="D6"/>
  <c r="E6" s="1"/>
  <c r="D5"/>
  <c r="E5" s="1"/>
  <c r="J4"/>
  <c r="C4"/>
  <c r="J3"/>
  <c r="J2"/>
  <c r="J1"/>
  <c r="E229" l="1"/>
  <c r="E228" s="1"/>
  <c r="D260"/>
  <c r="E299"/>
  <c r="E298" s="1"/>
  <c r="E523"/>
  <c r="D581"/>
  <c r="D661"/>
  <c r="D683"/>
  <c r="D718"/>
  <c r="D772"/>
  <c r="D771" s="1"/>
  <c r="D135" i="38"/>
  <c r="E645" i="39"/>
  <c r="D61" i="33"/>
  <c r="E326"/>
  <c r="D642"/>
  <c r="D665"/>
  <c r="E683"/>
  <c r="D727"/>
  <c r="E734"/>
  <c r="E733" s="1"/>
  <c r="D768"/>
  <c r="D767" s="1"/>
  <c r="C163" i="31"/>
  <c r="C215"/>
  <c r="E263" i="39"/>
  <c r="D528"/>
  <c r="E66" i="33"/>
  <c r="C170"/>
  <c r="D174"/>
  <c r="E181"/>
  <c r="E180" s="1"/>
  <c r="E223"/>
  <c r="E222" s="1"/>
  <c r="E290"/>
  <c r="E297"/>
  <c r="E296" s="1"/>
  <c r="D531"/>
  <c r="D528" s="1"/>
  <c r="E727"/>
  <c r="D726" i="39"/>
  <c r="D725" s="1"/>
  <c r="E528" i="38"/>
  <c r="C178"/>
  <c r="C177" s="1"/>
  <c r="E133" i="33"/>
  <c r="E132" s="1"/>
  <c r="D182"/>
  <c r="D179" s="1"/>
  <c r="E186"/>
  <c r="D331"/>
  <c r="E570"/>
  <c r="D561" i="38"/>
  <c r="D340"/>
  <c r="D339" s="1"/>
  <c r="C551" i="31"/>
  <c r="C550" s="1"/>
  <c r="C263"/>
  <c r="C259" s="1"/>
  <c r="C484"/>
  <c r="C483" s="1"/>
  <c r="C645"/>
  <c r="C188"/>
  <c r="C203"/>
  <c r="C67"/>
  <c r="D599" i="33"/>
  <c r="D494"/>
  <c r="C484"/>
  <c r="E455"/>
  <c r="D455"/>
  <c r="D412"/>
  <c r="D378"/>
  <c r="E374"/>
  <c r="D140"/>
  <c r="C67"/>
  <c r="D97"/>
  <c r="D38"/>
  <c r="E39"/>
  <c r="D4"/>
  <c r="C3"/>
  <c r="C2" s="1"/>
  <c r="F4" i="34"/>
  <c r="D75"/>
  <c r="J75"/>
  <c r="C75"/>
  <c r="E75"/>
  <c r="G75"/>
  <c r="I75"/>
  <c r="E4" i="33"/>
  <c r="E513"/>
  <c r="E11"/>
  <c r="E126"/>
  <c r="E174"/>
  <c r="C114" i="39"/>
  <c r="E68" i="33"/>
  <c r="D157"/>
  <c r="E239"/>
  <c r="E238" s="1"/>
  <c r="D409"/>
  <c r="D416"/>
  <c r="D429"/>
  <c r="D11"/>
  <c r="D3" s="1"/>
  <c r="D68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340"/>
  <c r="C743"/>
  <c r="H74" i="35"/>
  <c r="D116" i="38"/>
  <c r="D115" s="1"/>
  <c r="E561"/>
  <c r="D263" i="39"/>
  <c r="D188"/>
  <c r="D178" s="1"/>
  <c r="D177" s="1"/>
  <c r="D2"/>
  <c r="C215" i="33"/>
  <c r="E61"/>
  <c r="E120"/>
  <c r="E154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E662"/>
  <c r="E661" s="1"/>
  <c r="C645"/>
  <c r="E677"/>
  <c r="E676" s="1"/>
  <c r="E695"/>
  <c r="D722"/>
  <c r="D734"/>
  <c r="D733" s="1"/>
  <c r="E745"/>
  <c r="E744" s="1"/>
  <c r="C3" i="31"/>
  <c r="C2" s="1"/>
  <c r="C116"/>
  <c r="C444"/>
  <c r="C561"/>
  <c r="D188" i="38"/>
  <c r="D178" s="1"/>
  <c r="D177" s="1"/>
  <c r="D444" i="39"/>
  <c r="E717"/>
  <c r="E716" s="1"/>
  <c r="E215"/>
  <c r="E3" i="38"/>
  <c r="E2" s="1"/>
  <c r="E140" i="33"/>
  <c r="E289"/>
  <c r="E522"/>
  <c r="E646"/>
  <c r="E314" i="38"/>
  <c r="D645"/>
  <c r="D560" s="1"/>
  <c r="E178"/>
  <c r="E177" s="1"/>
  <c r="D339" i="39"/>
  <c r="E483"/>
  <c r="E38" i="33"/>
  <c r="E3" s="1"/>
  <c r="E185"/>
  <c r="E184" s="1"/>
  <c r="E260"/>
  <c r="E412"/>
  <c r="E491"/>
  <c r="C551"/>
  <c r="C550" s="1"/>
  <c r="D592"/>
  <c r="D610"/>
  <c r="C135" i="31"/>
  <c r="C717"/>
  <c r="C716" s="1"/>
  <c r="D2" i="38"/>
  <c r="C114"/>
  <c r="E340"/>
  <c r="E339" s="1"/>
  <c r="D152" i="39"/>
  <c r="C339"/>
  <c r="C258" s="1"/>
  <c r="C257" s="1"/>
  <c r="E163"/>
  <c r="D483"/>
  <c r="D116"/>
  <c r="D115" s="1"/>
  <c r="E152"/>
  <c r="E3"/>
  <c r="E561"/>
  <c r="E560" s="1"/>
  <c r="E203"/>
  <c r="E178" s="1"/>
  <c r="E177" s="1"/>
  <c r="C559"/>
  <c r="E340"/>
  <c r="E339" s="1"/>
  <c r="E314"/>
  <c r="E259" s="1"/>
  <c r="E116"/>
  <c r="E135"/>
  <c r="E67"/>
  <c r="D561"/>
  <c r="D560" s="1"/>
  <c r="D559" s="1"/>
  <c r="E726"/>
  <c r="E725" s="1"/>
  <c r="D314"/>
  <c r="D259" s="1"/>
  <c r="C559" i="38"/>
  <c r="E484"/>
  <c r="E259"/>
  <c r="E726"/>
  <c r="E725" s="1"/>
  <c r="E509"/>
  <c r="D263"/>
  <c r="D259" s="1"/>
  <c r="D483"/>
  <c r="D726"/>
  <c r="D725" s="1"/>
  <c r="E115"/>
  <c r="E645"/>
  <c r="E560" s="1"/>
  <c r="E559" s="1"/>
  <c r="E152"/>
  <c r="C726" i="31"/>
  <c r="C725" s="1"/>
  <c r="E317" i="33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53"/>
  <c r="E165"/>
  <c r="E164" s="1"/>
  <c r="E163" s="1"/>
  <c r="D164"/>
  <c r="D163" s="1"/>
  <c r="E171"/>
  <c r="E170" s="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D203"/>
  <c r="E67"/>
  <c r="E179"/>
  <c r="C178"/>
  <c r="C177" s="1"/>
  <c r="D195"/>
  <c r="E196"/>
  <c r="E195" s="1"/>
  <c r="D239"/>
  <c r="D238" s="1"/>
  <c r="C340"/>
  <c r="D348"/>
  <c r="E349"/>
  <c r="E348" s="1"/>
  <c r="E373"/>
  <c r="D468"/>
  <c r="E469"/>
  <c r="E468" s="1"/>
  <c r="E531"/>
  <c r="E620"/>
  <c r="E616" s="1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D263" s="1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D444" s="1"/>
  <c r="E460"/>
  <c r="E459" s="1"/>
  <c r="D544"/>
  <c r="D538" s="1"/>
  <c r="E545"/>
  <c r="E544" s="1"/>
  <c r="D562"/>
  <c r="E563"/>
  <c r="E562" s="1"/>
  <c r="E569"/>
  <c r="E587"/>
  <c r="E603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484" s="1"/>
  <c r="E530"/>
  <c r="E529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D364"/>
  <c r="E364" s="1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D349"/>
  <c r="E349" s="1"/>
  <c r="D347"/>
  <c r="E347" s="1"/>
  <c r="D346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E187"/>
  <c r="D187"/>
  <c r="D186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8" s="1"/>
  <c r="D767" s="1"/>
  <c r="D766"/>
  <c r="E766" s="1"/>
  <c r="E765" s="1"/>
  <c r="D764"/>
  <c r="E764" s="1"/>
  <c r="D763"/>
  <c r="D762"/>
  <c r="E762" s="1"/>
  <c r="D759"/>
  <c r="E759" s="1"/>
  <c r="D758"/>
  <c r="E758" s="1"/>
  <c r="D757"/>
  <c r="D754"/>
  <c r="E754" s="1"/>
  <c r="D753"/>
  <c r="E753" s="1"/>
  <c r="E751" s="1"/>
  <c r="D752"/>
  <c r="E752" s="1"/>
  <c r="D749"/>
  <c r="E749" s="1"/>
  <c r="D748"/>
  <c r="E748" s="1"/>
  <c r="D747"/>
  <c r="D746" s="1"/>
  <c r="D745"/>
  <c r="D744" s="1"/>
  <c r="D742"/>
  <c r="D740"/>
  <c r="D738"/>
  <c r="E738" s="1"/>
  <c r="D737"/>
  <c r="E737" s="1"/>
  <c r="E736"/>
  <c r="D736"/>
  <c r="D735"/>
  <c r="D732"/>
  <c r="E732" s="1"/>
  <c r="E731" s="1"/>
  <c r="E730" s="1"/>
  <c r="D729"/>
  <c r="E729" s="1"/>
  <c r="D728"/>
  <c r="E728" s="1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E680"/>
  <c r="D680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E594"/>
  <c r="D594"/>
  <c r="D593"/>
  <c r="E593" s="1"/>
  <c r="E592" s="1"/>
  <c r="D591"/>
  <c r="E591" s="1"/>
  <c r="E590"/>
  <c r="D590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E478"/>
  <c r="D478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E375"/>
  <c r="D375"/>
  <c r="D374"/>
  <c r="D373" s="1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3" s="1"/>
  <c r="D352"/>
  <c r="E352" s="1"/>
  <c r="D351"/>
  <c r="E351" s="1"/>
  <c r="D350"/>
  <c r="E350" s="1"/>
  <c r="D349"/>
  <c r="D347"/>
  <c r="E347" s="1"/>
  <c r="D346"/>
  <c r="E346" s="1"/>
  <c r="D345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E251"/>
  <c r="D25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7" s="1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D134"/>
  <c r="E134" s="1"/>
  <c r="D133"/>
  <c r="D131"/>
  <c r="E131" s="1"/>
  <c r="D130"/>
  <c r="E130" s="1"/>
  <c r="D128"/>
  <c r="E128" s="1"/>
  <c r="D127"/>
  <c r="D125"/>
  <c r="E125" s="1"/>
  <c r="D124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D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D62"/>
  <c r="E62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D582"/>
  <c r="E582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E452"/>
  <c r="D452"/>
  <c r="D451"/>
  <c r="D449"/>
  <c r="E449" s="1"/>
  <c r="E448"/>
  <c r="D448"/>
  <c r="D447"/>
  <c r="E447" s="1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D240"/>
  <c r="E240" s="1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E758"/>
  <c r="D758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E737"/>
  <c r="D737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2"/>
  <c r="D682"/>
  <c r="D681"/>
  <c r="E681" s="1"/>
  <c r="D680"/>
  <c r="E680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E602"/>
  <c r="D602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E588"/>
  <c r="D588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E405"/>
  <c r="D405"/>
  <c r="D403"/>
  <c r="E403" s="1"/>
  <c r="E402"/>
  <c r="D402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E378" s="1"/>
  <c r="D377"/>
  <c r="E377" s="1"/>
  <c r="D376"/>
  <c r="E376" s="1"/>
  <c r="D375"/>
  <c r="E375" s="1"/>
  <c r="D374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E336"/>
  <c r="D336"/>
  <c r="D335"/>
  <c r="E335" s="1"/>
  <c r="E334"/>
  <c r="D334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E321"/>
  <c r="D321"/>
  <c r="D320"/>
  <c r="E320" s="1"/>
  <c r="E319"/>
  <c r="D319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6"/>
  <c r="D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D190"/>
  <c r="E190" s="1"/>
  <c r="D187"/>
  <c r="E187" s="1"/>
  <c r="D186"/>
  <c r="E186" s="1"/>
  <c r="D183"/>
  <c r="D182" s="1"/>
  <c r="D181"/>
  <c r="D180" s="1"/>
  <c r="D179" s="1"/>
  <c r="E176"/>
  <c r="D176"/>
  <c r="D175"/>
  <c r="E175" s="1"/>
  <c r="D173"/>
  <c r="E173" s="1"/>
  <c r="D172"/>
  <c r="D169"/>
  <c r="E169" s="1"/>
  <c r="D168"/>
  <c r="D166"/>
  <c r="E166" s="1"/>
  <c r="D165"/>
  <c r="E165" s="1"/>
  <c r="D162"/>
  <c r="D161"/>
  <c r="E161" s="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183" l="1"/>
  <c r="E182" s="1"/>
  <c r="D404"/>
  <c r="D587"/>
  <c r="E679"/>
  <c r="E183" i="27"/>
  <c r="E182" s="1"/>
  <c r="D250" i="28"/>
  <c r="D344"/>
  <c r="D734"/>
  <c r="D733" s="1"/>
  <c r="E745"/>
  <c r="E744" s="1"/>
  <c r="D751"/>
  <c r="D750" s="1"/>
  <c r="D756"/>
  <c r="D755" s="1"/>
  <c r="D185" i="31"/>
  <c r="D184" s="1"/>
  <c r="D259" i="33"/>
  <c r="D171" i="26"/>
  <c r="D315"/>
  <c r="D353"/>
  <c r="E382"/>
  <c r="D143" i="27"/>
  <c r="D120" i="28"/>
  <c r="D132"/>
  <c r="E416"/>
  <c r="D494"/>
  <c r="E513"/>
  <c r="D529"/>
  <c r="E203" i="33"/>
  <c r="D559" i="38"/>
  <c r="D258" i="39"/>
  <c r="D257" s="1"/>
  <c r="E683" i="27"/>
  <c r="D450" i="28"/>
  <c r="C115" i="33"/>
  <c r="C560" i="31"/>
  <c r="C559" s="1"/>
  <c r="C115"/>
  <c r="C114" s="1"/>
  <c r="E528" i="33"/>
  <c r="C483"/>
  <c r="C339"/>
  <c r="D67"/>
  <c r="D2" s="1"/>
  <c r="E645"/>
  <c r="E340"/>
  <c r="E258" i="39"/>
  <c r="E257" s="1"/>
  <c r="C259" i="33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E129" i="28"/>
  <c r="E146"/>
  <c r="E164"/>
  <c r="D236"/>
  <c r="D235" s="1"/>
  <c r="D298"/>
  <c r="D308"/>
  <c r="E325"/>
  <c r="D362"/>
  <c r="D404"/>
  <c r="D468"/>
  <c r="E531"/>
  <c r="E595"/>
  <c r="D653"/>
  <c r="E204" i="31"/>
  <c r="D305"/>
  <c r="D331"/>
  <c r="D726" i="33"/>
  <c r="D725" s="1"/>
  <c r="E152"/>
  <c r="E2"/>
  <c r="E483" i="38"/>
  <c r="D189" i="26"/>
  <c r="D198"/>
  <c r="D197" s="1"/>
  <c r="E388"/>
  <c r="E392"/>
  <c r="D468"/>
  <c r="E581"/>
  <c r="D687"/>
  <c r="D731"/>
  <c r="D730" s="1"/>
  <c r="D756"/>
  <c r="D755" s="1"/>
  <c r="D204" i="27"/>
  <c r="D298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E257" s="1"/>
  <c r="D114"/>
  <c r="D11" i="26"/>
  <c r="E181"/>
  <c r="E180" s="1"/>
  <c r="E316"/>
  <c r="D368"/>
  <c r="D388"/>
  <c r="D392"/>
  <c r="D308" i="27"/>
  <c r="E392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E559"/>
  <c r="D114"/>
  <c r="E115"/>
  <c r="E114" s="1"/>
  <c r="E114" i="38"/>
  <c r="D258"/>
  <c r="D257" s="1"/>
  <c r="D308" i="31"/>
  <c r="E538" i="33"/>
  <c r="E483" s="1"/>
  <c r="C114"/>
  <c r="D152"/>
  <c r="D135"/>
  <c r="C559"/>
  <c r="E444"/>
  <c r="E339" s="1"/>
  <c r="E263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D339" s="1"/>
  <c r="E188"/>
  <c r="E178" s="1"/>
  <c r="E177" s="1"/>
  <c r="E116"/>
  <c r="E115" s="1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E302"/>
  <c r="D373"/>
  <c r="E422"/>
  <c r="E494"/>
  <c r="D513"/>
  <c r="D509" s="1"/>
  <c r="E237"/>
  <c r="E236" s="1"/>
  <c r="E235" s="1"/>
  <c r="E306"/>
  <c r="E309"/>
  <c r="E308" s="1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296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E298" s="1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E179" s="1"/>
  <c r="D207"/>
  <c r="E208"/>
  <c r="E207" s="1"/>
  <c r="D260"/>
  <c r="E261"/>
  <c r="E260" s="1"/>
  <c r="E366"/>
  <c r="E362" s="1"/>
  <c r="D362"/>
  <c r="E515"/>
  <c r="E513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D368"/>
  <c r="E369"/>
  <c r="E368" s="1"/>
  <c r="E156" i="28"/>
  <c r="D154"/>
  <c r="E370"/>
  <c r="E368" s="1"/>
  <c r="D368"/>
  <c r="E38" i="26"/>
  <c r="E164"/>
  <c r="E250"/>
  <c r="E412"/>
  <c r="E599"/>
  <c r="D642"/>
  <c r="E643"/>
  <c r="E642" s="1"/>
  <c r="E117"/>
  <c r="E129"/>
  <c r="E172"/>
  <c r="E171" s="1"/>
  <c r="E170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D215" s="1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296"/>
  <c r="D305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D265"/>
  <c r="E315"/>
  <c r="E348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D116" s="1"/>
  <c r="E160"/>
  <c r="E196"/>
  <c r="E195" s="1"/>
  <c r="E216"/>
  <c r="D325"/>
  <c r="E354"/>
  <c r="E353" s="1"/>
  <c r="E396"/>
  <c r="E395" s="1"/>
  <c r="D459"/>
  <c r="E596"/>
  <c r="E595" s="1"/>
  <c r="D595"/>
  <c r="E154" i="28"/>
  <c r="D260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E756"/>
  <c r="E755" s="1"/>
  <c r="D129"/>
  <c r="D143"/>
  <c r="E149"/>
  <c r="D180"/>
  <c r="E181"/>
  <c r="E180" s="1"/>
  <c r="E179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E163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265"/>
  <c r="D302"/>
  <c r="D315"/>
  <c r="E404"/>
  <c r="D416"/>
  <c r="E474"/>
  <c r="D494"/>
  <c r="D562"/>
  <c r="E603"/>
  <c r="E157"/>
  <c r="E265"/>
  <c r="E298"/>
  <c r="E305"/>
  <c r="D325"/>
  <c r="D357"/>
  <c r="E412"/>
  <c r="E531"/>
  <c r="E528" s="1"/>
  <c r="E563"/>
  <c r="E562" s="1"/>
  <c r="E595"/>
  <c r="D171"/>
  <c r="D189"/>
  <c r="D188" s="1"/>
  <c r="D223"/>
  <c r="D222" s="1"/>
  <c r="D289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E768" s="1"/>
  <c r="E767" s="1"/>
  <c r="D768"/>
  <c r="D767" s="1"/>
  <c r="E229"/>
  <c r="D132"/>
  <c r="D298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50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50"/>
  <c r="D289"/>
  <c r="E290"/>
  <c r="E289" s="1"/>
  <c r="E302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E259" i="33" l="1"/>
  <c r="E163" i="26"/>
  <c r="C258" i="33"/>
  <c r="C257" s="1"/>
  <c r="D258"/>
  <c r="D257" s="1"/>
  <c r="D263" i="26"/>
  <c r="D263" i="28"/>
  <c r="D153" i="27"/>
  <c r="D203" i="31"/>
  <c r="D484" i="27"/>
  <c r="D444" i="28"/>
  <c r="D645"/>
  <c r="D179" i="31"/>
  <c r="E114" i="33"/>
  <c r="E258"/>
  <c r="E257" s="1"/>
  <c r="D560"/>
  <c r="D559" s="1"/>
  <c r="D115"/>
  <c r="D114" s="1"/>
  <c r="E559"/>
  <c r="D726" i="28"/>
  <c r="D725" s="1"/>
  <c r="E484" i="26"/>
  <c r="E314"/>
  <c r="E484" i="27"/>
  <c r="E135"/>
  <c r="E153" i="31"/>
  <c r="D135"/>
  <c r="D484" i="28"/>
  <c r="E116" i="26"/>
  <c r="D726"/>
  <c r="D725" s="1"/>
  <c r="D314"/>
  <c r="D259" s="1"/>
  <c r="E717"/>
  <c r="E716" s="1"/>
  <c r="E743" i="31"/>
  <c r="D340" i="28"/>
  <c r="D188"/>
  <c r="D178" s="1"/>
  <c r="D177" s="1"/>
  <c r="E153"/>
  <c r="E263" i="26"/>
  <c r="E726"/>
  <c r="E725" s="1"/>
  <c r="E153"/>
  <c r="E152" s="1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D551"/>
  <c r="D550" s="1"/>
  <c r="D3"/>
  <c r="D203"/>
  <c r="D178" s="1"/>
  <c r="D177" s="1"/>
  <c r="D67"/>
  <c r="E263"/>
  <c r="E483"/>
  <c r="E340"/>
  <c r="E339" s="1"/>
  <c r="D483" i="26"/>
  <c r="D444" i="27"/>
  <c r="E726" i="28"/>
  <c r="E725" s="1"/>
  <c r="D339"/>
  <c r="D152" i="26"/>
  <c r="E340"/>
  <c r="D116"/>
  <c r="D115" s="1"/>
  <c r="D314" i="27"/>
  <c r="D645"/>
  <c r="E152" i="28"/>
  <c r="E135"/>
  <c r="E645"/>
  <c r="E67"/>
  <c r="E484" i="31"/>
  <c r="D153" i="28"/>
  <c r="D3" i="26"/>
  <c r="D2" s="1"/>
  <c r="E3"/>
  <c r="E67"/>
  <c r="E228" i="27"/>
  <c r="E645"/>
  <c r="E170"/>
  <c r="E228" i="28"/>
  <c r="E178" s="1"/>
  <c r="E177" s="1"/>
  <c r="D152"/>
  <c r="E228" i="31"/>
  <c r="D340"/>
  <c r="D314" i="28"/>
  <c r="D259" s="1"/>
  <c r="D3" i="31"/>
  <c r="D153"/>
  <c r="E551" i="26"/>
  <c r="E550" s="1"/>
  <c r="D483" i="27"/>
  <c r="E314"/>
  <c r="D263"/>
  <c r="D259" s="1"/>
  <c r="D561"/>
  <c r="E152"/>
  <c r="E538" i="28"/>
  <c r="E645" i="31"/>
  <c r="D314"/>
  <c r="D561" i="28"/>
  <c r="D560" s="1"/>
  <c r="D645" i="31"/>
  <c r="E340"/>
  <c r="E188"/>
  <c r="E750"/>
  <c r="D726"/>
  <c r="D725" s="1"/>
  <c r="E314"/>
  <c r="E551"/>
  <c r="E550" s="1"/>
  <c r="D444"/>
  <c r="E3"/>
  <c r="E263"/>
  <c r="E116"/>
  <c r="E115" s="1"/>
  <c r="D484"/>
  <c r="D483" s="1"/>
  <c r="D561"/>
  <c r="E444"/>
  <c r="E444" i="28"/>
  <c r="E561"/>
  <c r="E560" s="1"/>
  <c r="D483"/>
  <c r="E116"/>
  <c r="E115" s="1"/>
  <c r="E314"/>
  <c r="E484"/>
  <c r="E483" s="1"/>
  <c r="E340"/>
  <c r="E263"/>
  <c r="E551"/>
  <c r="E550" s="1"/>
  <c r="E3"/>
  <c r="E259" i="27"/>
  <c r="D152"/>
  <c r="E178"/>
  <c r="E177" s="1"/>
  <c r="E726"/>
  <c r="E725" s="1"/>
  <c r="D135"/>
  <c r="D115" s="1"/>
  <c r="D560"/>
  <c r="D726"/>
  <c r="D725" s="1"/>
  <c r="D340"/>
  <c r="E717"/>
  <c r="E716" s="1"/>
  <c r="E561"/>
  <c r="E560" s="1"/>
  <c r="E551"/>
  <c r="E550" s="1"/>
  <c r="D717"/>
  <c r="D716" s="1"/>
  <c r="E116"/>
  <c r="E115" s="1"/>
  <c r="E3"/>
  <c r="D178" i="26"/>
  <c r="D177" s="1"/>
  <c r="E188"/>
  <c r="E178" s="1"/>
  <c r="E177" s="1"/>
  <c r="D340"/>
  <c r="E645"/>
  <c r="D444"/>
  <c r="E135"/>
  <c r="E115" s="1"/>
  <c r="E444"/>
  <c r="E339" s="1"/>
  <c r="E483"/>
  <c r="E561"/>
  <c r="D645"/>
  <c r="D560" s="1"/>
  <c r="D559" s="1"/>
  <c r="D339" l="1"/>
  <c r="E726" i="31"/>
  <c r="E725" s="1"/>
  <c r="D259"/>
  <c r="D178"/>
  <c r="D177" s="1"/>
  <c r="E152"/>
  <c r="E483"/>
  <c r="E114" i="26"/>
  <c r="D114"/>
  <c r="E2"/>
  <c r="D115" i="31"/>
  <c r="E339" i="28"/>
  <c r="E259" i="26"/>
  <c r="E258" s="1"/>
  <c r="E257" s="1"/>
  <c r="D560" i="31"/>
  <c r="D559" s="1"/>
  <c r="D152"/>
  <c r="E560"/>
  <c r="E259"/>
  <c r="E2"/>
  <c r="D2"/>
  <c r="E178"/>
  <c r="E177" s="1"/>
  <c r="E114" s="1"/>
  <c r="D339" i="27"/>
  <c r="D258" s="1"/>
  <c r="E560" i="26"/>
  <c r="E559" s="1"/>
  <c r="D339" i="31"/>
  <c r="D258" i="28"/>
  <c r="E339" i="31"/>
  <c r="E259" i="28"/>
  <c r="E258" s="1"/>
  <c r="E258" i="27"/>
  <c r="D258" i="26"/>
  <c r="D257" s="1"/>
  <c r="E559" i="31" l="1"/>
  <c r="D258"/>
  <c r="D257" s="1"/>
  <c r="D114"/>
  <c r="E258"/>
  <c r="E257" s="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C3" s="1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170"/>
  <c r="C135"/>
  <c r="C163"/>
  <c r="C444" i="27"/>
  <c r="C743"/>
  <c r="C551" i="26"/>
  <c r="C550" s="1"/>
  <c r="C163" i="28"/>
  <c r="C3" i="26"/>
  <c r="C2" s="1"/>
  <c r="C67" i="28"/>
  <c r="C2" s="1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483" s="1"/>
  <c r="C561"/>
  <c r="C560" s="1"/>
  <c r="C743"/>
  <c r="C726" s="1"/>
  <c r="C725" s="1"/>
  <c r="C116"/>
  <c r="C444"/>
  <c r="C339" s="1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339" s="1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726" i="26"/>
  <c r="C725" s="1"/>
  <c r="C9" i="4"/>
  <c r="C12"/>
  <c r="C19"/>
  <c r="C17"/>
  <c r="C15"/>
  <c r="C115" i="26" l="1"/>
  <c r="C178" i="28"/>
  <c r="C177" s="1"/>
  <c r="C115"/>
  <c r="C259"/>
  <c r="C259" i="27"/>
  <c r="C559" i="26"/>
  <c r="C559" i="28"/>
  <c r="C2" i="27"/>
  <c r="C178"/>
  <c r="C177" s="1"/>
  <c r="C483" i="26"/>
  <c r="C339"/>
  <c r="C259"/>
  <c r="C178"/>
  <c r="C177" s="1"/>
  <c r="C152" i="28"/>
  <c r="C258"/>
  <c r="C257" s="1"/>
  <c r="C152" i="27"/>
  <c r="C115"/>
  <c r="C114" i="28"/>
  <c r="C560" i="27"/>
  <c r="C559" s="1"/>
  <c r="C483"/>
  <c r="C258" s="1"/>
  <c r="C257" s="1"/>
  <c r="C114" i="26"/>
  <c r="C6" i="4"/>
  <c r="C258" i="26" l="1"/>
  <c r="C257" s="1"/>
  <c r="C114" i="27"/>
  <c r="F64" i="16"/>
  <c r="F63"/>
  <c r="F62"/>
  <c r="F61"/>
  <c r="H60"/>
  <c r="G60"/>
  <c r="F60"/>
  <c r="I60" l="1"/>
  <c r="F22"/>
  <c r="S360" i="12" l="1"/>
  <c r="S359"/>
  <c r="F72" i="16" l="1"/>
  <c r="F71"/>
  <c r="H70"/>
  <c r="G70"/>
  <c r="F70"/>
  <c r="F69"/>
  <c r="H68"/>
  <c r="G68"/>
  <c r="F68"/>
  <c r="F67"/>
  <c r="F66"/>
  <c r="H65"/>
  <c r="G65"/>
  <c r="F65"/>
  <c r="I68" l="1"/>
  <c r="I65"/>
  <c r="I70"/>
  <c r="H73"/>
  <c r="G73"/>
  <c r="H51"/>
  <c r="G51"/>
  <c r="H49"/>
  <c r="G49"/>
  <c r="H47"/>
  <c r="G47"/>
  <c r="H40"/>
  <c r="G40"/>
  <c r="H37"/>
  <c r="G37"/>
  <c r="H34"/>
  <c r="G34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7"/>
  <c r="F30"/>
  <c r="F31"/>
  <c r="F32"/>
  <c r="F33"/>
  <c r="F34"/>
  <c r="F35"/>
  <c r="F36"/>
  <c r="F37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3"/>
  <c r="F4"/>
  <c r="F5"/>
  <c r="F6"/>
  <c r="F2"/>
  <c r="I49" l="1"/>
  <c r="I37"/>
  <c r="I2"/>
  <c r="I47"/>
  <c r="I73"/>
  <c r="I51"/>
  <c r="I40"/>
  <c r="I34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<sst xmlns="http://schemas.openxmlformats.org/spreadsheetml/2006/main" count="7002" uniqueCount="1318">
  <si>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</si>
  <si>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</si>
  <si>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</si>
  <si>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</si>
  <si>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</si>
  <si>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</si>
  <si>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</si>
  <si>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</si>
  <si>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</si>
  <si>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</si>
  <si>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</si>
  <si>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</si>
  <si>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</si>
  <si>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</si>
  <si>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</si>
  <si>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</si>
  <si>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</si>
  <si>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</si>
  <si>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</si>
  <si>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</si>
  <si>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</si>
  <si>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</si>
  <si>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</si>
  <si>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</si>
  <si>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</si>
  <si>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</si>
  <si>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</si>
  <si>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</si>
  <si>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</si>
  <si>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</si>
  <si>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</si>
  <si>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</si>
  <si>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</si>
  <si>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</si>
  <si>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</si>
  <si>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</si>
  <si>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</si>
  <si>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</si>
  <si>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</si>
  <si>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</si>
  <si>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</si>
  <si>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</si>
  <si>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</si>
  <si>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</si>
  <si>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</si>
  <si>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</si>
  <si>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</si>
  <si>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</si>
  <si>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</si>
  <si>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</si>
  <si>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</si>
  <si>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</si>
  <si>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</si>
  <si>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</si>
  <si>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</si>
  <si>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</si>
  <si>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</si>
  <si>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</si>
  <si>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</si>
  <si>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</si>
  <si>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</si>
  <si>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</si>
  <si>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</si>
  <si>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</si>
  <si>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</si>
  <si>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</si>
  <si>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</si>
  <si>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</si>
  <si>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</si>
  <si>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</si>
  <si>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</si>
  <si>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</si>
  <si>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</si>
  <si>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</si>
  <si>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</si>
  <si>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</si>
  <si>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</si>
  <si>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</si>
  <si>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</si>
  <si>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</si>
  <si>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</si>
  <si>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</si>
  <si>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</si>
  <si>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</si>
  <si>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</si>
  <si>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</si>
  <si>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</si>
  <si>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</si>
  <si>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</si>
  <si>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</si>
  <si>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</si>
  <si>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</si>
  <si>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</si>
  <si>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</si>
  <si>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</si>
  <si>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</si>
  <si>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</si>
  <si>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</si>
  <si>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</si>
  <si>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</si>
  <si>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</si>
  <si>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</si>
  <si>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</si>
  <si>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</si>
  <si>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</si>
  <si>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</si>
  <si>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</si>
  <si>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</si>
  <si>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</si>
  <si>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</si>
  <si>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</si>
  <si>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</si>
  <si>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</si>
  <si>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</si>
  <si>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</si>
  <si>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</si>
  <si>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</si>
  <si>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</si>
  <si>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</si>
  <si>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</si>
  <si>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</si>
  <si>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</si>
  <si>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</si>
  <si>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</si>
  <si>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</si>
  <si>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</si>
  <si>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</si>
  <si>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</si>
  <si>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</si>
  <si>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</si>
  <si>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</si>
  <si>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</si>
  <si>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</si>
  <si>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</si>
  <si>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</si>
  <si>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</si>
  <si>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</si>
  <si>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</si>
  <si>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</si>
  <si>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</si>
  <si>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</si>
  <si>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</si>
  <si>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</si>
  <si>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</si>
  <si>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</si>
  <si>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</si>
  <si>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</si>
  <si>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</si>
  <si>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</si>
  <si>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</si>
  <si>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</si>
  <si>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</si>
  <si>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</si>
  <si>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</si>
  <si>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</si>
  <si>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</si>
  <si>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</si>
  <si>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</si>
  <si>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</si>
  <si>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</si>
  <si>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</si>
  <si>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</si>
  <si>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</si>
  <si>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</si>
  <si>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</si>
  <si>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</si>
  <si>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</si>
  <si>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</si>
  <si>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</si>
  <si>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</si>
  <si>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</si>
  <si>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</si>
  <si>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</si>
  <si>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</si>
  <si>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</si>
  <si>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</si>
  <si>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</si>
  <si>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</si>
  <si>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</si>
  <si>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</si>
  <si>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</si>
  <si>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</si>
  <si>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</si>
  <si>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</si>
  <si>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</si>
  <si>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</si>
  <si>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</si>
  <si>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</si>
  <si>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</si>
  <si>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</si>
  <si>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</si>
  <si>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</si>
  <si>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</si>
  <si>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</si>
  <si>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</si>
  <si>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</si>
  <si>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</si>
  <si>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</si>
  <si>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</si>
  <si>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</si>
  <si>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</si>
  <si>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</si>
  <si>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</si>
  <si>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</si>
  <si>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</si>
  <si>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</si>
  <si>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</si>
  <si>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</si>
  <si>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</si>
  <si>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</si>
  <si>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</si>
  <si>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</si>
  <si>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</si>
  <si>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</si>
  <si>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</si>
  <si>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</si>
  <si>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</si>
  <si>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</si>
  <si>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</si>
  <si>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</si>
  <si>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</si>
  <si>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</si>
  <si>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</si>
  <si>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</si>
  <si>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</si>
  <si>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</si>
  <si>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</si>
  <si>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</si>
  <si>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</si>
  <si>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</si>
  <si>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</si>
  <si>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</si>
  <si>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</si>
  <si>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</si>
  <si>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</si>
  <si>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</si>
  <si>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</si>
  <si>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</si>
  <si>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</si>
  <si>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</si>
  <si>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</si>
  <si>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</si>
  <si>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</si>
  <si>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</si>
  <si>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</si>
  <si>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</si>
  <si>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</si>
  <si>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</si>
  <si>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</si>
  <si>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</si>
  <si>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</si>
  <si>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</si>
  <si>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</si>
  <si>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</si>
  <si>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</si>
  <si>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</si>
  <si>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</si>
  <si>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</si>
  <si>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</si>
  <si>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</si>
  <si>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</si>
  <si>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</si>
  <si>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</si>
  <si>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</si>
  <si>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</si>
  <si>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</si>
  <si>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</si>
  <si>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</si>
  <si>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</si>
  <si>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</si>
  <si>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</si>
  <si>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</si>
  <si>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</si>
  <si>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</si>
  <si>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</si>
  <si>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</si>
  <si>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</si>
  <si>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</si>
  <si>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</si>
  <si>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</si>
  <si>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</si>
  <si>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</si>
  <si>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</si>
  <si>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</si>
  <si>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</si>
  <si>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</si>
  <si>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</si>
  <si>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</si>
  <si>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</si>
  <si>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</si>
  <si>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</si>
  <si>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</si>
  <si>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</si>
  <si>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</si>
  <si>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</si>
  <si>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</si>
  <si>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</si>
  <si>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</si>
  <si>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</si>
  <si>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</si>
  <si>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</si>
  <si>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</si>
  <si>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</si>
  <si>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</si>
  <si>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</si>
  <si>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</si>
  <si>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</si>
  <si>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</si>
  <si>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</si>
  <si>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</si>
  <si>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</si>
  <si>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</si>
  <si>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</si>
  <si>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</si>
  <si>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</si>
  <si>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</si>
  <si>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</si>
  <si>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</si>
  <si>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</si>
  <si>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</si>
  <si>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</si>
  <si>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</si>
  <si>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</si>
  <si>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</si>
  <si>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</si>
  <si>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</si>
  <si>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</si>
  <si>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</si>
  <si>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</si>
  <si>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</si>
  <si>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</si>
  <si>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</si>
  <si>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</si>
  <si>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</si>
  <si>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</si>
  <si>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</si>
  <si>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</si>
  <si>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</si>
  <si>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</si>
  <si>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</si>
  <si>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</si>
  <si>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</si>
  <si>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</si>
  <si>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</si>
  <si>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</si>
  <si>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</si>
  <si>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</si>
  <si>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</si>
  <si>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</si>
  <si>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</si>
  <si>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</si>
  <si>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</si>
  <si>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</si>
  <si>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</si>
  <si>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</si>
  <si>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</si>
  <si>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</si>
  <si>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</si>
  <si>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</si>
  <si>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</si>
  <si>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</si>
  <si>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</si>
  <si>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</si>
  <si>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</si>
  <si>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</si>
  <si>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</si>
  <si>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</si>
  <si>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</si>
  <si>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</si>
  <si>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</si>
  <si>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</si>
  <si>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</si>
  <si>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</si>
  <si>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</si>
  <si>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</si>
  <si>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</si>
  <si>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</si>
  <si>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</si>
  <si>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</si>
  <si>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</si>
  <si>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</si>
  <si>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</si>
  <si>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</si>
  <si>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</si>
  <si>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</si>
  <si>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</si>
  <si>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</si>
  <si>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</si>
  <si>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</si>
  <si>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</si>
  <si>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</si>
  <si>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</si>
  <si>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</si>
  <si>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</si>
  <si>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</si>
  <si>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</si>
  <si>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</si>
  <si>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</si>
  <si>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</si>
  <si>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</si>
  <si>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</si>
  <si>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</si>
  <si>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</si>
  <si>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</si>
  <si>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</si>
  <si>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</si>
  <si>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</si>
  <si>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</si>
  <si>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</si>
  <si>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</si>
  <si>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</si>
  <si>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</si>
  <si>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</si>
  <si>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</si>
  <si>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</si>
  <si>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</si>
  <si>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</si>
  <si>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</si>
  <si>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</si>
  <si>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</si>
  <si>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</si>
  <si>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</si>
  <si>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</si>
  <si>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</si>
  <si>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</si>
  <si>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</si>
  <si>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</si>
  <si>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</si>
  <si>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</si>
  <si>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</si>
  <si>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</si>
  <si>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</si>
  <si>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</si>
  <si>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</si>
  <si>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</si>
  <si>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</si>
  <si>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</si>
  <si>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</si>
  <si>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</si>
  <si>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</si>
  <si>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</si>
  <si>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</si>
  <si>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</si>
  <si>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</si>
  <si>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</si>
  <si>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</si>
  <si>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</si>
  <si>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</si>
  <si>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</si>
  <si>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</si>
  <si>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</si>
  <si>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</si>
  <si>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</si>
  <si>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</si>
  <si>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</si>
  <si>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</si>
  <si>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</si>
  <si>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</si>
  <si>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</si>
  <si>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</si>
  <si>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</si>
  <si>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</si>
  <si>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</si>
  <si>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</si>
  <si>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</si>
  <si>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</si>
  <si>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</si>
  <si>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</si>
  <si>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</si>
  <si>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</si>
  <si>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</si>
  <si>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</si>
  <si>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</si>
  <si>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</si>
  <si>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</si>
  <si>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</si>
  <si>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</si>
  <si>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</si>
  <si>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</si>
  <si>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</si>
  <si>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</si>
  <si>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</si>
  <si>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</si>
  <si>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</si>
  <si>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</si>
  <si>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</si>
  <si>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</si>
  <si>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</si>
  <si>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</si>
  <si>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</si>
  <si>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</si>
  <si>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</si>
  <si>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</si>
  <si>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</si>
  <si>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</si>
  <si>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</si>
  <si>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</si>
  <si>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</si>
  <si>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</si>
  <si>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</si>
  <si>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</si>
  <si>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</si>
  <si>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</si>
  <si>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</si>
  <si>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</si>
  <si>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</si>
  <si>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</si>
  <si>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</si>
  <si>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</si>
  <si>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</si>
  <si>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</si>
  <si>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</si>
  <si>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</si>
  <si>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</si>
  <si>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</si>
  <si>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</si>
  <si>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</si>
  <si>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</si>
  <si>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</si>
  <si>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</si>
  <si>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</si>
  <si>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</si>
  <si>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</si>
  <si>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</si>
  <si>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</si>
  <si>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</si>
  <si>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</si>
  <si>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</si>
  <si>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</si>
  <si>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</si>
  <si>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</si>
  <si>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</si>
  <si>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</si>
  <si>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</si>
  <si>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</si>
  <si>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</si>
  <si>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</si>
  <si>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</si>
  <si>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</si>
  <si>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</si>
  <si>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</si>
  <si>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</si>
  <si>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</si>
  <si>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</si>
  <si>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</si>
  <si>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</si>
  <si>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</si>
  <si>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</si>
  <si>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</si>
  <si>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</si>
  <si>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</si>
  <si>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</si>
  <si>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</si>
  <si>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</si>
  <si>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</si>
  <si>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</si>
  <si>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</si>
  <si>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</si>
  <si>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</si>
  <si>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</si>
  <si>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</si>
  <si>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</si>
  <si>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</si>
  <si>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</si>
  <si>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</si>
  <si>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</si>
  <si>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</si>
  <si>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</si>
  <si>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</si>
  <si>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</si>
  <si>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</si>
  <si>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</si>
  <si>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</si>
  <si>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</si>
  <si>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</si>
  <si>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</si>
  <si>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</si>
  <si>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</si>
  <si>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</si>
  <si>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</si>
  <si>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</si>
  <si>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</si>
  <si>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</si>
  <si>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</si>
  <si>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</si>
  <si>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</si>
  <si>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</si>
  <si>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</si>
  <si>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</si>
  <si>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</si>
  <si>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</si>
  <si>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</si>
  <si>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</si>
  <si>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</si>
  <si>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</si>
  <si>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</si>
  <si>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</si>
  <si>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</si>
  <si>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</si>
  <si>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</si>
  <si>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</si>
  <si>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</si>
  <si>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</si>
  <si>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</si>
  <si>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</si>
  <si>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</si>
  <si>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</si>
  <si>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</si>
  <si>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</si>
  <si>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</si>
  <si>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</si>
  <si>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</si>
  <si>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</si>
  <si>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</si>
  <si>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</si>
  <si>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</si>
  <si>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</si>
  <si>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</si>
  <si>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</si>
  <si>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</si>
  <si>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</si>
  <si>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</si>
  <si>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</si>
  <si>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</si>
  <si>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</si>
  <si>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</si>
  <si>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</si>
  <si>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</si>
  <si>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</si>
  <si>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</si>
  <si>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</si>
  <si>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</si>
  <si>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</si>
  <si>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</si>
  <si>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</si>
  <si>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</si>
  <si>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</si>
  <si>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</si>
  <si>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</si>
  <si>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</si>
  <si>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</si>
  <si>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</si>
  <si>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</si>
  <si>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</si>
  <si>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</si>
  <si>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</si>
  <si>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</si>
  <si>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</si>
  <si>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</si>
  <si>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</si>
  <si>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</si>
  <si>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</si>
  <si>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</si>
  <si>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</si>
  <si>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</si>
  <si>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</si>
  <si>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</si>
  <si>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</si>
  <si>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</si>
  <si>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</si>
  <si>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</si>
  <si>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</si>
  <si>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</si>
  <si>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</si>
  <si>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</si>
  <si>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</si>
  <si>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</si>
  <si>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</si>
  <si>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</si>
  <si>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</si>
  <si>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</si>
  <si>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</si>
  <si>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</si>
  <si>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</si>
  <si>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</si>
  <si>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</si>
  <si>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</si>
  <si>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</si>
  <si>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</si>
  <si>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</si>
  <si>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</si>
  <si>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</si>
  <si>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</si>
  <si>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</si>
  <si>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</si>
  <si>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</si>
  <si>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</si>
  <si>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</si>
  <si>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</si>
  <si>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</si>
  <si>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</si>
  <si>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</si>
  <si>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</si>
  <si>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</si>
  <si>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</si>
  <si>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</si>
  <si>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</si>
  <si>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</si>
  <si>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</si>
  <si>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</si>
  <si>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</si>
  <si>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</si>
  <si>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</si>
  <si>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</si>
  <si>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</si>
  <si>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</si>
  <si>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</si>
  <si>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</si>
  <si>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</si>
  <si>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</si>
  <si>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</si>
  <si>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</si>
  <si>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</si>
  <si>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</si>
  <si>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</si>
  <si>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</si>
  <si>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</si>
  <si>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</si>
  <si>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</si>
  <si>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</si>
  <si>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</si>
  <si>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</si>
  <si>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</si>
  <si>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</si>
  <si>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</si>
  <si>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</si>
  <si>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</si>
  <si>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</si>
  <si>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</si>
  <si>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</si>
  <si>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</si>
  <si>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</si>
  <si>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</si>
  <si>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</si>
  <si>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</si>
  <si>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</si>
  <si>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</si>
  <si>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</si>
  <si>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</si>
  <si>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</si>
  <si>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</si>
  <si>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</si>
  <si>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</si>
  <si>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</si>
  <si>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</si>
  <si>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</si>
  <si>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</si>
  <si>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</si>
  <si>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</si>
  <si>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</si>
  <si>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</si>
  <si>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</si>
  <si>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</si>
  <si>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</si>
  <si>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</si>
  <si>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</si>
  <si>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</si>
  <si>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</si>
  <si>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</si>
  <si>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</si>
  <si>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</si>
  <si>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</si>
  <si>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</si>
  <si>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</si>
  <si>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</si>
  <si>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</si>
  <si>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</si>
  <si>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</si>
  <si>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</si>
  <si>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</si>
  <si>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</si>
  <si>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</si>
  <si>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</si>
  <si>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</si>
  <si>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</si>
  <si>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</si>
  <si>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</si>
  <si>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</si>
  <si>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</si>
  <si>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</si>
  <si>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</si>
  <si>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</si>
  <si>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</si>
  <si>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</si>
  <si>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</si>
  <si>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</si>
  <si>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</si>
  <si>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</si>
  <si>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</si>
  <si>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</si>
  <si>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</si>
  <si>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</si>
  <si>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</si>
  <si>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</si>
  <si>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</si>
  <si>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</si>
  <si>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</si>
  <si>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</si>
  <si>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</si>
  <si>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</si>
  <si>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</si>
  <si>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</si>
  <si>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</si>
  <si>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</si>
  <si>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</si>
  <si>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</si>
  <si>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</si>
  <si>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</si>
  <si>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</si>
  <si>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</si>
  <si>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</si>
  <si>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</si>
  <si>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</si>
  <si>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</si>
  <si>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</si>
  <si>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</si>
  <si>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</si>
  <si>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</si>
  <si>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</si>
  <si>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</si>
  <si>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</si>
  <si>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</si>
  <si>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</si>
  <si>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</si>
  <si>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</si>
  <si>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</si>
  <si>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</si>
  <si>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</si>
  <si>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</si>
  <si>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</si>
  <si>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</si>
  <si>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</si>
  <si>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</si>
  <si>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</si>
  <si>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</si>
  <si>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</si>
  <si>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</si>
  <si>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</si>
  <si>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</si>
  <si>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</si>
  <si>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</si>
  <si>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</si>
  <si>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</si>
  <si>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</si>
  <si>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</si>
  <si>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</si>
  <si>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</si>
  <si>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</si>
  <si>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</si>
  <si>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</si>
  <si>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</si>
  <si>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</si>
  <si>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</si>
  <si>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</si>
  <si>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</si>
  <si>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</si>
  <si>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</si>
  <si>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</si>
  <si>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</si>
  <si>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</si>
  <si>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</si>
  <si>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</si>
  <si>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</si>
  <si>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</si>
  <si>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</si>
  <si>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</si>
  <si>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</si>
  <si>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</si>
  <si>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</si>
  <si>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</si>
  <si>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</si>
  <si>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</si>
  <si>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</si>
  <si>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</si>
  <si>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</si>
  <si>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</si>
  <si>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</si>
  <si>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</si>
  <si>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</si>
  <si>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</si>
  <si>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</si>
  <si>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</si>
  <si>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</si>
  <si>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</si>
  <si>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</si>
  <si>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</si>
  <si>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</si>
  <si>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</si>
  <si>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</si>
  <si>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</si>
  <si>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</si>
  <si>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</si>
  <si>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</si>
  <si>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</si>
  <si>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</si>
  <si>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</si>
  <si>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</si>
  <si>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</si>
  <si>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</si>
  <si>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</si>
  <si>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</si>
  <si>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</si>
  <si>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</si>
  <si>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</si>
  <si>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</si>
  <si>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</si>
  <si>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</si>
  <si>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</si>
  <si>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</si>
  <si>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</si>
  <si>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</si>
  <si>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</si>
  <si>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</si>
  <si>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</si>
  <si>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</si>
  <si>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</si>
  <si>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</si>
  <si>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</si>
  <si>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</si>
  <si>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</si>
  <si>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</si>
  <si>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</si>
  <si>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</si>
  <si>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</si>
  <si>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</si>
  <si>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</si>
  <si>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</si>
  <si>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</si>
  <si>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</si>
  <si>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</si>
  <si>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</si>
  <si>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</si>
  <si>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</si>
  <si>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</si>
  <si>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</si>
  <si>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</si>
  <si>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</si>
  <si>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</si>
  <si>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</si>
  <si>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</si>
  <si>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</si>
  <si>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</si>
  <si>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</si>
  <si>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</si>
  <si>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</si>
  <si>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</si>
  <si>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</si>
  <si>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</si>
  <si>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</si>
  <si>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</si>
  <si>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</si>
  <si>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</si>
  <si>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</si>
  <si>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</si>
  <si>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</si>
  <si>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</si>
  <si>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</si>
  <si>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</si>
  <si>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</si>
  <si>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</si>
  <si>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</si>
  <si>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</si>
  <si>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تهيئة حي عين</t>
  </si>
  <si>
    <t>مساعدة موظفة</t>
  </si>
  <si>
    <t>وزارة الرياضة</t>
  </si>
  <si>
    <t>بناء ملعب الرقبي</t>
  </si>
  <si>
    <t xml:space="preserve">تعهد و صيانة نهج خير الدين </t>
  </si>
  <si>
    <t>تعبيد الطرقات و مد الأرصفة</t>
  </si>
  <si>
    <t>دراسة مستودع بلدي</t>
  </si>
  <si>
    <t>تهيئة و توسيعة المستودع البلدي</t>
  </si>
  <si>
    <t>دراسة مخططات المرور</t>
  </si>
  <si>
    <t>دراسات إعلامية</t>
  </si>
  <si>
    <t>دراسات أخرى</t>
  </si>
  <si>
    <t>صيانة و تهيئة قصر البلدية</t>
  </si>
  <si>
    <t>برامج و تجهيزات إعلامية مختلفة</t>
  </si>
  <si>
    <t>اقتناء معدات النظافة و الطرقات</t>
  </si>
  <si>
    <t>اقتناء سيارة ادارية</t>
  </si>
  <si>
    <t>اشغال الصيانة و التعهد</t>
  </si>
  <si>
    <t>المشاريع البلدية الصرفة</t>
  </si>
  <si>
    <t>تهيئة سوق الجملة</t>
  </si>
  <si>
    <t>تهيئة محطة سيارات الأجرة</t>
  </si>
  <si>
    <t>بيجو</t>
  </si>
  <si>
    <t>رينو</t>
  </si>
  <si>
    <t>فورد</t>
  </si>
  <si>
    <t>بياجو</t>
  </si>
  <si>
    <t>إفيكو</t>
  </si>
  <si>
    <t>لانديني</t>
  </si>
  <si>
    <t>new holland</t>
  </si>
  <si>
    <t>kubota</t>
  </si>
  <si>
    <t>case</t>
  </si>
  <si>
    <t>jcb</t>
  </si>
  <si>
    <t>huard tunisie</t>
  </si>
  <si>
    <t>socomet</t>
  </si>
  <si>
    <t>skf</t>
  </si>
  <si>
    <t>Y01LA0500LD</t>
  </si>
  <si>
    <t>dongfeng</t>
  </si>
  <si>
    <t>simma</t>
  </si>
  <si>
    <t>iveco</t>
  </si>
  <si>
    <t>peujeot</t>
  </si>
  <si>
    <t>ford</t>
  </si>
  <si>
    <t>landini</t>
  </si>
  <si>
    <t>chibavra</t>
  </si>
  <si>
    <t>cukuroya</t>
  </si>
  <si>
    <t>izuzu</t>
  </si>
  <si>
    <t>طارق الرواحي</t>
  </si>
  <si>
    <t>سامي المالكي</t>
  </si>
  <si>
    <t>صوفية العوادي</t>
  </si>
  <si>
    <t>الناجي الزديني</t>
  </si>
  <si>
    <t>خالد الفرشيشي</t>
  </si>
  <si>
    <t>محمد الجبري</t>
  </si>
  <si>
    <t>فوزي النفزي</t>
  </si>
  <si>
    <t>محمد صالح بدة</t>
  </si>
  <si>
    <t>أسماء الدغبوجي</t>
  </si>
  <si>
    <t xml:space="preserve">أنيس الغزي </t>
  </si>
  <si>
    <t>هادية الهذلي</t>
  </si>
  <si>
    <t>كلثوم الشيحي</t>
  </si>
  <si>
    <t>فوزية المالكي</t>
  </si>
  <si>
    <t>حبيب عبدلي</t>
  </si>
  <si>
    <t>روضة عزيزي</t>
  </si>
  <si>
    <t>عفاف السالمي</t>
  </si>
  <si>
    <t>صلاح الدين العمدوني</t>
  </si>
  <si>
    <t>فضيلة-سمية القرامي</t>
  </si>
  <si>
    <t>سعاد الغربي</t>
  </si>
  <si>
    <t>فوزية الكوكي</t>
  </si>
  <si>
    <t>شريفة الخميري</t>
  </si>
  <si>
    <t>منية الذيب</t>
  </si>
  <si>
    <t>ثرية البوكاري</t>
  </si>
  <si>
    <t>عبد الوهاب الخذري</t>
  </si>
  <si>
    <t>فيصل الخذري</t>
  </si>
  <si>
    <t>صالحة المحمودي</t>
  </si>
  <si>
    <t>سفيان المقعدي</t>
  </si>
  <si>
    <t>رصا العياري</t>
  </si>
  <si>
    <t>مراد القرامي</t>
  </si>
  <si>
    <t>محمد البوغالمي</t>
  </si>
  <si>
    <t>توفيق المرعي</t>
  </si>
  <si>
    <t>سنية جفال</t>
  </si>
  <si>
    <t>الأزهر المستوري</t>
  </si>
  <si>
    <t>كمال البوعلي</t>
  </si>
  <si>
    <t>بشير الزعقاري</t>
  </si>
  <si>
    <t>الناجي الباجي</t>
  </si>
  <si>
    <t>عبد الرزاق العزوزي</t>
  </si>
  <si>
    <t>كلثوم الزواغي</t>
  </si>
  <si>
    <t>حميدة الطويهري</t>
  </si>
  <si>
    <t>الهذبة السالمي</t>
  </si>
  <si>
    <t>عبد الرزاق الدخلي</t>
  </si>
  <si>
    <t>محمد الهادي الجبري</t>
  </si>
  <si>
    <t>الأسعد الطوجاني</t>
  </si>
  <si>
    <t>جيهان الصمادحي</t>
  </si>
  <si>
    <t>سعيدة الماكني</t>
  </si>
  <si>
    <t>روضة الريحاني</t>
  </si>
  <si>
    <t>مريم الغانمي</t>
  </si>
  <si>
    <t>بشيرة زيتون</t>
  </si>
  <si>
    <t>حلمي الزوابي</t>
  </si>
  <si>
    <t>هيفاء الغربي</t>
  </si>
  <si>
    <t>عاطف الوسلاتي</t>
  </si>
  <si>
    <t>رجاء الغربي</t>
  </si>
  <si>
    <t>محمد حليم الغربي</t>
  </si>
  <si>
    <t>فاطمة البوعلي</t>
  </si>
  <si>
    <t>سميرة الصالحي</t>
  </si>
  <si>
    <t>عائشة الماكني</t>
  </si>
  <si>
    <t>سميرة البلطي</t>
  </si>
  <si>
    <t>منى الجواني</t>
  </si>
  <si>
    <t>بسمة المنكبي</t>
  </si>
  <si>
    <t>وئام الزديني</t>
  </si>
  <si>
    <t>نبيل عمدوني غانمي</t>
  </si>
  <si>
    <t>كوثر بلغيثي</t>
  </si>
  <si>
    <t>ساسية الماكني</t>
  </si>
  <si>
    <t>امنة بن يحي</t>
  </si>
  <si>
    <t>طبيب بيطري متفقد جهوي</t>
  </si>
  <si>
    <t>مهندس معماري أول صنف أ1</t>
  </si>
  <si>
    <t>متصرف صنف أ2</t>
  </si>
  <si>
    <t>ملحق إدارة صنف أ3</t>
  </si>
  <si>
    <t>كاتب تصرف صنف ب</t>
  </si>
  <si>
    <t xml:space="preserve">كاتب تصرف </t>
  </si>
  <si>
    <t>قني سامي لحفظ الصحة</t>
  </si>
  <si>
    <t>تقني أول صنف أ2</t>
  </si>
  <si>
    <t>تقني صنف أ3</t>
  </si>
  <si>
    <t>م,ت, رياض الأطفال صنف أ3</t>
  </si>
  <si>
    <t>م,ت, رياض الأطفال صنف أ4</t>
  </si>
  <si>
    <t>م,ت, رياض الأطفال صنف أ5</t>
  </si>
  <si>
    <t>م,ت, رياض الأطفال صنف أ6</t>
  </si>
  <si>
    <t>عون إستقبال</t>
  </si>
  <si>
    <t>كاتب راقن صنف ب</t>
  </si>
  <si>
    <t>راقنة</t>
  </si>
  <si>
    <t>عبد المجيد الحسني</t>
  </si>
  <si>
    <t>محسن الخميري الحمراني</t>
  </si>
  <si>
    <t>جلال الزواوي</t>
  </si>
  <si>
    <t>حمة الحباشي</t>
  </si>
  <si>
    <t>الفاضل السعيدي</t>
  </si>
  <si>
    <t>عبد الرزاق الملازم</t>
  </si>
  <si>
    <t>محمد الوسلاتي</t>
  </si>
  <si>
    <t>محمد علي الجبري</t>
  </si>
  <si>
    <t>العربي المالكي</t>
  </si>
  <si>
    <t>عز الدين الحجامة</t>
  </si>
  <si>
    <t>محمد الطاهر الماكني</t>
  </si>
  <si>
    <t>المهدي الصالحي</t>
  </si>
  <si>
    <t>علي الخضراوي</t>
  </si>
  <si>
    <t>خليفة بوكراعين</t>
  </si>
  <si>
    <t>فوزي الوسلاتي</t>
  </si>
  <si>
    <t>محمد الموسي</t>
  </si>
  <si>
    <t>مختار السعيدي</t>
  </si>
  <si>
    <t>الطاهر الخميري</t>
  </si>
  <si>
    <t>محمد البوزيدي</t>
  </si>
  <si>
    <t>الحبيب العبدلي</t>
  </si>
  <si>
    <t>لطفي العكاز</t>
  </si>
  <si>
    <t>حميد الخميري</t>
  </si>
  <si>
    <t>كمال النفزي</t>
  </si>
  <si>
    <t>خميس الوستاتي</t>
  </si>
  <si>
    <t>رضا النوايلي</t>
  </si>
  <si>
    <t>بشير الشهايلي</t>
  </si>
  <si>
    <t>لطفي الكوكي</t>
  </si>
  <si>
    <t xml:space="preserve">منير سكاج </t>
  </si>
  <si>
    <t>كمال بن عمار الماكني</t>
  </si>
  <si>
    <t>الناجي الماكني</t>
  </si>
  <si>
    <t>حسن الهويملي</t>
  </si>
  <si>
    <t>لطفي العمراني</t>
  </si>
  <si>
    <t>صالح الكوكي</t>
  </si>
  <si>
    <t>عبد العزيز العمدوني</t>
  </si>
  <si>
    <t>إبراهيم العمدوني</t>
  </si>
  <si>
    <t>الحبيب الغانمي</t>
  </si>
  <si>
    <t>عبد الحكيم العمدوني</t>
  </si>
  <si>
    <t>محمد علي الدغبوجي</t>
  </si>
  <si>
    <t>منصف الجبري</t>
  </si>
  <si>
    <t>فتحي النجومي</t>
  </si>
  <si>
    <t>أمنة بن صالح</t>
  </si>
  <si>
    <t>فتحي العمدوني</t>
  </si>
  <si>
    <t>حاتم جفال</t>
  </si>
  <si>
    <t>هدى السنوني</t>
  </si>
  <si>
    <t>رشيد السياري</t>
  </si>
  <si>
    <t>ناجي البراهمي</t>
  </si>
  <si>
    <t>محمد القلعي</t>
  </si>
  <si>
    <t>كمال الجميلي</t>
  </si>
  <si>
    <t>حسن الحسني</t>
  </si>
  <si>
    <t>سامي العزوزي</t>
  </si>
  <si>
    <t>معز الغربي</t>
  </si>
  <si>
    <t>شهير همات</t>
  </si>
  <si>
    <t>محمد علي الدخلي</t>
  </si>
  <si>
    <t>سمير بالبكري</t>
  </si>
  <si>
    <t>كمال الحسني</t>
  </si>
  <si>
    <t>مجيد الحمدي</t>
  </si>
  <si>
    <t>محمد علي المالكي</t>
  </si>
  <si>
    <t>عبد الحكيم القيزاني</t>
  </si>
  <si>
    <t>خليفة النفزي</t>
  </si>
  <si>
    <t>الهادي العياشي</t>
  </si>
  <si>
    <t>فتحي الراجحي</t>
  </si>
  <si>
    <t>خميس الكثيري</t>
  </si>
  <si>
    <t>يوسف الوهراني</t>
  </si>
  <si>
    <t>منذر الماكني العجرودي</t>
  </si>
  <si>
    <t>بشيرة العمدوني</t>
  </si>
  <si>
    <t>محمد علي الغربي</t>
  </si>
  <si>
    <t>وسيلة المسعدي</t>
  </si>
  <si>
    <t>عثمان العمدوني</t>
  </si>
  <si>
    <t>الشاذلي العمدوني</t>
  </si>
  <si>
    <t>فتحي الرزقي</t>
  </si>
  <si>
    <t>كلثوم بالساكر</t>
  </si>
  <si>
    <t>كمال المدني</t>
  </si>
  <si>
    <t>فتحي العمراني</t>
  </si>
  <si>
    <t>فتحي الماكني</t>
  </si>
  <si>
    <t>عبد الحميد الشلواطي</t>
  </si>
  <si>
    <t>محفوظ الجبري</t>
  </si>
  <si>
    <t>رضا الفطناسي</t>
  </si>
  <si>
    <t>محسن بن رابح الخميري</t>
  </si>
  <si>
    <t>بشير العمراني</t>
  </si>
  <si>
    <t>عبد اللطيف العجرودي</t>
  </si>
  <si>
    <t>علي الغانمي</t>
  </si>
  <si>
    <t>رضا المسعي</t>
  </si>
  <si>
    <t>عبد المجيد البشيني</t>
  </si>
  <si>
    <t>يوسف الوهابي</t>
  </si>
  <si>
    <t>كمال بن الطاهر الماكني</t>
  </si>
  <si>
    <t>عبد الله البوسالمي</t>
  </si>
  <si>
    <t>عبد الجواد العباسي</t>
  </si>
  <si>
    <t>الشاذلي الحسني</t>
  </si>
  <si>
    <t>الفاضل الغريسي</t>
  </si>
  <si>
    <t>مجيد الحسني</t>
  </si>
  <si>
    <t>مبروك الركروكي</t>
  </si>
  <si>
    <t>معز الربيعي</t>
  </si>
  <si>
    <t>محمد الخذري</t>
  </si>
  <si>
    <t xml:space="preserve">حمة الوهراني </t>
  </si>
  <si>
    <t>محمد علي البوسالمي</t>
  </si>
  <si>
    <t>بوبكر الغانمي</t>
  </si>
  <si>
    <t>عبد الستار الفطحلي</t>
  </si>
  <si>
    <t>منجي النفزي</t>
  </si>
  <si>
    <t xml:space="preserve">حسني فكرون </t>
  </si>
  <si>
    <t>المنصف بن مبارك</t>
  </si>
  <si>
    <t>رضا الماكني</t>
  </si>
  <si>
    <t xml:space="preserve">سنية الحسني </t>
  </si>
  <si>
    <t>وليد العمدوني</t>
  </si>
  <si>
    <t>منصف العمدوني</t>
  </si>
  <si>
    <t>قيس الدلاعي</t>
  </si>
  <si>
    <t>أحمد الجمالي</t>
  </si>
  <si>
    <t>مختار العمدوني</t>
  </si>
  <si>
    <t>خميس الجبري</t>
  </si>
  <si>
    <t>فيصل البراهمي</t>
  </si>
  <si>
    <t>الأزهر الخميري</t>
  </si>
  <si>
    <t>محسن الجبري</t>
  </si>
  <si>
    <t>مراد البوسالمي</t>
  </si>
  <si>
    <t>فيصل العجرودي</t>
  </si>
  <si>
    <t>محمد العمدوني</t>
  </si>
  <si>
    <t>منصف الخذراوي</t>
  </si>
  <si>
    <t>الفاضل الحسناوي</t>
  </si>
  <si>
    <t>الناصر الزديني</t>
  </si>
  <si>
    <t>منية القاسمي</t>
  </si>
  <si>
    <t>نجوى الخرفاني</t>
  </si>
  <si>
    <t>عبد الرزاق الوسلاتي</t>
  </si>
  <si>
    <t>محمد الريحاني</t>
  </si>
  <si>
    <t>نجيب المالكي</t>
  </si>
  <si>
    <t>وحيد السعيدي</t>
  </si>
  <si>
    <t>مروان الهويملي</t>
  </si>
  <si>
    <t>شاكر الجبري</t>
  </si>
  <si>
    <t>منذر المسعودي</t>
  </si>
  <si>
    <t>عماد المالكي</t>
  </si>
  <si>
    <t>كمال العمدوني</t>
  </si>
  <si>
    <t>حاتم المعشاوي</t>
  </si>
  <si>
    <t>بشيرة الريحاني</t>
  </si>
  <si>
    <t>الأزهر المالكي</t>
  </si>
  <si>
    <t>المنصف الماكني</t>
  </si>
  <si>
    <t>حسن المزي</t>
  </si>
  <si>
    <t>عبد الحميد الكثيري</t>
  </si>
  <si>
    <t>محمد ساسي الكوكي</t>
  </si>
  <si>
    <t>محمد علي المغراوي</t>
  </si>
  <si>
    <t>بشير بن إبراهيم</t>
  </si>
  <si>
    <t>مراد الطعملي</t>
  </si>
  <si>
    <t>طارق المالكي</t>
  </si>
  <si>
    <t>كريم بن إبراهيم</t>
  </si>
  <si>
    <t>محمد علي الماكني</t>
  </si>
  <si>
    <t>عبد الكريم الجميلي</t>
  </si>
  <si>
    <t>صلاح الدين الماكني</t>
  </si>
  <si>
    <t>بو جمعة العمدوني</t>
  </si>
  <si>
    <t>سمير الفطناسي</t>
  </si>
  <si>
    <t>الأسعد الجربي</t>
  </si>
  <si>
    <t>حمودة الكثيري</t>
  </si>
  <si>
    <t>مراد العمدوني</t>
  </si>
  <si>
    <t>يوسف العلوي</t>
  </si>
  <si>
    <t>محمد الحناشي</t>
  </si>
  <si>
    <t>حسين السبعي</t>
  </si>
  <si>
    <t>يوسف بن خميس الماكني</t>
  </si>
  <si>
    <t>غالي الخذري</t>
  </si>
  <si>
    <t>كريم الماكني</t>
  </si>
  <si>
    <t>الدهماني الحسناوي</t>
  </si>
  <si>
    <t>سليم السالمي</t>
  </si>
  <si>
    <t>شكري الشارني</t>
  </si>
  <si>
    <t>فتحي الريحاني</t>
  </si>
  <si>
    <t>رفيق المريبعي</t>
  </si>
  <si>
    <t>خالد العجرودي</t>
  </si>
  <si>
    <t>عادل النفزي</t>
  </si>
  <si>
    <t>صابر اليحمدي</t>
  </si>
  <si>
    <t>جميلة الزوابي</t>
  </si>
  <si>
    <t>حيدر الهذلي</t>
  </si>
  <si>
    <t>حفصة الأشمط</t>
  </si>
  <si>
    <t>بلال الحناشي</t>
  </si>
  <si>
    <t>عفيف العزي</t>
  </si>
  <si>
    <t>سميرة المرزوقي</t>
  </si>
  <si>
    <t>عبد الحكيم الصوافي</t>
  </si>
  <si>
    <t>ماجدة العلوي</t>
  </si>
  <si>
    <t>صالح بن مصباح المالكي</t>
  </si>
  <si>
    <t>الصادق الحباشي</t>
  </si>
  <si>
    <t>ساسي البجاوي</t>
  </si>
  <si>
    <t>عماد العمدوني</t>
  </si>
  <si>
    <t>كمال الزواغي</t>
  </si>
  <si>
    <t>بنعيسي الحسني</t>
  </si>
  <si>
    <t>محسن الحبوبي</t>
  </si>
  <si>
    <t>يوسف بن حميدة الماكني</t>
  </si>
  <si>
    <t>الهادي الوشتاتي</t>
  </si>
  <si>
    <t>حمدي العياري</t>
  </si>
  <si>
    <t>الأزهر البلطي</t>
  </si>
  <si>
    <t>وليد الخلفي</t>
  </si>
  <si>
    <t>حميد النفزي</t>
  </si>
  <si>
    <t>كمال الوشتاتي</t>
  </si>
  <si>
    <t>رضا العمدوني</t>
  </si>
  <si>
    <t>محمد البشير غرسالي</t>
  </si>
  <si>
    <t>بشير الطعملي</t>
  </si>
  <si>
    <t>ميلاد الغانمي</t>
  </si>
  <si>
    <t>زهير الفطناسي</t>
  </si>
  <si>
    <t>محمد المالكي</t>
  </si>
  <si>
    <t>نصر الدين الجبري</t>
  </si>
  <si>
    <t>صالح بن أحمد الماكني</t>
  </si>
  <si>
    <t>حمادي الحسني</t>
  </si>
  <si>
    <t>المولدي الزوابي</t>
  </si>
  <si>
    <t xml:space="preserve">وليد الطعملي </t>
  </si>
  <si>
    <t>نور الدين الحسناوي</t>
  </si>
  <si>
    <t>محمد الطعملي</t>
  </si>
  <si>
    <t>عبد الستار الحسناوي</t>
  </si>
  <si>
    <t>خميس المالكي</t>
  </si>
  <si>
    <t>كمال البلطي</t>
  </si>
  <si>
    <t>حمة الطوجاني</t>
  </si>
  <si>
    <t>يوسف الزديني</t>
  </si>
  <si>
    <t>لطفي البوكاري</t>
  </si>
  <si>
    <t>كمال البشيني</t>
  </si>
  <si>
    <t>توفيق الصالحي</t>
  </si>
  <si>
    <t>الطيب الهذلي</t>
  </si>
  <si>
    <t>مصطفى البوهلالي</t>
  </si>
  <si>
    <t>عامل صنف 8</t>
  </si>
  <si>
    <t>عامل صنف 7</t>
  </si>
  <si>
    <t>عامل صنف 6</t>
  </si>
  <si>
    <t>عامل صنف 5</t>
  </si>
  <si>
    <t>عامل صنف 4</t>
  </si>
  <si>
    <t>عامل صنف 3</t>
  </si>
  <si>
    <t>عامل صنف 2</t>
  </si>
  <si>
    <t>عامل صنف 1</t>
  </si>
  <si>
    <t>مصلحة التفقد</t>
  </si>
  <si>
    <t>قسم تنسيق عمل الدوائر</t>
  </si>
  <si>
    <t>الإدارة الفنية</t>
  </si>
  <si>
    <t>الإدارة الفرعية للأعوان و المحاسبة</t>
  </si>
  <si>
    <t>الإدارة الفرعية للتهيئة</t>
  </si>
  <si>
    <t>الإدارة الفرعية للأشغال</t>
  </si>
  <si>
    <t>مراجعة و تمديد عقد لزمة سوق الدواب و الحبوب و البقول الجافة لسنة 2014</t>
  </si>
  <si>
    <t>إعادة النظر في تنظيم حركة المرور بصفة جزئية بمدينة باجة</t>
  </si>
  <si>
    <t>تحيين كراسات الشروط الخاصة باللزمات البلدية لسنة 2016 و تحديد أسعارها الإفتتاحية و موعد إجراء بتة إستلزام المعاليم الموظفة عليها بعنوان ستة 2016</t>
  </si>
  <si>
    <t>تقني رئيس</t>
  </si>
  <si>
    <t>مهندس ميكانيك</t>
  </si>
  <si>
    <t>خالد الأطرش</t>
  </si>
  <si>
    <t>اسماعيل القطيطي</t>
  </si>
  <si>
    <t>محرز حمدي</t>
  </si>
  <si>
    <t>عماد الدين فريعة</t>
  </si>
  <si>
    <t>علي المالكي</t>
  </si>
  <si>
    <t>فيصل الوشتاتي</t>
  </si>
  <si>
    <t>ياسر غومة</t>
  </si>
  <si>
    <t>امال كدوس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</si>
</sst>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#,##0.000_ ;\-#,##0.000\ "/>
    <numFmt numFmtId="168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6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21" borderId="1" xfId="0" applyNumberFormat="1" applyFont="1" applyFill="1" applyBorder="1"/>
    <xf numFmtId="0" fontId="0" fillId="0" borderId="1" xfId="0" applyFont="1" applyBorder="1"/>
    <xf numFmtId="167" fontId="2" fillId="0" borderId="1" xfId="0" applyNumberFormat="1" applyFont="1" applyFill="1" applyBorder="1" applyAlignment="1">
      <alignment horizontal="right"/>
    </xf>
    <xf numFmtId="167" fontId="0" fillId="5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167" fontId="1" fillId="7" borderId="1" xfId="1" applyNumberFormat="1" applyFont="1" applyFill="1" applyBorder="1" applyAlignment="1">
      <alignment horizontal="right"/>
    </xf>
    <xf numFmtId="168" fontId="2" fillId="0" borderId="1" xfId="0" applyNumberFormat="1" applyFont="1" applyFill="1" applyBorder="1" applyAlignment="1">
      <alignment horizontal="right"/>
    </xf>
    <xf numFmtId="168" fontId="0" fillId="5" borderId="1" xfId="0" applyNumberFormat="1" applyFont="1" applyFill="1" applyBorder="1" applyAlignment="1">
      <alignment horizontal="right"/>
    </xf>
    <xf numFmtId="168" fontId="1" fillId="14" borderId="1" xfId="1" applyNumberFormat="1" applyFont="1" applyFill="1" applyBorder="1" applyAlignment="1">
      <alignment horizontal="right"/>
    </xf>
    <xf numFmtId="168" fontId="1" fillId="7" borderId="1" xfId="1" applyNumberFormat="1" applyFont="1" applyFill="1" applyBorder="1" applyAlignment="1">
      <alignment horizontal="right"/>
    </xf>
    <xf numFmtId="168" fontId="0" fillId="4" borderId="1" xfId="1" applyNumberFormat="1" applyFont="1" applyFill="1" applyBorder="1" applyAlignment="1">
      <alignment horizontal="right"/>
    </xf>
    <xf numFmtId="0" fontId="1" fillId="7" borderId="1" xfId="1" applyNumberFormat="1" applyFont="1" applyFill="1" applyBorder="1" applyAlignment="1">
      <alignment horizontal="right"/>
    </xf>
    <xf numFmtId="0" fontId="0" fillId="4" borderId="1" xfId="1" applyNumberFormat="1" applyFont="1" applyFill="1" applyBorder="1" applyAlignment="1">
      <alignment horizontal="right"/>
    </xf>
    <xf numFmtId="168" fontId="2" fillId="0" borderId="1" xfId="0" applyNumberFormat="1" applyFont="1" applyBorder="1" applyAlignment="1"/>
    <xf numFmtId="168" fontId="0" fillId="3" borderId="1" xfId="0" applyNumberFormat="1" applyFill="1" applyBorder="1" applyAlignment="1"/>
    <xf numFmtId="168" fontId="0" fillId="6" borderId="1" xfId="0" applyNumberForma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0" fillId="6" borderId="1" xfId="0" applyNumberFormat="1" applyFill="1" applyBorder="1" applyAlignment="1"/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7" fontId="0" fillId="3" borderId="1" xfId="0" applyNumberFormat="1" applyFill="1" applyBorder="1" applyAlignment="1"/>
    <xf numFmtId="167" fontId="0" fillId="4" borderId="1" xfId="1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00" t="s">
        <v>30</v>
      </c>
      <c r="B1" s="200"/>
      <c r="C1" s="200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8" t="s">
        <v>60</v>
      </c>
      <c r="B2" s="20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5" t="s">
        <v>578</v>
      </c>
      <c r="B3" s="20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1" t="s">
        <v>124</v>
      </c>
      <c r="B4" s="20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1" t="s">
        <v>125</v>
      </c>
      <c r="B11" s="20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1" t="s">
        <v>145</v>
      </c>
      <c r="B38" s="20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1" t="s">
        <v>158</v>
      </c>
      <c r="B61" s="20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5" t="s">
        <v>579</v>
      </c>
      <c r="B67" s="20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1" t="s">
        <v>195</v>
      </c>
      <c r="B116" s="20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01" t="s">
        <v>202</v>
      </c>
      <c r="B135" s="20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03" t="s">
        <v>581</v>
      </c>
      <c r="B152" s="20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8" t="s">
        <v>843</v>
      </c>
      <c r="B197" s="19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200" t="s">
        <v>67</v>
      </c>
      <c r="B256" s="200"/>
      <c r="C256" s="200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0" t="s">
        <v>268</v>
      </c>
      <c r="B260" s="19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0" t="s">
        <v>269</v>
      </c>
      <c r="B263" s="19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0" t="s">
        <v>357</v>
      </c>
      <c r="B444" s="19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>
      <c r="A483" s="196" t="s">
        <v>389</v>
      </c>
      <c r="B483" s="19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0" t="s">
        <v>390</v>
      </c>
      <c r="B484" s="19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0" t="s">
        <v>410</v>
      </c>
      <c r="B504" s="19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0" t="s">
        <v>414</v>
      </c>
      <c r="B509" s="19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0" t="s">
        <v>432</v>
      </c>
      <c r="B528" s="19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0" t="s">
        <v>441</v>
      </c>
      <c r="B538" s="19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4" t="s">
        <v>449</v>
      </c>
      <c r="B547" s="19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 outlineLevel="1">
      <c r="A549" s="190" t="s">
        <v>451</v>
      </c>
      <c r="B549" s="191"/>
      <c r="C549" s="32">
        <v>0</v>
      </c>
      <c r="D549" s="32">
        <f>C549</f>
        <v>0</v>
      </c>
      <c r="E549" s="32">
        <f>D549</f>
        <v>0</v>
      </c>
    </row>
    <row r="550" spans="1:10">
      <c r="A550" s="188" t="s">
        <v>455</v>
      </c>
      <c r="B550" s="18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0" t="s">
        <v>457</v>
      </c>
      <c r="B552" s="19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2" t="s">
        <v>62</v>
      </c>
      <c r="B559" s="19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0" t="s">
        <v>466</v>
      </c>
      <c r="B562" s="19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0" t="s">
        <v>467</v>
      </c>
      <c r="B567" s="19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0" t="s">
        <v>473</v>
      </c>
      <c r="B569" s="19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0" t="s">
        <v>481</v>
      </c>
      <c r="B577" s="19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0" t="s">
        <v>485</v>
      </c>
      <c r="B581" s="19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0" t="s">
        <v>488</v>
      </c>
      <c r="B584" s="191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90" t="s">
        <v>489</v>
      </c>
      <c r="B585" s="19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90" t="s">
        <v>490</v>
      </c>
      <c r="B586" s="19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0" t="s">
        <v>491</v>
      </c>
      <c r="B587" s="19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0" t="s">
        <v>498</v>
      </c>
      <c r="B592" s="19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0" t="s">
        <v>502</v>
      </c>
      <c r="B595" s="19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0" t="s">
        <v>503</v>
      </c>
      <c r="B599" s="19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0" t="s">
        <v>506</v>
      </c>
      <c r="B603" s="19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0" t="s">
        <v>519</v>
      </c>
      <c r="B616" s="19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0" t="s">
        <v>531</v>
      </c>
      <c r="B628" s="19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0" t="s">
        <v>542</v>
      </c>
      <c r="B639" s="19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0" t="s">
        <v>543</v>
      </c>
      <c r="B640" s="191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0" t="s">
        <v>544</v>
      </c>
      <c r="B641" s="19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0" t="s">
        <v>547</v>
      </c>
      <c r="B644" s="191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0" t="s">
        <v>556</v>
      </c>
      <c r="B668" s="191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0" t="s">
        <v>557</v>
      </c>
      <c r="B669" s="19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0" t="s">
        <v>558</v>
      </c>
      <c r="B670" s="19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0" t="s">
        <v>567</v>
      </c>
      <c r="B713" s="19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0" t="s">
        <v>568</v>
      </c>
      <c r="B714" s="191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0" t="s">
        <v>569</v>
      </c>
      <c r="B715" s="19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8" t="s">
        <v>570</v>
      </c>
      <c r="B716" s="18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50" t="s">
        <v>939</v>
      </c>
      <c r="B1" s="150" t="s">
        <v>940</v>
      </c>
      <c r="C1" s="150" t="s">
        <v>961</v>
      </c>
      <c r="D1" s="150" t="s">
        <v>941</v>
      </c>
      <c r="E1" s="150" t="s">
        <v>942</v>
      </c>
    </row>
    <row r="2" spans="1:5">
      <c r="A2" s="219" t="s">
        <v>943</v>
      </c>
      <c r="B2" s="151">
        <v>2011</v>
      </c>
      <c r="C2" s="152"/>
      <c r="D2" s="152"/>
      <c r="E2" s="152"/>
    </row>
    <row r="3" spans="1:5">
      <c r="A3" s="220"/>
      <c r="B3" s="151">
        <v>2012</v>
      </c>
      <c r="C3" s="152"/>
      <c r="D3" s="152"/>
      <c r="E3" s="152"/>
    </row>
    <row r="4" spans="1:5">
      <c r="A4" s="220"/>
      <c r="B4" s="151">
        <v>2013</v>
      </c>
      <c r="C4" s="152"/>
      <c r="D4" s="152"/>
      <c r="E4" s="152"/>
    </row>
    <row r="5" spans="1:5">
      <c r="A5" s="220"/>
      <c r="B5" s="151">
        <v>2014</v>
      </c>
      <c r="C5" s="152"/>
      <c r="D5" s="152"/>
      <c r="E5" s="152"/>
    </row>
    <row r="6" spans="1:5">
      <c r="A6" s="220"/>
      <c r="B6" s="151">
        <v>2015</v>
      </c>
      <c r="C6" s="152"/>
      <c r="D6" s="152"/>
      <c r="E6" s="152"/>
    </row>
    <row r="7" spans="1:5">
      <c r="A7" s="221"/>
      <c r="B7" s="151">
        <v>2016</v>
      </c>
      <c r="C7" s="152"/>
      <c r="D7" s="152"/>
      <c r="E7" s="152"/>
    </row>
    <row r="8" spans="1:5">
      <c r="A8" s="222" t="s">
        <v>944</v>
      </c>
      <c r="B8" s="153">
        <v>2011</v>
      </c>
      <c r="C8" s="154"/>
      <c r="D8" s="154"/>
      <c r="E8" s="154"/>
    </row>
    <row r="9" spans="1:5">
      <c r="A9" s="223"/>
      <c r="B9" s="153">
        <v>2012</v>
      </c>
      <c r="C9" s="154"/>
      <c r="D9" s="154"/>
      <c r="E9" s="154"/>
    </row>
    <row r="10" spans="1:5">
      <c r="A10" s="223"/>
      <c r="B10" s="153">
        <v>2013</v>
      </c>
      <c r="C10" s="154"/>
      <c r="D10" s="154"/>
      <c r="E10" s="154"/>
    </row>
    <row r="11" spans="1:5">
      <c r="A11" s="223"/>
      <c r="B11" s="153">
        <v>2014</v>
      </c>
      <c r="C11" s="154"/>
      <c r="D11" s="154"/>
      <c r="E11" s="154"/>
    </row>
    <row r="12" spans="1:5">
      <c r="A12" s="223"/>
      <c r="B12" s="153">
        <v>2015</v>
      </c>
      <c r="C12" s="154"/>
      <c r="D12" s="154"/>
      <c r="E12" s="154"/>
    </row>
    <row r="13" spans="1:5">
      <c r="A13" s="224"/>
      <c r="B13" s="153">
        <v>2016</v>
      </c>
      <c r="C13" s="154"/>
      <c r="D13" s="154"/>
      <c r="E13" s="154"/>
    </row>
    <row r="14" spans="1:5">
      <c r="A14" s="219" t="s">
        <v>123</v>
      </c>
      <c r="B14" s="151">
        <v>2011</v>
      </c>
      <c r="C14" s="152"/>
      <c r="D14" s="152"/>
      <c r="E14" s="152"/>
    </row>
    <row r="15" spans="1:5">
      <c r="A15" s="220"/>
      <c r="B15" s="151">
        <v>2012</v>
      </c>
      <c r="C15" s="152"/>
      <c r="D15" s="152"/>
      <c r="E15" s="152"/>
    </row>
    <row r="16" spans="1:5">
      <c r="A16" s="220"/>
      <c r="B16" s="151">
        <v>2013</v>
      </c>
      <c r="C16" s="152"/>
      <c r="D16" s="152"/>
      <c r="E16" s="152"/>
    </row>
    <row r="17" spans="1:5">
      <c r="A17" s="220"/>
      <c r="B17" s="151">
        <v>2014</v>
      </c>
      <c r="C17" s="152"/>
      <c r="D17" s="152"/>
      <c r="E17" s="152"/>
    </row>
    <row r="18" spans="1:5">
      <c r="A18" s="220"/>
      <c r="B18" s="151">
        <v>2015</v>
      </c>
      <c r="C18" s="152"/>
      <c r="D18" s="152"/>
      <c r="E18" s="152"/>
    </row>
    <row r="19" spans="1:5">
      <c r="A19" s="221"/>
      <c r="B19" s="151">
        <v>2016</v>
      </c>
      <c r="C19" s="152"/>
      <c r="D19" s="152"/>
      <c r="E19" s="152"/>
    </row>
    <row r="20" spans="1:5">
      <c r="A20" s="225" t="s">
        <v>945</v>
      </c>
      <c r="B20" s="153">
        <v>2011</v>
      </c>
      <c r="C20" s="154"/>
      <c r="D20" s="154"/>
      <c r="E20" s="154"/>
    </row>
    <row r="21" spans="1:5">
      <c r="A21" s="226"/>
      <c r="B21" s="153">
        <v>2012</v>
      </c>
      <c r="C21" s="154"/>
      <c r="D21" s="154"/>
      <c r="E21" s="154"/>
    </row>
    <row r="22" spans="1:5">
      <c r="A22" s="226"/>
      <c r="B22" s="153">
        <v>2013</v>
      </c>
      <c r="C22" s="154"/>
      <c r="D22" s="154"/>
      <c r="E22" s="154"/>
    </row>
    <row r="23" spans="1:5">
      <c r="A23" s="226"/>
      <c r="B23" s="153">
        <v>2014</v>
      </c>
      <c r="C23" s="154"/>
      <c r="D23" s="154"/>
      <c r="E23" s="154"/>
    </row>
    <row r="24" spans="1:5">
      <c r="A24" s="226"/>
      <c r="B24" s="153">
        <v>2015</v>
      </c>
      <c r="C24" s="154"/>
      <c r="D24" s="154"/>
      <c r="E24" s="154"/>
    </row>
    <row r="25" spans="1:5">
      <c r="A25" s="227"/>
      <c r="B25" s="153">
        <v>2016</v>
      </c>
      <c r="C25" s="154"/>
      <c r="D25" s="154"/>
      <c r="E25" s="154"/>
    </row>
    <row r="26" spans="1:5">
      <c r="A26" s="228" t="s">
        <v>946</v>
      </c>
      <c r="B26" s="151">
        <v>2011</v>
      </c>
      <c r="C26" s="152">
        <f>C20+C14+C8+C2</f>
        <v>0</v>
      </c>
      <c r="D26" s="152">
        <f>D20+D14+D8+D2</f>
        <v>0</v>
      </c>
      <c r="E26" s="152">
        <f>E20+E14+E8+E2</f>
        <v>0</v>
      </c>
    </row>
    <row r="27" spans="1:5">
      <c r="A27" s="229"/>
      <c r="B27" s="151">
        <v>2012</v>
      </c>
      <c r="C27" s="152">
        <f>C21+C26+C15+C9+C3</f>
        <v>0</v>
      </c>
      <c r="D27" s="152">
        <f t="shared" ref="D27:E31" si="0">D21+D15+D9+D3</f>
        <v>0</v>
      </c>
      <c r="E27" s="152">
        <f t="shared" si="0"/>
        <v>0</v>
      </c>
    </row>
    <row r="28" spans="1:5">
      <c r="A28" s="229"/>
      <c r="B28" s="151">
        <v>2013</v>
      </c>
      <c r="C28" s="152">
        <f>C22+C16+C10+C4</f>
        <v>0</v>
      </c>
      <c r="D28" s="152">
        <f t="shared" si="0"/>
        <v>0</v>
      </c>
      <c r="E28" s="152">
        <f t="shared" si="0"/>
        <v>0</v>
      </c>
    </row>
    <row r="29" spans="1:5">
      <c r="A29" s="229"/>
      <c r="B29" s="151">
        <v>2014</v>
      </c>
      <c r="C29" s="152">
        <f>C23+C17+C11+C5</f>
        <v>0</v>
      </c>
      <c r="D29" s="152">
        <f t="shared" si="0"/>
        <v>0</v>
      </c>
      <c r="E29" s="152">
        <f t="shared" si="0"/>
        <v>0</v>
      </c>
    </row>
    <row r="30" spans="1:5">
      <c r="A30" s="229"/>
      <c r="B30" s="151">
        <v>2015</v>
      </c>
      <c r="C30" s="152">
        <f>C24+C18+C12+C6</f>
        <v>0</v>
      </c>
      <c r="D30" s="152">
        <f t="shared" si="0"/>
        <v>0</v>
      </c>
      <c r="E30" s="152">
        <f t="shared" si="0"/>
        <v>0</v>
      </c>
    </row>
    <row r="31" spans="1:5">
      <c r="A31" s="230"/>
      <c r="B31" s="151">
        <v>2016</v>
      </c>
      <c r="C31" s="152">
        <f>C25+C19+C13+C7</f>
        <v>0</v>
      </c>
      <c r="D31" s="152">
        <f t="shared" si="0"/>
        <v>0</v>
      </c>
      <c r="E31" s="152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31" t="s">
        <v>947</v>
      </c>
      <c r="B1" s="232"/>
      <c r="C1" s="232"/>
      <c r="D1" s="233"/>
    </row>
    <row r="2" spans="1:4">
      <c r="A2" s="234"/>
      <c r="B2" s="235"/>
      <c r="C2" s="235"/>
      <c r="D2" s="236"/>
    </row>
    <row r="3" spans="1:4">
      <c r="A3" s="155"/>
      <c r="B3" s="156" t="s">
        <v>948</v>
      </c>
      <c r="C3" s="157" t="s">
        <v>949</v>
      </c>
      <c r="D3" s="237" t="s">
        <v>950</v>
      </c>
    </row>
    <row r="4" spans="1:4">
      <c r="A4" s="158" t="s">
        <v>951</v>
      </c>
      <c r="B4" s="150" t="s">
        <v>952</v>
      </c>
      <c r="C4" s="150" t="s">
        <v>953</v>
      </c>
      <c r="D4" s="238"/>
    </row>
    <row r="5" spans="1:4">
      <c r="A5" s="150" t="s">
        <v>954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9" t="s">
        <v>955</v>
      </c>
      <c r="B6" s="10"/>
      <c r="C6" s="10"/>
      <c r="D6" s="10"/>
    </row>
    <row r="7" spans="1:4">
      <c r="A7" s="150" t="s">
        <v>956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9" t="s">
        <v>957</v>
      </c>
      <c r="B8" s="10"/>
      <c r="C8" s="10"/>
      <c r="D8" s="10"/>
    </row>
    <row r="9" spans="1:4">
      <c r="A9" s="150" t="s">
        <v>958</v>
      </c>
      <c r="B9" s="160">
        <f>B8+B6</f>
        <v>0</v>
      </c>
      <c r="C9" s="160">
        <f>C8+C6</f>
        <v>0</v>
      </c>
      <c r="D9" s="160">
        <f>D8+D6</f>
        <v>0</v>
      </c>
    </row>
    <row r="10" spans="1:4">
      <c r="A10" s="159" t="s">
        <v>959</v>
      </c>
      <c r="B10" s="10"/>
      <c r="C10" s="10"/>
      <c r="D10" s="10"/>
    </row>
    <row r="11" spans="1:4">
      <c r="A11" s="150" t="s">
        <v>960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6"/>
  <sheetViews>
    <sheetView rightToLeft="1" topLeftCell="A15" zoomScale="130" zoomScaleNormal="130" workbookViewId="0">
      <selection activeCell="D31" sqref="D31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40.28515625" style="117" customWidth="1"/>
    <col min="4" max="4" width="42.140625" style="117" customWidth="1"/>
    <col min="5" max="25" width="9.140625" style="117"/>
  </cols>
  <sheetData>
    <row r="1" spans="1:4" customFormat="1">
      <c r="A1" s="114" t="s">
        <v>788</v>
      </c>
      <c r="B1" s="183" t="s">
        <v>789</v>
      </c>
      <c r="C1" s="114" t="s">
        <v>790</v>
      </c>
      <c r="D1" s="114" t="s">
        <v>791</v>
      </c>
    </row>
    <row r="2" spans="1:4" customFormat="1">
      <c r="A2" s="102" t="s">
        <v>867</v>
      </c>
      <c r="B2" s="135"/>
      <c r="C2" s="96"/>
      <c r="D2" s="135" t="s">
        <v>1302</v>
      </c>
    </row>
    <row r="3" spans="1:4" customFormat="1">
      <c r="A3" s="102" t="s">
        <v>868</v>
      </c>
      <c r="B3" s="135"/>
      <c r="C3" s="96"/>
      <c r="D3" s="135" t="s">
        <v>1303</v>
      </c>
    </row>
    <row r="4" spans="1:4" customFormat="1">
      <c r="A4" s="102"/>
      <c r="B4" s="135" t="s">
        <v>869</v>
      </c>
      <c r="C4" s="135" t="s">
        <v>1301</v>
      </c>
      <c r="D4" s="135" t="s">
        <v>1304</v>
      </c>
    </row>
    <row r="5" spans="1:4" customFormat="1">
      <c r="A5" s="105"/>
      <c r="B5" s="135" t="s">
        <v>870</v>
      </c>
      <c r="C5" s="105"/>
      <c r="D5" s="105"/>
    </row>
    <row r="6" spans="1:4" customFormat="1">
      <c r="A6" s="136"/>
      <c r="B6" s="106" t="s">
        <v>871</v>
      </c>
      <c r="C6" s="96"/>
      <c r="D6" s="96"/>
    </row>
    <row r="7" spans="1:4" customFormat="1">
      <c r="A7" s="105"/>
      <c r="B7" s="102" t="s">
        <v>872</v>
      </c>
      <c r="C7" s="96"/>
      <c r="D7" s="96"/>
    </row>
    <row r="8" spans="1:4" customFormat="1">
      <c r="A8" s="102"/>
      <c r="B8" s="102" t="s">
        <v>873</v>
      </c>
      <c r="C8" s="96"/>
      <c r="D8" s="96"/>
    </row>
    <row r="9" spans="1:4" customFormat="1">
      <c r="A9" s="102"/>
      <c r="B9" s="102" t="s">
        <v>874</v>
      </c>
      <c r="C9" s="105"/>
      <c r="D9" s="96"/>
    </row>
    <row r="10" spans="1:4" customFormat="1">
      <c r="A10" s="105"/>
      <c r="B10" s="136" t="s">
        <v>875</v>
      </c>
      <c r="C10" s="96"/>
      <c r="D10" s="96"/>
    </row>
    <row r="11" spans="1:4" customFormat="1">
      <c r="A11" s="136"/>
      <c r="B11" s="102" t="s">
        <v>1299</v>
      </c>
      <c r="C11" s="135" t="s">
        <v>876</v>
      </c>
      <c r="D11" s="96"/>
    </row>
    <row r="12" spans="1:4" customFormat="1">
      <c r="A12" s="105"/>
      <c r="B12" s="136" t="s">
        <v>1300</v>
      </c>
      <c r="C12" s="96"/>
      <c r="D12" s="135" t="s">
        <v>877</v>
      </c>
    </row>
    <row r="13" spans="1:4" customFormat="1">
      <c r="A13" s="105"/>
      <c r="B13" s="102"/>
      <c r="C13" s="96"/>
      <c r="D13" s="135" t="s">
        <v>878</v>
      </c>
    </row>
    <row r="14" spans="1:4" customFormat="1">
      <c r="A14" s="102"/>
      <c r="B14" s="105"/>
      <c r="C14" s="96"/>
      <c r="D14" s="135" t="s">
        <v>879</v>
      </c>
    </row>
    <row r="15" spans="1:4" customFormat="1">
      <c r="A15" s="105"/>
      <c r="B15" s="102"/>
      <c r="C15" s="96"/>
      <c r="D15" s="135" t="s">
        <v>880</v>
      </c>
    </row>
    <row r="16" spans="1:4" customFormat="1">
      <c r="A16" s="105"/>
      <c r="B16" s="89"/>
      <c r="C16" s="96"/>
      <c r="D16" s="96"/>
    </row>
    <row r="17" spans="1:4" customFormat="1">
      <c r="A17" s="10"/>
      <c r="B17" s="10"/>
      <c r="C17" s="136" t="s">
        <v>881</v>
      </c>
      <c r="D17" s="10"/>
    </row>
    <row r="18" spans="1:4" customFormat="1">
      <c r="A18" s="10"/>
      <c r="B18" s="10"/>
      <c r="C18" s="10"/>
      <c r="D18" s="105" t="s">
        <v>882</v>
      </c>
    </row>
    <row r="19" spans="1:4" customFormat="1">
      <c r="A19" s="10"/>
      <c r="B19" s="10"/>
      <c r="C19" s="10"/>
      <c r="D19" s="105" t="s">
        <v>883</v>
      </c>
    </row>
    <row r="20" spans="1:4" customFormat="1">
      <c r="A20" s="10"/>
      <c r="B20" s="10"/>
      <c r="C20" s="10"/>
      <c r="D20" s="105" t="s">
        <v>884</v>
      </c>
    </row>
    <row r="21" spans="1:4" customFormat="1">
      <c r="A21" s="10"/>
      <c r="B21" s="10"/>
      <c r="C21" s="10"/>
      <c r="D21" s="105" t="s">
        <v>885</v>
      </c>
    </row>
    <row r="22" spans="1:4" customFormat="1">
      <c r="A22" s="10"/>
      <c r="B22" s="10" t="s">
        <v>886</v>
      </c>
      <c r="C22" s="10"/>
      <c r="D22" s="10"/>
    </row>
    <row r="23" spans="1:4" customFormat="1">
      <c r="A23" s="10"/>
      <c r="B23" s="10"/>
      <c r="C23" s="10" t="s">
        <v>887</v>
      </c>
      <c r="D23" s="10"/>
    </row>
    <row r="24" spans="1:4" customFormat="1">
      <c r="A24" s="10"/>
      <c r="B24" s="10"/>
      <c r="C24" s="10"/>
      <c r="D24" s="105" t="s">
        <v>888</v>
      </c>
    </row>
    <row r="25" spans="1:4" customFormat="1">
      <c r="A25" s="10"/>
      <c r="B25" s="10"/>
      <c r="C25" s="10"/>
      <c r="D25" s="105" t="s">
        <v>889</v>
      </c>
    </row>
    <row r="26" spans="1:4">
      <c r="A26" s="89"/>
      <c r="B26" s="89"/>
      <c r="C26" s="89" t="s">
        <v>890</v>
      </c>
      <c r="D26" s="89"/>
    </row>
    <row r="27" spans="1:4">
      <c r="A27" s="89"/>
      <c r="B27" s="89"/>
      <c r="C27" s="89"/>
      <c r="D27" s="89" t="s">
        <v>891</v>
      </c>
    </row>
    <row r="28" spans="1:4">
      <c r="A28" s="89"/>
      <c r="B28" s="89"/>
      <c r="C28" s="89"/>
      <c r="D28" s="89" t="s">
        <v>892</v>
      </c>
    </row>
    <row r="29" spans="1:4">
      <c r="A29" s="89"/>
      <c r="B29" s="89" t="s">
        <v>893</v>
      </c>
      <c r="C29" s="89"/>
      <c r="D29" s="89"/>
    </row>
    <row r="30" spans="1:4">
      <c r="A30" s="89"/>
      <c r="B30" s="89"/>
      <c r="C30" s="89" t="s">
        <v>894</v>
      </c>
      <c r="D30" s="89"/>
    </row>
    <row r="31" spans="1:4">
      <c r="A31" s="89"/>
      <c r="B31" s="89"/>
      <c r="C31" s="89"/>
      <c r="D31" s="89" t="s">
        <v>895</v>
      </c>
    </row>
    <row r="32" spans="1:4">
      <c r="A32" s="89"/>
      <c r="B32" s="89"/>
      <c r="C32" s="89"/>
      <c r="D32" s="89" t="s">
        <v>896</v>
      </c>
    </row>
    <row r="33" spans="1:4">
      <c r="A33" s="89"/>
      <c r="B33" s="89"/>
      <c r="C33" s="89"/>
      <c r="D33" s="89" t="s">
        <v>897</v>
      </c>
    </row>
    <row r="34" spans="1:4">
      <c r="A34" s="89"/>
      <c r="B34" s="89"/>
      <c r="C34" s="89" t="s">
        <v>898</v>
      </c>
      <c r="D34" s="89"/>
    </row>
    <row r="35" spans="1:4">
      <c r="A35" s="89"/>
      <c r="B35" s="89"/>
      <c r="C35" s="89"/>
      <c r="D35" s="89" t="s">
        <v>899</v>
      </c>
    </row>
    <row r="36" spans="1:4">
      <c r="A36" s="89"/>
      <c r="B36" s="89"/>
      <c r="C36" s="89"/>
      <c r="D36" s="89" t="s">
        <v>900</v>
      </c>
    </row>
  </sheetData>
  <protectedRanges>
    <protectedRange password="CC3D" sqref="C17 A2:A16 C2:D16 B2:B15" name="Range1"/>
  </protectedRanges>
  <conditionalFormatting sqref="A2:A16 C2:D16 B2:B15 C17 D18:D21 D24:D25">
    <cfRule type="cellIs" dxfId="52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H10" sqref="H10:H14"/>
    </sheetView>
  </sheetViews>
  <sheetFormatPr baseColWidth="10" defaultColWidth="9.140625" defaultRowHeight="15"/>
  <cols>
    <col min="1" max="1" width="24.85546875" style="98" customWidth="1"/>
    <col min="2" max="2" width="18.85546875" style="98" customWidth="1"/>
    <col min="3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39" t="s">
        <v>68</v>
      </c>
      <c r="B1" s="239" t="s">
        <v>793</v>
      </c>
      <c r="C1" s="239" t="s">
        <v>794</v>
      </c>
      <c r="D1" s="240" t="s">
        <v>792</v>
      </c>
      <c r="E1" s="239" t="s">
        <v>739</v>
      </c>
      <c r="F1" s="239"/>
      <c r="G1" s="239"/>
      <c r="H1" s="239"/>
      <c r="I1" s="239" t="s">
        <v>799</v>
      </c>
    </row>
    <row r="2" spans="1:9" s="113" customFormat="1" ht="23.25" customHeight="1">
      <c r="A2" s="239"/>
      <c r="B2" s="239"/>
      <c r="C2" s="239"/>
      <c r="D2" s="241"/>
      <c r="E2" s="114" t="s">
        <v>788</v>
      </c>
      <c r="F2" s="114" t="s">
        <v>789</v>
      </c>
      <c r="G2" s="114" t="s">
        <v>790</v>
      </c>
      <c r="H2" s="114" t="s">
        <v>791</v>
      </c>
      <c r="I2" s="239"/>
    </row>
    <row r="3" spans="1:9" s="113" customFormat="1">
      <c r="A3" s="137" t="s">
        <v>1004</v>
      </c>
      <c r="B3" s="100" t="s">
        <v>671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1005</v>
      </c>
      <c r="B4" s="103" t="s">
        <v>672</v>
      </c>
      <c r="C4" s="103"/>
      <c r="D4" s="103"/>
      <c r="E4" s="102"/>
      <c r="F4" s="96"/>
      <c r="G4" s="96"/>
      <c r="H4" s="96"/>
      <c r="I4" s="103"/>
    </row>
    <row r="5" spans="1:9" s="113" customFormat="1" ht="30">
      <c r="A5" s="103" t="s">
        <v>1006</v>
      </c>
      <c r="B5" s="103" t="s">
        <v>1068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1007</v>
      </c>
      <c r="B6" s="104" t="s">
        <v>686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1008</v>
      </c>
      <c r="B7" s="104" t="s">
        <v>672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1009</v>
      </c>
      <c r="B8" s="103" t="s">
        <v>672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1010</v>
      </c>
      <c r="B9" s="103" t="s">
        <v>672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1011</v>
      </c>
      <c r="B10" s="103" t="s">
        <v>686</v>
      </c>
      <c r="C10" s="103"/>
      <c r="D10" s="103"/>
      <c r="E10" s="102"/>
      <c r="F10" s="102"/>
      <c r="G10" s="105"/>
      <c r="H10" s="96"/>
      <c r="I10" s="103"/>
    </row>
    <row r="11" spans="1:9" s="113" customFormat="1" ht="30">
      <c r="A11" s="103" t="s">
        <v>1012</v>
      </c>
      <c r="B11" s="103" t="s">
        <v>1069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1013</v>
      </c>
      <c r="B12" s="103" t="s">
        <v>672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1014</v>
      </c>
      <c r="B13" s="103" t="s">
        <v>672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1015</v>
      </c>
      <c r="B14" s="103" t="s">
        <v>672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1016</v>
      </c>
      <c r="B15" s="103" t="s">
        <v>1070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1017</v>
      </c>
      <c r="B16" s="103" t="s">
        <v>1070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1018</v>
      </c>
      <c r="B17" s="103" t="s">
        <v>1070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1019</v>
      </c>
      <c r="B18" s="103" t="s">
        <v>1071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1020</v>
      </c>
      <c r="B19" s="103" t="s">
        <v>1072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1021</v>
      </c>
      <c r="B20" s="103" t="s">
        <v>1072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1022</v>
      </c>
      <c r="B21" s="103" t="s">
        <v>675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1023</v>
      </c>
      <c r="B22" s="103" t="s">
        <v>1072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1024</v>
      </c>
      <c r="B23" s="103" t="s">
        <v>1072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1025</v>
      </c>
      <c r="B24" s="103" t="s">
        <v>1073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1026</v>
      </c>
      <c r="B25" s="103" t="s">
        <v>1074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1027</v>
      </c>
      <c r="B26" s="103" t="s">
        <v>1075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1028</v>
      </c>
      <c r="B27" s="107" t="s">
        <v>1075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1029</v>
      </c>
      <c r="B28" s="100" t="s">
        <v>1076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1030</v>
      </c>
      <c r="B29" s="100" t="s">
        <v>1076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 t="s">
        <v>1031</v>
      </c>
      <c r="B30" s="100" t="s">
        <v>1076</v>
      </c>
      <c r="C30" s="100"/>
      <c r="D30" s="100"/>
      <c r="E30" s="105"/>
      <c r="F30" s="96"/>
      <c r="G30" s="96"/>
      <c r="H30" s="96"/>
      <c r="I30" s="100"/>
    </row>
    <row r="31" spans="1:9" s="113" customFormat="1">
      <c r="A31" s="99" t="s">
        <v>1032</v>
      </c>
      <c r="B31" s="100" t="s">
        <v>691</v>
      </c>
      <c r="C31" s="100"/>
      <c r="D31" s="100"/>
      <c r="E31" s="102"/>
      <c r="F31" s="96"/>
      <c r="G31" s="96"/>
      <c r="H31" s="96"/>
      <c r="I31" s="100"/>
    </row>
    <row r="32" spans="1:9" s="113" customFormat="1">
      <c r="A32" s="99" t="s">
        <v>1033</v>
      </c>
      <c r="B32" s="100" t="s">
        <v>691</v>
      </c>
      <c r="C32" s="100"/>
      <c r="D32" s="100"/>
      <c r="E32" s="105"/>
      <c r="F32" s="96"/>
      <c r="G32" s="96"/>
      <c r="H32" s="96"/>
      <c r="I32" s="100"/>
    </row>
    <row r="33" spans="1:9" s="113" customFormat="1">
      <c r="A33" s="99" t="s">
        <v>1034</v>
      </c>
      <c r="B33" s="100" t="s">
        <v>692</v>
      </c>
      <c r="C33" s="100"/>
      <c r="D33" s="100"/>
      <c r="E33" s="105"/>
      <c r="F33" s="96"/>
      <c r="G33" s="96"/>
      <c r="H33" s="96"/>
      <c r="I33" s="100"/>
    </row>
    <row r="34" spans="1:9" s="113" customFormat="1">
      <c r="A34" s="99" t="s">
        <v>1035</v>
      </c>
      <c r="B34" s="100" t="s">
        <v>692</v>
      </c>
      <c r="C34" s="100"/>
      <c r="D34" s="100"/>
      <c r="E34" s="102"/>
      <c r="F34" s="96"/>
      <c r="G34" s="96"/>
      <c r="H34" s="96"/>
      <c r="I34" s="100"/>
    </row>
    <row r="35" spans="1:9" s="113" customFormat="1">
      <c r="A35" s="99" t="s">
        <v>1036</v>
      </c>
      <c r="B35" s="100" t="s">
        <v>692</v>
      </c>
      <c r="C35" s="100"/>
      <c r="D35" s="100"/>
      <c r="E35" s="105"/>
      <c r="F35" s="96"/>
      <c r="G35" s="96"/>
      <c r="H35" s="96"/>
      <c r="I35" s="100"/>
    </row>
    <row r="36" spans="1:9" s="113" customFormat="1">
      <c r="A36" s="99" t="s">
        <v>1037</v>
      </c>
      <c r="B36" s="100" t="s">
        <v>692</v>
      </c>
      <c r="C36" s="100"/>
      <c r="D36" s="100"/>
      <c r="E36" s="105"/>
      <c r="F36" s="96"/>
      <c r="G36" s="96"/>
      <c r="H36" s="96"/>
      <c r="I36" s="100"/>
    </row>
    <row r="37" spans="1:9" s="113" customFormat="1">
      <c r="A37" s="99" t="s">
        <v>1038</v>
      </c>
      <c r="B37" s="100" t="s">
        <v>692</v>
      </c>
      <c r="C37" s="100"/>
      <c r="D37" s="100"/>
      <c r="E37" s="96"/>
      <c r="F37" s="96"/>
      <c r="G37" s="96"/>
      <c r="H37" s="96"/>
      <c r="I37" s="100"/>
    </row>
    <row r="38" spans="1:9" s="113" customFormat="1">
      <c r="A38" s="99" t="s">
        <v>1039</v>
      </c>
      <c r="B38" s="100" t="s">
        <v>692</v>
      </c>
      <c r="C38" s="100"/>
      <c r="D38" s="100"/>
      <c r="E38" s="102"/>
      <c r="F38" s="96"/>
      <c r="G38" s="96"/>
      <c r="H38" s="96"/>
      <c r="I38" s="100"/>
    </row>
    <row r="39" spans="1:9" s="113" customFormat="1">
      <c r="A39" s="99" t="s">
        <v>1040</v>
      </c>
      <c r="B39" s="100" t="s">
        <v>692</v>
      </c>
      <c r="C39" s="100"/>
      <c r="D39" s="100"/>
      <c r="E39" s="102"/>
      <c r="F39" s="96"/>
      <c r="G39" s="96"/>
      <c r="H39" s="96"/>
      <c r="I39" s="100"/>
    </row>
    <row r="40" spans="1:9" s="113" customFormat="1">
      <c r="A40" s="108" t="s">
        <v>1041</v>
      </c>
      <c r="B40" s="108" t="s">
        <v>704</v>
      </c>
      <c r="C40" s="108"/>
      <c r="D40" s="108"/>
      <c r="E40" s="105"/>
      <c r="F40" s="96"/>
      <c r="G40" s="96"/>
      <c r="H40" s="96"/>
      <c r="I40" s="108"/>
    </row>
    <row r="41" spans="1:9" s="113" customFormat="1">
      <c r="A41" s="108" t="s">
        <v>1042</v>
      </c>
      <c r="B41" s="108" t="s">
        <v>679</v>
      </c>
      <c r="C41" s="108"/>
      <c r="D41" s="108"/>
      <c r="E41" s="102"/>
      <c r="F41" s="96"/>
      <c r="G41" s="96"/>
      <c r="H41" s="96"/>
      <c r="I41" s="108"/>
    </row>
    <row r="42" spans="1:9" s="113" customFormat="1">
      <c r="A42" s="108" t="s">
        <v>1043</v>
      </c>
      <c r="B42" s="108" t="s">
        <v>679</v>
      </c>
      <c r="C42" s="108"/>
      <c r="D42" s="108"/>
      <c r="E42" s="102"/>
      <c r="F42" s="96"/>
      <c r="G42" s="96"/>
      <c r="H42" s="96"/>
      <c r="I42" s="108"/>
    </row>
    <row r="43" spans="1:9" s="113" customFormat="1">
      <c r="A43" s="108" t="s">
        <v>1044</v>
      </c>
      <c r="B43" s="108" t="s">
        <v>679</v>
      </c>
      <c r="C43" s="108"/>
      <c r="D43" s="108"/>
      <c r="E43" s="102"/>
      <c r="F43" s="96"/>
      <c r="G43" s="96"/>
      <c r="H43" s="96"/>
      <c r="I43" s="108"/>
    </row>
    <row r="44" spans="1:9" s="113" customFormat="1">
      <c r="A44" s="108" t="s">
        <v>1045</v>
      </c>
      <c r="B44" s="108" t="s">
        <v>679</v>
      </c>
      <c r="C44" s="108"/>
      <c r="D44" s="108"/>
      <c r="E44" s="102"/>
      <c r="F44" s="96"/>
      <c r="G44" s="96"/>
      <c r="H44" s="96"/>
      <c r="I44" s="108"/>
    </row>
    <row r="45" spans="1:9" s="113" customFormat="1">
      <c r="A45" s="108" t="s">
        <v>1046</v>
      </c>
      <c r="B45" s="108" t="s">
        <v>679</v>
      </c>
      <c r="C45" s="108"/>
      <c r="D45" s="108"/>
      <c r="E45" s="102"/>
      <c r="F45" s="96"/>
      <c r="G45" s="96"/>
      <c r="H45" s="96"/>
      <c r="I45" s="108"/>
    </row>
    <row r="46" spans="1:9" s="113" customFormat="1">
      <c r="A46" s="108" t="s">
        <v>1047</v>
      </c>
      <c r="B46" s="108" t="s">
        <v>679</v>
      </c>
      <c r="C46" s="108"/>
      <c r="D46" s="108"/>
      <c r="E46" s="102"/>
      <c r="F46" s="96"/>
      <c r="G46" s="96"/>
      <c r="H46" s="96"/>
      <c r="I46" s="108"/>
    </row>
    <row r="47" spans="1:9" s="113" customFormat="1">
      <c r="A47" s="108" t="s">
        <v>1048</v>
      </c>
      <c r="B47" s="108" t="s">
        <v>679</v>
      </c>
      <c r="C47" s="108"/>
      <c r="D47" s="108"/>
      <c r="E47" s="102"/>
      <c r="F47" s="96"/>
      <c r="G47" s="96"/>
      <c r="H47" s="96"/>
      <c r="I47" s="108"/>
    </row>
    <row r="48" spans="1:9" s="113" customFormat="1">
      <c r="A48" s="65" t="s">
        <v>1049</v>
      </c>
      <c r="B48" s="108" t="s">
        <v>679</v>
      </c>
      <c r="C48" s="97"/>
      <c r="D48" s="97"/>
      <c r="E48" s="105"/>
      <c r="F48" s="105"/>
      <c r="G48" s="96"/>
      <c r="H48" s="96"/>
      <c r="I48" s="97"/>
    </row>
    <row r="49" spans="1:9" s="113" customFormat="1">
      <c r="A49" s="65" t="s">
        <v>1050</v>
      </c>
      <c r="B49" s="108" t="s">
        <v>679</v>
      </c>
      <c r="C49" s="97"/>
      <c r="D49" s="97"/>
      <c r="E49" s="105"/>
      <c r="F49" s="96"/>
      <c r="G49" s="96"/>
      <c r="H49" s="96"/>
      <c r="I49" s="97"/>
    </row>
    <row r="50" spans="1:9" s="113" customFormat="1">
      <c r="A50" s="138" t="s">
        <v>1051</v>
      </c>
      <c r="B50" s="108" t="s">
        <v>679</v>
      </c>
      <c r="C50" s="96"/>
      <c r="D50" s="96"/>
      <c r="E50" s="105"/>
      <c r="F50" s="96"/>
      <c r="G50" s="96"/>
      <c r="H50" s="96"/>
      <c r="I50" s="96"/>
    </row>
    <row r="51" spans="1:9" s="113" customFormat="1">
      <c r="A51" s="138" t="s">
        <v>1052</v>
      </c>
      <c r="B51" s="108" t="s">
        <v>679</v>
      </c>
      <c r="C51" s="96"/>
      <c r="D51" s="96"/>
      <c r="E51" s="105"/>
      <c r="F51" s="96"/>
      <c r="G51" s="96"/>
      <c r="H51" s="96"/>
      <c r="I51" s="96"/>
    </row>
    <row r="52" spans="1:9" s="113" customFormat="1">
      <c r="A52" s="138" t="s">
        <v>1053</v>
      </c>
      <c r="B52" s="108" t="s">
        <v>679</v>
      </c>
      <c r="C52" s="96"/>
      <c r="D52" s="96"/>
      <c r="E52" s="102"/>
      <c r="F52" s="96"/>
      <c r="G52" s="96"/>
      <c r="H52" s="96"/>
      <c r="I52" s="96"/>
    </row>
    <row r="53" spans="1:9" s="113" customFormat="1">
      <c r="A53" s="138" t="s">
        <v>1054</v>
      </c>
      <c r="B53" s="108" t="s">
        <v>679</v>
      </c>
      <c r="C53" s="96"/>
      <c r="D53" s="96"/>
      <c r="E53" s="102"/>
      <c r="F53" s="96"/>
      <c r="G53" s="96"/>
      <c r="H53" s="96"/>
      <c r="I53" s="96"/>
    </row>
    <row r="54" spans="1:9" s="113" customFormat="1">
      <c r="A54" s="138" t="s">
        <v>1055</v>
      </c>
      <c r="B54" s="108" t="s">
        <v>679</v>
      </c>
      <c r="C54" s="96"/>
      <c r="D54" s="96"/>
      <c r="E54" s="102"/>
      <c r="F54" s="96"/>
      <c r="G54" s="96"/>
      <c r="H54" s="96"/>
      <c r="I54" s="96"/>
    </row>
    <row r="55" spans="1:9" s="113" customFormat="1">
      <c r="A55" s="138" t="s">
        <v>1056</v>
      </c>
      <c r="B55" s="108" t="s">
        <v>679</v>
      </c>
      <c r="C55" s="96"/>
      <c r="D55" s="96"/>
      <c r="E55" s="102"/>
      <c r="F55" s="96"/>
      <c r="G55" s="96"/>
      <c r="H55" s="96"/>
      <c r="I55" s="96"/>
    </row>
    <row r="56" spans="1:9" s="113" customFormat="1">
      <c r="A56" s="138" t="s">
        <v>1057</v>
      </c>
      <c r="B56" s="108" t="s">
        <v>679</v>
      </c>
      <c r="C56" s="96"/>
      <c r="D56" s="96"/>
      <c r="E56" s="102"/>
      <c r="F56" s="96"/>
      <c r="G56" s="96"/>
      <c r="H56" s="96"/>
      <c r="I56" s="96"/>
    </row>
    <row r="57" spans="1:9" s="113" customFormat="1">
      <c r="A57" s="138" t="s">
        <v>1058</v>
      </c>
      <c r="B57" s="108" t="s">
        <v>679</v>
      </c>
      <c r="C57" s="96"/>
      <c r="D57" s="96"/>
      <c r="E57" s="105"/>
      <c r="F57" s="96"/>
      <c r="G57" s="96"/>
      <c r="H57" s="96"/>
      <c r="I57" s="96"/>
    </row>
    <row r="58" spans="1:9" s="113" customFormat="1" ht="30">
      <c r="A58" s="104" t="s">
        <v>1059</v>
      </c>
      <c r="B58" s="104" t="s">
        <v>1077</v>
      </c>
      <c r="C58" s="104"/>
      <c r="D58" s="104"/>
      <c r="E58" s="105"/>
      <c r="F58" s="106"/>
      <c r="G58" s="96"/>
      <c r="H58" s="96"/>
      <c r="I58" s="104"/>
    </row>
    <row r="59" spans="1:9" s="113" customFormat="1" ht="30">
      <c r="A59" s="103" t="s">
        <v>1060</v>
      </c>
      <c r="B59" s="104" t="s">
        <v>1078</v>
      </c>
      <c r="C59" s="103"/>
      <c r="D59" s="103"/>
      <c r="E59" s="105"/>
      <c r="F59" s="102"/>
      <c r="G59" s="96"/>
      <c r="H59" s="96"/>
      <c r="I59" s="103"/>
    </row>
    <row r="60" spans="1:9" s="113" customFormat="1" ht="30">
      <c r="A60" s="103" t="s">
        <v>1061</v>
      </c>
      <c r="B60" s="104" t="s">
        <v>1079</v>
      </c>
      <c r="C60" s="103"/>
      <c r="D60" s="103"/>
      <c r="E60" s="102"/>
      <c r="F60" s="102"/>
      <c r="G60" s="96"/>
      <c r="H60" s="96"/>
      <c r="I60" s="103"/>
    </row>
    <row r="61" spans="1:9" s="113" customFormat="1" ht="30">
      <c r="A61" s="103" t="s">
        <v>1062</v>
      </c>
      <c r="B61" s="104" t="s">
        <v>1080</v>
      </c>
      <c r="C61" s="103"/>
      <c r="D61" s="103"/>
      <c r="E61" s="102"/>
      <c r="F61" s="102"/>
      <c r="G61" s="105"/>
      <c r="H61" s="96"/>
      <c r="I61" s="103"/>
    </row>
    <row r="62" spans="1:9" s="113" customFormat="1">
      <c r="A62" s="103" t="s">
        <v>1063</v>
      </c>
      <c r="B62" s="103" t="s">
        <v>1081</v>
      </c>
      <c r="C62" s="103"/>
      <c r="D62" s="103"/>
      <c r="E62" s="105"/>
      <c r="F62" s="105"/>
      <c r="G62" s="96"/>
      <c r="H62" s="96"/>
      <c r="I62" s="103"/>
    </row>
    <row r="63" spans="1:9" s="113" customFormat="1">
      <c r="A63" s="103" t="s">
        <v>1064</v>
      </c>
      <c r="B63" s="103" t="s">
        <v>1081</v>
      </c>
      <c r="C63" s="103"/>
      <c r="D63" s="103"/>
      <c r="E63" s="105"/>
      <c r="F63" s="102"/>
      <c r="G63" s="96"/>
      <c r="H63" s="96"/>
      <c r="I63" s="103"/>
    </row>
    <row r="64" spans="1:9" s="113" customFormat="1">
      <c r="A64" s="103" t="s">
        <v>1065</v>
      </c>
      <c r="B64" s="103" t="s">
        <v>1081</v>
      </c>
      <c r="C64" s="103"/>
      <c r="D64" s="103"/>
      <c r="E64" s="105"/>
      <c r="F64" s="105"/>
      <c r="G64" s="96"/>
      <c r="H64" s="96"/>
      <c r="I64" s="103"/>
    </row>
    <row r="65" spans="1:9" s="113" customFormat="1">
      <c r="A65" s="103" t="s">
        <v>1066</v>
      </c>
      <c r="B65" s="103" t="s">
        <v>1082</v>
      </c>
      <c r="C65" s="103"/>
      <c r="D65" s="103"/>
      <c r="E65" s="105"/>
      <c r="F65" s="102"/>
      <c r="G65" s="96"/>
      <c r="H65" s="96"/>
      <c r="I65" s="103"/>
    </row>
    <row r="66" spans="1:9" s="113" customFormat="1">
      <c r="A66" s="103" t="s">
        <v>1067</v>
      </c>
      <c r="B66" s="103" t="s">
        <v>1083</v>
      </c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51" priority="28" operator="equal">
      <formula>0</formula>
    </cfRule>
  </conditionalFormatting>
  <conditionalFormatting sqref="A58:H77">
    <cfRule type="cellIs" dxfId="50" priority="27" operator="equal">
      <formula>0</formula>
    </cfRule>
  </conditionalFormatting>
  <conditionalFormatting sqref="A78:H97">
    <cfRule type="cellIs" dxfId="49" priority="26" operator="equal">
      <formula>0</formula>
    </cfRule>
  </conditionalFormatting>
  <conditionalFormatting sqref="A98:H117">
    <cfRule type="cellIs" dxfId="48" priority="25" operator="equal">
      <formula>0</formula>
    </cfRule>
  </conditionalFormatting>
  <conditionalFormatting sqref="A118:H137">
    <cfRule type="cellIs" dxfId="47" priority="24" operator="equal">
      <formula>0</formula>
    </cfRule>
  </conditionalFormatting>
  <conditionalFormatting sqref="A138:H157">
    <cfRule type="cellIs" dxfId="46" priority="23" operator="equal">
      <formula>0</formula>
    </cfRule>
  </conditionalFormatting>
  <conditionalFormatting sqref="A158:H177">
    <cfRule type="cellIs" dxfId="45" priority="22" operator="equal">
      <formula>0</formula>
    </cfRule>
  </conditionalFormatting>
  <conditionalFormatting sqref="A178:H197">
    <cfRule type="cellIs" dxfId="44" priority="21" operator="equal">
      <formula>0</formula>
    </cfRule>
  </conditionalFormatting>
  <conditionalFormatting sqref="A198:H217">
    <cfRule type="cellIs" dxfId="43" priority="20" operator="equal">
      <formula>0</formula>
    </cfRule>
  </conditionalFormatting>
  <conditionalFormatting sqref="A218:H237">
    <cfRule type="cellIs" dxfId="42" priority="19" operator="equal">
      <formula>0</formula>
    </cfRule>
  </conditionalFormatting>
  <conditionalFormatting sqref="A238:H257">
    <cfRule type="cellIs" dxfId="41" priority="18" operator="equal">
      <formula>0</formula>
    </cfRule>
  </conditionalFormatting>
  <conditionalFormatting sqref="A258:H277">
    <cfRule type="cellIs" dxfId="40" priority="17" operator="equal">
      <formula>0</formula>
    </cfRule>
  </conditionalFormatting>
  <conditionalFormatting sqref="A278:H297">
    <cfRule type="cellIs" dxfId="39" priority="16" operator="equal">
      <formula>0</formula>
    </cfRule>
  </conditionalFormatting>
  <conditionalFormatting sqref="A298:H317">
    <cfRule type="cellIs" dxfId="38" priority="15" operator="equal">
      <formula>0</formula>
    </cfRule>
  </conditionalFormatting>
  <conditionalFormatting sqref="I3:I57">
    <cfRule type="cellIs" dxfId="37" priority="14" operator="equal">
      <formula>0</formula>
    </cfRule>
  </conditionalFormatting>
  <conditionalFormatting sqref="I58:I77">
    <cfRule type="cellIs" dxfId="36" priority="13" operator="equal">
      <formula>0</formula>
    </cfRule>
  </conditionalFormatting>
  <conditionalFormatting sqref="I78:I97">
    <cfRule type="cellIs" dxfId="35" priority="12" operator="equal">
      <formula>0</formula>
    </cfRule>
  </conditionalFormatting>
  <conditionalFormatting sqref="I98:I117">
    <cfRule type="cellIs" dxfId="34" priority="11" operator="equal">
      <formula>0</formula>
    </cfRule>
  </conditionalFormatting>
  <conditionalFormatting sqref="I118:I137">
    <cfRule type="cellIs" dxfId="33" priority="10" operator="equal">
      <formula>0</formula>
    </cfRule>
  </conditionalFormatting>
  <conditionalFormatting sqref="I138:I157">
    <cfRule type="cellIs" dxfId="32" priority="9" operator="equal">
      <formula>0</formula>
    </cfRule>
  </conditionalFormatting>
  <conditionalFormatting sqref="I158:I177">
    <cfRule type="cellIs" dxfId="31" priority="8" operator="equal">
      <formula>0</formula>
    </cfRule>
  </conditionalFormatting>
  <conditionalFormatting sqref="I178:I197">
    <cfRule type="cellIs" dxfId="30" priority="7" operator="equal">
      <formula>0</formula>
    </cfRule>
  </conditionalFormatting>
  <conditionalFormatting sqref="I198:I217">
    <cfRule type="cellIs" dxfId="29" priority="6" operator="equal">
      <formula>0</formula>
    </cfRule>
  </conditionalFormatting>
  <conditionalFormatting sqref="I218:I237">
    <cfRule type="cellIs" dxfId="28" priority="5" operator="equal">
      <formula>0</formula>
    </cfRule>
  </conditionalFormatting>
  <conditionalFormatting sqref="I238:I257">
    <cfRule type="cellIs" dxfId="27" priority="4" operator="equal">
      <formula>0</formula>
    </cfRule>
  </conditionalFormatting>
  <conditionalFormatting sqref="I258:I277">
    <cfRule type="cellIs" dxfId="26" priority="3" operator="equal">
      <formula>0</formula>
    </cfRule>
  </conditionalFormatting>
  <conditionalFormatting sqref="I278:I297">
    <cfRule type="cellIs" dxfId="25" priority="2" operator="equal">
      <formula>0</formula>
    </cfRule>
  </conditionalFormatting>
  <conditionalFormatting sqref="I298:I317">
    <cfRule type="cellIs" dxfId="24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0" zoomScaleNormal="120" workbookViewId="0">
      <selection activeCell="B209" sqref="B209"/>
    </sheetView>
  </sheetViews>
  <sheetFormatPr baseColWidth="10" defaultColWidth="9.140625" defaultRowHeight="15"/>
  <cols>
    <col min="1" max="1" width="19.7109375" style="98" customWidth="1"/>
    <col min="2" max="2" width="19.5703125" style="98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39" t="s">
        <v>68</v>
      </c>
      <c r="B1" s="239" t="s">
        <v>793</v>
      </c>
      <c r="C1" s="239" t="s">
        <v>795</v>
      </c>
      <c r="D1" s="239" t="s">
        <v>799</v>
      </c>
    </row>
    <row r="2" spans="1:10" s="113" customFormat="1" ht="23.25" customHeight="1">
      <c r="A2" s="239"/>
      <c r="B2" s="239"/>
      <c r="C2" s="239"/>
      <c r="D2" s="239"/>
    </row>
    <row r="3" spans="1:10" s="113" customFormat="1">
      <c r="A3" s="137" t="s">
        <v>1084</v>
      </c>
      <c r="B3" s="100" t="s">
        <v>1291</v>
      </c>
      <c r="C3" s="101"/>
      <c r="D3" s="101"/>
      <c r="J3" s="113" t="s">
        <v>796</v>
      </c>
    </row>
    <row r="4" spans="1:10" s="113" customFormat="1">
      <c r="A4" s="103" t="s">
        <v>1085</v>
      </c>
      <c r="B4" s="103" t="s">
        <v>1292</v>
      </c>
      <c r="C4" s="103"/>
      <c r="D4" s="103"/>
      <c r="J4" s="113" t="s">
        <v>797</v>
      </c>
    </row>
    <row r="5" spans="1:10" s="113" customFormat="1">
      <c r="A5" s="103" t="s">
        <v>1086</v>
      </c>
      <c r="B5" s="103" t="s">
        <v>1292</v>
      </c>
      <c r="C5" s="103"/>
      <c r="D5" s="103"/>
      <c r="J5" s="113" t="s">
        <v>798</v>
      </c>
    </row>
    <row r="6" spans="1:10" s="113" customFormat="1">
      <c r="A6" s="104" t="s">
        <v>1087</v>
      </c>
      <c r="B6" s="103" t="s">
        <v>1292</v>
      </c>
      <c r="C6" s="104"/>
      <c r="D6" s="104"/>
      <c r="J6" s="113" t="s">
        <v>779</v>
      </c>
    </row>
    <row r="7" spans="1:10" s="113" customFormat="1">
      <c r="A7" s="104" t="s">
        <v>1088</v>
      </c>
      <c r="B7" s="103" t="s">
        <v>1292</v>
      </c>
      <c r="C7" s="104"/>
      <c r="D7" s="104"/>
    </row>
    <row r="8" spans="1:10" s="113" customFormat="1">
      <c r="A8" s="103" t="s">
        <v>1089</v>
      </c>
      <c r="B8" s="103" t="s">
        <v>1292</v>
      </c>
      <c r="C8" s="103"/>
      <c r="D8" s="103"/>
    </row>
    <row r="9" spans="1:10" s="113" customFormat="1">
      <c r="A9" s="103" t="s">
        <v>1090</v>
      </c>
      <c r="B9" s="103" t="s">
        <v>1292</v>
      </c>
      <c r="C9" s="103"/>
      <c r="D9" s="103"/>
    </row>
    <row r="10" spans="1:10" s="113" customFormat="1">
      <c r="A10" s="103" t="s">
        <v>1091</v>
      </c>
      <c r="B10" s="103" t="s">
        <v>1292</v>
      </c>
      <c r="C10" s="103"/>
      <c r="D10" s="103"/>
    </row>
    <row r="11" spans="1:10" s="113" customFormat="1">
      <c r="A11" s="103" t="s">
        <v>1092</v>
      </c>
      <c r="B11" s="103" t="s">
        <v>1293</v>
      </c>
      <c r="C11" s="103"/>
      <c r="D11" s="103"/>
    </row>
    <row r="12" spans="1:10" s="113" customFormat="1">
      <c r="A12" s="103" t="s">
        <v>1093</v>
      </c>
      <c r="B12" s="103" t="s">
        <v>1293</v>
      </c>
      <c r="C12" s="103"/>
      <c r="D12" s="103"/>
    </row>
    <row r="13" spans="1:10" s="113" customFormat="1">
      <c r="A13" s="103" t="s">
        <v>1094</v>
      </c>
      <c r="B13" s="103" t="s">
        <v>1293</v>
      </c>
      <c r="C13" s="103"/>
      <c r="D13" s="103"/>
    </row>
    <row r="14" spans="1:10" s="113" customFormat="1">
      <c r="A14" s="103" t="s">
        <v>1095</v>
      </c>
      <c r="B14" s="103" t="s">
        <v>1293</v>
      </c>
      <c r="C14" s="103"/>
      <c r="D14" s="103"/>
    </row>
    <row r="15" spans="1:10" s="113" customFormat="1">
      <c r="A15" s="103" t="s">
        <v>1096</v>
      </c>
      <c r="B15" s="103" t="s">
        <v>1293</v>
      </c>
      <c r="C15" s="103"/>
      <c r="D15" s="103"/>
    </row>
    <row r="16" spans="1:10" s="113" customFormat="1">
      <c r="A16" s="103" t="s">
        <v>1097</v>
      </c>
      <c r="B16" s="103" t="s">
        <v>1293</v>
      </c>
      <c r="C16" s="103"/>
      <c r="D16" s="103"/>
    </row>
    <row r="17" spans="1:4" s="113" customFormat="1">
      <c r="A17" s="103" t="s">
        <v>1098</v>
      </c>
      <c r="B17" s="103" t="s">
        <v>1293</v>
      </c>
      <c r="C17" s="103"/>
      <c r="D17" s="103"/>
    </row>
    <row r="18" spans="1:4" s="113" customFormat="1">
      <c r="A18" s="103" t="s">
        <v>1099</v>
      </c>
      <c r="B18" s="103" t="s">
        <v>1293</v>
      </c>
      <c r="C18" s="103"/>
      <c r="D18" s="103"/>
    </row>
    <row r="19" spans="1:4" s="113" customFormat="1">
      <c r="A19" s="103" t="s">
        <v>1100</v>
      </c>
      <c r="B19" s="103" t="s">
        <v>1293</v>
      </c>
      <c r="C19" s="103"/>
      <c r="D19" s="103"/>
    </row>
    <row r="20" spans="1:4" s="113" customFormat="1">
      <c r="A20" s="103" t="s">
        <v>1101</v>
      </c>
      <c r="B20" s="103" t="s">
        <v>1293</v>
      </c>
      <c r="C20" s="103"/>
      <c r="D20" s="103"/>
    </row>
    <row r="21" spans="1:4" s="113" customFormat="1">
      <c r="A21" s="103" t="s">
        <v>1102</v>
      </c>
      <c r="B21" s="103" t="s">
        <v>1293</v>
      </c>
      <c r="C21" s="103"/>
      <c r="D21" s="103"/>
    </row>
    <row r="22" spans="1:4" s="113" customFormat="1">
      <c r="A22" s="103" t="s">
        <v>1103</v>
      </c>
      <c r="B22" s="103" t="s">
        <v>1293</v>
      </c>
      <c r="C22" s="103"/>
      <c r="D22" s="103"/>
    </row>
    <row r="23" spans="1:4" s="113" customFormat="1">
      <c r="A23" s="103" t="s">
        <v>1104</v>
      </c>
      <c r="B23" s="103" t="s">
        <v>1294</v>
      </c>
      <c r="C23" s="103"/>
      <c r="D23" s="103"/>
    </row>
    <row r="24" spans="1:4" s="113" customFormat="1">
      <c r="A24" s="103" t="s">
        <v>1105</v>
      </c>
      <c r="B24" s="103" t="s">
        <v>1294</v>
      </c>
      <c r="C24" s="103"/>
      <c r="D24" s="103"/>
    </row>
    <row r="25" spans="1:4" s="113" customFormat="1">
      <c r="A25" s="103" t="s">
        <v>1106</v>
      </c>
      <c r="B25" s="103" t="s">
        <v>1294</v>
      </c>
      <c r="C25" s="103"/>
      <c r="D25" s="103"/>
    </row>
    <row r="26" spans="1:4" s="113" customFormat="1">
      <c r="A26" s="103" t="s">
        <v>1107</v>
      </c>
      <c r="B26" s="103" t="s">
        <v>1294</v>
      </c>
      <c r="C26" s="103"/>
      <c r="D26" s="103"/>
    </row>
    <row r="27" spans="1:4" s="113" customFormat="1">
      <c r="A27" s="107" t="s">
        <v>1108</v>
      </c>
      <c r="B27" s="107" t="s">
        <v>1294</v>
      </c>
      <c r="C27" s="107"/>
      <c r="D27" s="107"/>
    </row>
    <row r="28" spans="1:4" s="113" customFormat="1">
      <c r="A28" s="99" t="s">
        <v>1109</v>
      </c>
      <c r="B28" s="100" t="s">
        <v>1294</v>
      </c>
      <c r="C28" s="100"/>
      <c r="D28" s="100"/>
    </row>
    <row r="29" spans="1:4" s="113" customFormat="1">
      <c r="A29" s="99" t="s">
        <v>1110</v>
      </c>
      <c r="B29" s="100" t="s">
        <v>1294</v>
      </c>
      <c r="C29" s="100"/>
      <c r="D29" s="100"/>
    </row>
    <row r="30" spans="1:4" s="113" customFormat="1">
      <c r="A30" s="99" t="s">
        <v>1111</v>
      </c>
      <c r="B30" s="100" t="s">
        <v>1294</v>
      </c>
      <c r="C30" s="100"/>
      <c r="D30" s="100"/>
    </row>
    <row r="31" spans="1:4" s="113" customFormat="1">
      <c r="A31" s="99" t="s">
        <v>1112</v>
      </c>
      <c r="B31" s="100" t="s">
        <v>1294</v>
      </c>
      <c r="C31" s="100"/>
      <c r="D31" s="100"/>
    </row>
    <row r="32" spans="1:4" s="113" customFormat="1">
      <c r="A32" s="99" t="s">
        <v>1113</v>
      </c>
      <c r="B32" s="100" t="s">
        <v>1294</v>
      </c>
      <c r="C32" s="100"/>
      <c r="D32" s="100"/>
    </row>
    <row r="33" spans="1:4" s="113" customFormat="1">
      <c r="A33" s="99" t="s">
        <v>1114</v>
      </c>
      <c r="B33" s="100" t="s">
        <v>1294</v>
      </c>
      <c r="C33" s="100"/>
      <c r="D33" s="100"/>
    </row>
    <row r="34" spans="1:4" s="113" customFormat="1">
      <c r="A34" s="99" t="s">
        <v>1115</v>
      </c>
      <c r="B34" s="100" t="s">
        <v>1294</v>
      </c>
      <c r="C34" s="100"/>
      <c r="D34" s="100"/>
    </row>
    <row r="35" spans="1:4" s="113" customFormat="1">
      <c r="A35" s="99" t="s">
        <v>1116</v>
      </c>
      <c r="B35" s="100" t="s">
        <v>1294</v>
      </c>
      <c r="C35" s="100"/>
      <c r="D35" s="100"/>
    </row>
    <row r="36" spans="1:4" s="113" customFormat="1">
      <c r="A36" s="99" t="s">
        <v>1117</v>
      </c>
      <c r="B36" s="100" t="s">
        <v>1294</v>
      </c>
      <c r="C36" s="100"/>
      <c r="D36" s="100"/>
    </row>
    <row r="37" spans="1:4" s="113" customFormat="1">
      <c r="A37" s="99" t="s">
        <v>1118</v>
      </c>
      <c r="B37" s="100" t="s">
        <v>1294</v>
      </c>
      <c r="C37" s="100"/>
      <c r="D37" s="100"/>
    </row>
    <row r="38" spans="1:4" s="113" customFormat="1">
      <c r="A38" s="99" t="s">
        <v>1119</v>
      </c>
      <c r="B38" s="100" t="s">
        <v>1294</v>
      </c>
      <c r="C38" s="100"/>
      <c r="D38" s="100"/>
    </row>
    <row r="39" spans="1:4" s="113" customFormat="1">
      <c r="A39" s="99" t="s">
        <v>1120</v>
      </c>
      <c r="B39" s="100" t="s">
        <v>1294</v>
      </c>
      <c r="C39" s="100"/>
      <c r="D39" s="100"/>
    </row>
    <row r="40" spans="1:4" s="113" customFormat="1">
      <c r="A40" s="108" t="s">
        <v>1121</v>
      </c>
      <c r="B40" s="108" t="s">
        <v>1294</v>
      </c>
      <c r="C40" s="108"/>
      <c r="D40" s="108"/>
    </row>
    <row r="41" spans="1:4" s="113" customFormat="1">
      <c r="A41" s="108" t="s">
        <v>1122</v>
      </c>
      <c r="B41" s="108" t="s">
        <v>1294</v>
      </c>
      <c r="C41" s="108"/>
      <c r="D41" s="108"/>
    </row>
    <row r="42" spans="1:4" s="113" customFormat="1">
      <c r="A42" s="108" t="s">
        <v>1123</v>
      </c>
      <c r="B42" s="113" t="s">
        <v>1295</v>
      </c>
      <c r="C42" s="108"/>
      <c r="D42" s="108"/>
    </row>
    <row r="43" spans="1:4" s="113" customFormat="1">
      <c r="A43" s="108" t="s">
        <v>1124</v>
      </c>
      <c r="B43" s="108" t="s">
        <v>1295</v>
      </c>
      <c r="C43" s="108"/>
      <c r="D43" s="108"/>
    </row>
    <row r="44" spans="1:4" s="113" customFormat="1">
      <c r="A44" s="108" t="s">
        <v>1125</v>
      </c>
      <c r="B44" s="108" t="s">
        <v>1295</v>
      </c>
      <c r="C44" s="108"/>
      <c r="D44" s="108"/>
    </row>
    <row r="45" spans="1:4" s="113" customFormat="1">
      <c r="A45" s="108" t="s">
        <v>1126</v>
      </c>
      <c r="B45" s="108" t="s">
        <v>1295</v>
      </c>
      <c r="C45" s="108"/>
      <c r="D45" s="108"/>
    </row>
    <row r="46" spans="1:4" s="113" customFormat="1">
      <c r="A46" s="108" t="s">
        <v>1127</v>
      </c>
      <c r="B46" s="108" t="s">
        <v>1295</v>
      </c>
      <c r="C46" s="108"/>
      <c r="D46" s="108"/>
    </row>
    <row r="47" spans="1:4" s="113" customFormat="1">
      <c r="A47" s="108" t="s">
        <v>1128</v>
      </c>
      <c r="B47" s="108" t="s">
        <v>1295</v>
      </c>
      <c r="C47" s="108"/>
      <c r="D47" s="108"/>
    </row>
    <row r="48" spans="1:4" s="113" customFormat="1">
      <c r="A48" s="65" t="s">
        <v>1129</v>
      </c>
      <c r="B48" s="108" t="s">
        <v>1295</v>
      </c>
      <c r="C48" s="97"/>
      <c r="D48" s="97"/>
    </row>
    <row r="49" spans="1:4" s="113" customFormat="1">
      <c r="A49" s="65" t="s">
        <v>1130</v>
      </c>
      <c r="B49" s="97" t="s">
        <v>1295</v>
      </c>
      <c r="C49" s="97"/>
      <c r="D49" s="97"/>
    </row>
    <row r="50" spans="1:4" s="113" customFormat="1">
      <c r="A50" s="138" t="s">
        <v>1131</v>
      </c>
      <c r="B50" s="96" t="s">
        <v>1295</v>
      </c>
      <c r="C50" s="96"/>
      <c r="D50" s="96"/>
    </row>
    <row r="51" spans="1:4" s="113" customFormat="1">
      <c r="A51" s="138" t="s">
        <v>1132</v>
      </c>
      <c r="B51" s="96" t="s">
        <v>1295</v>
      </c>
      <c r="C51" s="96"/>
      <c r="D51" s="96"/>
    </row>
    <row r="52" spans="1:4" s="113" customFormat="1">
      <c r="A52" s="138" t="s">
        <v>1133</v>
      </c>
      <c r="B52" s="96" t="s">
        <v>1295</v>
      </c>
      <c r="C52" s="96"/>
      <c r="D52" s="96"/>
    </row>
    <row r="53" spans="1:4" s="113" customFormat="1">
      <c r="A53" s="138" t="s">
        <v>1134</v>
      </c>
      <c r="B53" s="96" t="s">
        <v>1295</v>
      </c>
      <c r="C53" s="96"/>
      <c r="D53" s="96"/>
    </row>
    <row r="54" spans="1:4" s="113" customFormat="1">
      <c r="A54" s="138" t="s">
        <v>1135</v>
      </c>
      <c r="B54" s="96" t="s">
        <v>1295</v>
      </c>
      <c r="C54" s="96"/>
      <c r="D54" s="96"/>
    </row>
    <row r="55" spans="1:4" s="113" customFormat="1">
      <c r="A55" s="91" t="s">
        <v>1136</v>
      </c>
      <c r="B55" s="96" t="s">
        <v>1295</v>
      </c>
      <c r="C55" s="96"/>
      <c r="D55" s="96"/>
    </row>
    <row r="56" spans="1:4" s="113" customFormat="1">
      <c r="A56" s="91" t="s">
        <v>1137</v>
      </c>
      <c r="B56" s="96" t="s">
        <v>1295</v>
      </c>
      <c r="C56" s="96"/>
      <c r="D56" s="96"/>
    </row>
    <row r="57" spans="1:4" s="113" customFormat="1">
      <c r="A57" s="91" t="s">
        <v>1138</v>
      </c>
      <c r="B57" s="96" t="s">
        <v>1295</v>
      </c>
      <c r="C57" s="96"/>
      <c r="D57" s="96"/>
    </row>
    <row r="58" spans="1:4" s="113" customFormat="1">
      <c r="A58" s="104" t="s">
        <v>1139</v>
      </c>
      <c r="B58" s="104" t="s">
        <v>1295</v>
      </c>
      <c r="C58" s="104"/>
      <c r="D58" s="104"/>
    </row>
    <row r="59" spans="1:4" s="113" customFormat="1">
      <c r="A59" s="103" t="s">
        <v>1140</v>
      </c>
      <c r="B59" s="103" t="s">
        <v>1295</v>
      </c>
      <c r="C59" s="103"/>
      <c r="D59" s="103"/>
    </row>
    <row r="60" spans="1:4" s="113" customFormat="1">
      <c r="A60" s="103" t="s">
        <v>1141</v>
      </c>
      <c r="B60" s="103" t="s">
        <v>1295</v>
      </c>
      <c r="C60" s="103"/>
      <c r="D60" s="103"/>
    </row>
    <row r="61" spans="1:4" s="113" customFormat="1">
      <c r="A61" s="103" t="s">
        <v>1142</v>
      </c>
      <c r="B61" s="103" t="s">
        <v>1295</v>
      </c>
      <c r="C61" s="103"/>
      <c r="D61" s="103"/>
    </row>
    <row r="62" spans="1:4" s="113" customFormat="1">
      <c r="A62" s="103" t="s">
        <v>1143</v>
      </c>
      <c r="B62" s="103" t="s">
        <v>1295</v>
      </c>
      <c r="C62" s="103"/>
      <c r="D62" s="103"/>
    </row>
    <row r="63" spans="1:4" s="113" customFormat="1">
      <c r="A63" s="103" t="s">
        <v>1144</v>
      </c>
      <c r="B63" s="103" t="s">
        <v>1295</v>
      </c>
      <c r="C63" s="103"/>
      <c r="D63" s="103"/>
    </row>
    <row r="64" spans="1:4" s="113" customFormat="1">
      <c r="A64" s="103" t="s">
        <v>1145</v>
      </c>
      <c r="B64" s="103" t="s">
        <v>1295</v>
      </c>
      <c r="C64" s="103"/>
      <c r="D64" s="103"/>
    </row>
    <row r="65" spans="1:4" s="113" customFormat="1">
      <c r="A65" s="103" t="s">
        <v>1146</v>
      </c>
      <c r="B65" s="103" t="s">
        <v>1295</v>
      </c>
      <c r="C65" s="103"/>
      <c r="D65" s="103"/>
    </row>
    <row r="66" spans="1:4" s="113" customFormat="1">
      <c r="A66" s="103" t="s">
        <v>1147</v>
      </c>
      <c r="B66" s="103" t="s">
        <v>1295</v>
      </c>
      <c r="C66" s="103"/>
      <c r="D66" s="103"/>
    </row>
    <row r="67" spans="1:4" s="113" customFormat="1">
      <c r="A67" s="103" t="s">
        <v>1148</v>
      </c>
      <c r="B67" s="103" t="s">
        <v>1295</v>
      </c>
      <c r="C67" s="103"/>
      <c r="D67" s="103"/>
    </row>
    <row r="68" spans="1:4" s="113" customFormat="1">
      <c r="A68" s="103" t="s">
        <v>1149</v>
      </c>
      <c r="B68" s="103" t="s">
        <v>1295</v>
      </c>
      <c r="C68" s="103"/>
      <c r="D68" s="103"/>
    </row>
    <row r="69" spans="1:4" s="113" customFormat="1">
      <c r="A69" s="103" t="s">
        <v>1150</v>
      </c>
      <c r="B69" s="103" t="s">
        <v>1295</v>
      </c>
      <c r="C69" s="103"/>
      <c r="D69" s="103"/>
    </row>
    <row r="70" spans="1:4" s="113" customFormat="1">
      <c r="A70" s="103" t="s">
        <v>1151</v>
      </c>
      <c r="B70" s="103" t="s">
        <v>1295</v>
      </c>
      <c r="C70" s="103"/>
      <c r="D70" s="103"/>
    </row>
    <row r="71" spans="1:4" s="113" customFormat="1">
      <c r="A71" s="103" t="s">
        <v>1152</v>
      </c>
      <c r="B71" s="103" t="s">
        <v>1295</v>
      </c>
      <c r="C71" s="103"/>
      <c r="D71" s="103"/>
    </row>
    <row r="72" spans="1:4" s="113" customFormat="1">
      <c r="A72" s="103" t="s">
        <v>1153</v>
      </c>
      <c r="B72" s="103" t="s">
        <v>1295</v>
      </c>
      <c r="C72" s="103"/>
      <c r="D72" s="103"/>
    </row>
    <row r="73" spans="1:4" s="113" customFormat="1">
      <c r="A73" s="103" t="s">
        <v>1154</v>
      </c>
      <c r="B73" s="103" t="s">
        <v>1295</v>
      </c>
      <c r="C73" s="103"/>
      <c r="D73" s="103"/>
    </row>
    <row r="74" spans="1:4" s="113" customFormat="1">
      <c r="A74" s="103" t="s">
        <v>1155</v>
      </c>
      <c r="B74" s="103" t="s">
        <v>1295</v>
      </c>
      <c r="C74" s="103"/>
      <c r="D74" s="103"/>
    </row>
    <row r="75" spans="1:4" s="113" customFormat="1">
      <c r="A75" s="103" t="s">
        <v>1156</v>
      </c>
      <c r="B75" s="103" t="s">
        <v>1295</v>
      </c>
      <c r="C75" s="103"/>
      <c r="D75" s="103"/>
    </row>
    <row r="76" spans="1:4" s="113" customFormat="1">
      <c r="A76" s="103" t="s">
        <v>1157</v>
      </c>
      <c r="B76" s="103" t="s">
        <v>1295</v>
      </c>
      <c r="C76" s="103"/>
      <c r="D76" s="103"/>
    </row>
    <row r="77" spans="1:4" s="113" customFormat="1">
      <c r="A77" s="103" t="s">
        <v>1158</v>
      </c>
      <c r="B77" s="103" t="s">
        <v>1295</v>
      </c>
      <c r="C77" s="103"/>
      <c r="D77" s="103"/>
    </row>
    <row r="78" spans="1:4" s="113" customFormat="1">
      <c r="A78" s="104" t="s">
        <v>1159</v>
      </c>
      <c r="B78" s="104" t="s">
        <v>1295</v>
      </c>
      <c r="C78" s="104"/>
      <c r="D78" s="104"/>
    </row>
    <row r="79" spans="1:4" s="113" customFormat="1">
      <c r="A79" s="103" t="s">
        <v>1160</v>
      </c>
      <c r="B79" s="103" t="s">
        <v>1295</v>
      </c>
      <c r="C79" s="103"/>
      <c r="D79" s="103"/>
    </row>
    <row r="80" spans="1:4" s="113" customFormat="1">
      <c r="A80" s="103" t="s">
        <v>1161</v>
      </c>
      <c r="B80" s="103" t="s">
        <v>1295</v>
      </c>
      <c r="C80" s="103"/>
      <c r="D80" s="103"/>
    </row>
    <row r="81" spans="1:4" s="113" customFormat="1">
      <c r="A81" s="103" t="s">
        <v>1162</v>
      </c>
      <c r="B81" s="103" t="s">
        <v>1295</v>
      </c>
      <c r="C81" s="103"/>
      <c r="D81" s="103"/>
    </row>
    <row r="82" spans="1:4" s="113" customFormat="1">
      <c r="A82" s="103" t="s">
        <v>1163</v>
      </c>
      <c r="B82" s="103" t="s">
        <v>1295</v>
      </c>
      <c r="C82" s="103"/>
      <c r="D82" s="103"/>
    </row>
    <row r="83" spans="1:4" s="113" customFormat="1">
      <c r="A83" s="103" t="s">
        <v>1164</v>
      </c>
      <c r="B83" s="103" t="s">
        <v>1295</v>
      </c>
      <c r="C83" s="103"/>
      <c r="D83" s="103"/>
    </row>
    <row r="84" spans="1:4" s="113" customFormat="1">
      <c r="A84" s="103" t="s">
        <v>1165</v>
      </c>
      <c r="B84" s="103" t="s">
        <v>1295</v>
      </c>
      <c r="C84" s="103"/>
      <c r="D84" s="103"/>
    </row>
    <row r="85" spans="1:4" s="113" customFormat="1">
      <c r="A85" s="103" t="s">
        <v>1166</v>
      </c>
      <c r="B85" s="103" t="s">
        <v>1295</v>
      </c>
      <c r="C85" s="103"/>
      <c r="D85" s="103"/>
    </row>
    <row r="86" spans="1:4" s="113" customFormat="1">
      <c r="A86" s="103" t="s">
        <v>1167</v>
      </c>
      <c r="B86" s="103" t="s">
        <v>1295</v>
      </c>
      <c r="C86" s="103"/>
      <c r="D86" s="103"/>
    </row>
    <row r="87" spans="1:4" s="113" customFormat="1">
      <c r="A87" s="103" t="s">
        <v>1168</v>
      </c>
      <c r="B87" s="103" t="s">
        <v>1295</v>
      </c>
      <c r="C87" s="103"/>
      <c r="D87" s="103"/>
    </row>
    <row r="88" spans="1:4" s="113" customFormat="1">
      <c r="A88" s="103" t="s">
        <v>1169</v>
      </c>
      <c r="B88" s="103" t="s">
        <v>1295</v>
      </c>
      <c r="C88" s="103"/>
      <c r="D88" s="103"/>
    </row>
    <row r="89" spans="1:4" s="113" customFormat="1">
      <c r="A89" s="103" t="s">
        <v>1170</v>
      </c>
      <c r="B89" s="103" t="s">
        <v>1295</v>
      </c>
      <c r="C89" s="103"/>
      <c r="D89" s="103"/>
    </row>
    <row r="90" spans="1:4" s="113" customFormat="1">
      <c r="A90" s="103" t="s">
        <v>1171</v>
      </c>
      <c r="B90" s="103" t="s">
        <v>1295</v>
      </c>
      <c r="C90" s="103"/>
      <c r="D90" s="103"/>
    </row>
    <row r="91" spans="1:4" s="113" customFormat="1">
      <c r="A91" s="103" t="s">
        <v>1172</v>
      </c>
      <c r="B91" s="103" t="s">
        <v>1295</v>
      </c>
      <c r="C91" s="103"/>
      <c r="D91" s="103"/>
    </row>
    <row r="92" spans="1:4" s="113" customFormat="1">
      <c r="A92" s="103" t="s">
        <v>1173</v>
      </c>
      <c r="B92" s="103" t="s">
        <v>1295</v>
      </c>
      <c r="C92" s="103"/>
      <c r="D92" s="103"/>
    </row>
    <row r="93" spans="1:4" s="113" customFormat="1">
      <c r="A93" s="103" t="s">
        <v>1174</v>
      </c>
      <c r="B93" s="103" t="s">
        <v>1295</v>
      </c>
      <c r="C93" s="103"/>
      <c r="D93" s="103"/>
    </row>
    <row r="94" spans="1:4" s="113" customFormat="1">
      <c r="A94" s="103" t="s">
        <v>1175</v>
      </c>
      <c r="B94" s="103" t="s">
        <v>1295</v>
      </c>
      <c r="C94" s="103"/>
      <c r="D94" s="103"/>
    </row>
    <row r="95" spans="1:4" s="113" customFormat="1">
      <c r="A95" s="103" t="s">
        <v>1176</v>
      </c>
      <c r="B95" s="103" t="s">
        <v>1295</v>
      </c>
      <c r="C95" s="103"/>
      <c r="D95" s="103"/>
    </row>
    <row r="96" spans="1:4" s="113" customFormat="1">
      <c r="A96" s="103" t="s">
        <v>1177</v>
      </c>
      <c r="B96" s="103" t="s">
        <v>1295</v>
      </c>
      <c r="C96" s="103"/>
      <c r="D96" s="103"/>
    </row>
    <row r="97" spans="1:4" s="113" customFormat="1">
      <c r="A97" s="103" t="s">
        <v>1178</v>
      </c>
      <c r="B97" s="103" t="s">
        <v>1295</v>
      </c>
      <c r="C97" s="103"/>
      <c r="D97" s="103"/>
    </row>
    <row r="98" spans="1:4" s="113" customFormat="1">
      <c r="A98" s="104" t="s">
        <v>1179</v>
      </c>
      <c r="B98" s="104" t="s">
        <v>1295</v>
      </c>
      <c r="C98" s="104"/>
      <c r="D98" s="104"/>
    </row>
    <row r="99" spans="1:4" s="113" customFormat="1">
      <c r="A99" s="103" t="s">
        <v>1180</v>
      </c>
      <c r="B99" s="103" t="s">
        <v>1295</v>
      </c>
      <c r="C99" s="103"/>
      <c r="D99" s="103"/>
    </row>
    <row r="100" spans="1:4" s="113" customFormat="1">
      <c r="A100" s="103" t="s">
        <v>1181</v>
      </c>
      <c r="B100" s="103" t="s">
        <v>1296</v>
      </c>
      <c r="C100" s="103"/>
      <c r="D100" s="103"/>
    </row>
    <row r="101" spans="1:4" s="113" customFormat="1">
      <c r="A101" s="103" t="s">
        <v>1182</v>
      </c>
      <c r="B101" s="103" t="s">
        <v>1296</v>
      </c>
      <c r="C101" s="103"/>
      <c r="D101" s="103"/>
    </row>
    <row r="102" spans="1:4" s="113" customFormat="1">
      <c r="A102" s="103" t="s">
        <v>1183</v>
      </c>
      <c r="B102" s="103" t="s">
        <v>1296</v>
      </c>
      <c r="C102" s="103"/>
      <c r="D102" s="103"/>
    </row>
    <row r="103" spans="1:4" s="113" customFormat="1">
      <c r="A103" s="103" t="s">
        <v>1184</v>
      </c>
      <c r="B103" s="103" t="s">
        <v>1296</v>
      </c>
      <c r="C103" s="103"/>
      <c r="D103" s="103"/>
    </row>
    <row r="104" spans="1:4" s="113" customFormat="1">
      <c r="A104" s="103" t="s">
        <v>1185</v>
      </c>
      <c r="B104" s="103" t="s">
        <v>1296</v>
      </c>
      <c r="C104" s="103"/>
      <c r="D104" s="103"/>
    </row>
    <row r="105" spans="1:4" s="113" customFormat="1">
      <c r="A105" s="103" t="s">
        <v>1186</v>
      </c>
      <c r="B105" s="103" t="s">
        <v>1296</v>
      </c>
      <c r="C105" s="103"/>
      <c r="D105" s="103"/>
    </row>
    <row r="106" spans="1:4" s="113" customFormat="1">
      <c r="A106" s="103" t="s">
        <v>1187</v>
      </c>
      <c r="B106" s="103" t="s">
        <v>1296</v>
      </c>
      <c r="C106" s="103"/>
      <c r="D106" s="103"/>
    </row>
    <row r="107" spans="1:4" s="113" customFormat="1">
      <c r="A107" s="103" t="s">
        <v>1188</v>
      </c>
      <c r="B107" s="103" t="s">
        <v>1296</v>
      </c>
      <c r="C107" s="103"/>
      <c r="D107" s="103"/>
    </row>
    <row r="108" spans="1:4" s="113" customFormat="1">
      <c r="A108" s="103" t="s">
        <v>1189</v>
      </c>
      <c r="B108" s="103" t="s">
        <v>1296</v>
      </c>
      <c r="C108" s="103"/>
      <c r="D108" s="103"/>
    </row>
    <row r="109" spans="1:4" s="113" customFormat="1">
      <c r="A109" s="103" t="s">
        <v>1190</v>
      </c>
      <c r="B109" s="103" t="s">
        <v>1296</v>
      </c>
      <c r="C109" s="103"/>
      <c r="D109" s="103"/>
    </row>
    <row r="110" spans="1:4" s="113" customFormat="1">
      <c r="A110" s="103" t="s">
        <v>1191</v>
      </c>
      <c r="B110" s="103" t="s">
        <v>1296</v>
      </c>
      <c r="C110" s="103"/>
      <c r="D110" s="103"/>
    </row>
    <row r="111" spans="1:4" s="113" customFormat="1">
      <c r="A111" s="103" t="s">
        <v>1192</v>
      </c>
      <c r="B111" s="103" t="s">
        <v>1296</v>
      </c>
      <c r="C111" s="103"/>
      <c r="D111" s="103"/>
    </row>
    <row r="112" spans="1:4" s="113" customFormat="1">
      <c r="A112" s="103" t="s">
        <v>1193</v>
      </c>
      <c r="B112" s="103" t="s">
        <v>1296</v>
      </c>
      <c r="C112" s="103"/>
      <c r="D112" s="103"/>
    </row>
    <row r="113" spans="1:4" s="113" customFormat="1">
      <c r="A113" s="103" t="s">
        <v>1194</v>
      </c>
      <c r="B113" s="103" t="s">
        <v>1296</v>
      </c>
      <c r="C113" s="103"/>
      <c r="D113" s="103"/>
    </row>
    <row r="114" spans="1:4" s="113" customFormat="1">
      <c r="A114" s="103" t="s">
        <v>1195</v>
      </c>
      <c r="B114" s="103" t="s">
        <v>1296</v>
      </c>
      <c r="C114" s="103"/>
      <c r="D114" s="103"/>
    </row>
    <row r="115" spans="1:4" s="113" customFormat="1">
      <c r="A115" s="103" t="s">
        <v>1196</v>
      </c>
      <c r="B115" s="103" t="s">
        <v>1296</v>
      </c>
      <c r="C115" s="103"/>
      <c r="D115" s="103"/>
    </row>
    <row r="116" spans="1:4" s="113" customFormat="1">
      <c r="A116" s="103" t="s">
        <v>1197</v>
      </c>
      <c r="B116" s="103" t="s">
        <v>1296</v>
      </c>
      <c r="C116" s="103"/>
      <c r="D116" s="103"/>
    </row>
    <row r="117" spans="1:4" s="113" customFormat="1">
      <c r="A117" s="103" t="s">
        <v>1198</v>
      </c>
      <c r="B117" s="103" t="s">
        <v>1296</v>
      </c>
      <c r="C117" s="103"/>
      <c r="D117" s="103"/>
    </row>
    <row r="118" spans="1:4" s="113" customFormat="1">
      <c r="A118" s="104" t="s">
        <v>1199</v>
      </c>
      <c r="B118" s="104" t="s">
        <v>1296</v>
      </c>
      <c r="C118" s="104"/>
      <c r="D118" s="104"/>
    </row>
    <row r="119" spans="1:4" s="113" customFormat="1">
      <c r="A119" s="103" t="s">
        <v>1200</v>
      </c>
      <c r="B119" s="103" t="s">
        <v>1296</v>
      </c>
      <c r="C119" s="103"/>
      <c r="D119" s="103"/>
    </row>
    <row r="120" spans="1:4" s="113" customFormat="1">
      <c r="A120" s="103" t="s">
        <v>1201</v>
      </c>
      <c r="B120" s="103" t="s">
        <v>1297</v>
      </c>
      <c r="C120" s="103"/>
      <c r="D120" s="103"/>
    </row>
    <row r="121" spans="1:4" s="113" customFormat="1">
      <c r="A121" s="103" t="s">
        <v>1202</v>
      </c>
      <c r="B121" s="103" t="s">
        <v>1297</v>
      </c>
      <c r="C121" s="103"/>
      <c r="D121" s="103"/>
    </row>
    <row r="122" spans="1:4" s="113" customFormat="1">
      <c r="A122" s="103" t="s">
        <v>1203</v>
      </c>
      <c r="B122" s="103" t="s">
        <v>1297</v>
      </c>
      <c r="C122" s="103"/>
      <c r="D122" s="103"/>
    </row>
    <row r="123" spans="1:4" s="113" customFormat="1">
      <c r="A123" s="103" t="s">
        <v>1204</v>
      </c>
      <c r="B123" s="103" t="s">
        <v>1297</v>
      </c>
      <c r="C123" s="103"/>
      <c r="D123" s="103"/>
    </row>
    <row r="124" spans="1:4" s="113" customFormat="1">
      <c r="A124" s="103" t="s">
        <v>1205</v>
      </c>
      <c r="B124" s="103" t="s">
        <v>1297</v>
      </c>
      <c r="C124" s="103"/>
      <c r="D124" s="103"/>
    </row>
    <row r="125" spans="1:4" s="113" customFormat="1">
      <c r="A125" s="103" t="s">
        <v>1206</v>
      </c>
      <c r="B125" s="103" t="s">
        <v>1297</v>
      </c>
      <c r="C125" s="103"/>
      <c r="D125" s="103"/>
    </row>
    <row r="126" spans="1:4" s="113" customFormat="1">
      <c r="A126" s="103" t="s">
        <v>1207</v>
      </c>
      <c r="B126" s="103" t="s">
        <v>1297</v>
      </c>
      <c r="C126" s="103"/>
      <c r="D126" s="103"/>
    </row>
    <row r="127" spans="1:4" s="113" customFormat="1">
      <c r="A127" s="103" t="s">
        <v>1208</v>
      </c>
      <c r="B127" s="103" t="s">
        <v>1297</v>
      </c>
      <c r="C127" s="103"/>
      <c r="D127" s="103"/>
    </row>
    <row r="128" spans="1:4" s="113" customFormat="1">
      <c r="A128" s="103" t="s">
        <v>1209</v>
      </c>
      <c r="B128" s="103" t="s">
        <v>1297</v>
      </c>
      <c r="C128" s="103"/>
      <c r="D128" s="103"/>
    </row>
    <row r="129" spans="1:4" s="113" customFormat="1">
      <c r="A129" s="103" t="s">
        <v>1210</v>
      </c>
      <c r="B129" s="103" t="s">
        <v>1297</v>
      </c>
      <c r="C129" s="103"/>
      <c r="D129" s="103"/>
    </row>
    <row r="130" spans="1:4" s="113" customFormat="1">
      <c r="A130" s="103" t="s">
        <v>1211</v>
      </c>
      <c r="B130" s="103" t="s">
        <v>1297</v>
      </c>
      <c r="C130" s="103"/>
      <c r="D130" s="103"/>
    </row>
    <row r="131" spans="1:4" s="113" customFormat="1">
      <c r="A131" s="103" t="s">
        <v>1212</v>
      </c>
      <c r="B131" s="103" t="s">
        <v>1297</v>
      </c>
      <c r="C131" s="103"/>
      <c r="D131" s="103"/>
    </row>
    <row r="132" spans="1:4" s="113" customFormat="1">
      <c r="A132" s="103" t="s">
        <v>1213</v>
      </c>
      <c r="B132" s="103" t="s">
        <v>1297</v>
      </c>
      <c r="C132" s="103"/>
      <c r="D132" s="103"/>
    </row>
    <row r="133" spans="1:4" s="113" customFormat="1">
      <c r="A133" s="103" t="s">
        <v>1214</v>
      </c>
      <c r="B133" s="103" t="s">
        <v>1297</v>
      </c>
      <c r="C133" s="103"/>
      <c r="D133" s="103"/>
    </row>
    <row r="134" spans="1:4" s="113" customFormat="1">
      <c r="A134" s="103" t="s">
        <v>1215</v>
      </c>
      <c r="B134" s="103" t="s">
        <v>1297</v>
      </c>
      <c r="C134" s="103"/>
      <c r="D134" s="103"/>
    </row>
    <row r="135" spans="1:4" s="113" customFormat="1">
      <c r="A135" s="103" t="s">
        <v>1216</v>
      </c>
      <c r="B135" s="103" t="s">
        <v>1297</v>
      </c>
      <c r="C135" s="103"/>
      <c r="D135" s="103"/>
    </row>
    <row r="136" spans="1:4" s="113" customFormat="1">
      <c r="A136" s="103" t="s">
        <v>1217</v>
      </c>
      <c r="B136" s="103" t="s">
        <v>1297</v>
      </c>
      <c r="C136" s="103"/>
      <c r="D136" s="103"/>
    </row>
    <row r="137" spans="1:4" s="113" customFormat="1">
      <c r="A137" s="103" t="s">
        <v>1218</v>
      </c>
      <c r="B137" s="103" t="s">
        <v>1297</v>
      </c>
      <c r="C137" s="103"/>
      <c r="D137" s="103"/>
    </row>
    <row r="138" spans="1:4" s="113" customFormat="1">
      <c r="A138" s="104" t="s">
        <v>1219</v>
      </c>
      <c r="B138" s="104" t="s">
        <v>1297</v>
      </c>
      <c r="C138" s="104"/>
      <c r="D138" s="104"/>
    </row>
    <row r="139" spans="1:4" s="113" customFormat="1">
      <c r="A139" s="103" t="s">
        <v>1220</v>
      </c>
      <c r="B139" s="103" t="s">
        <v>1297</v>
      </c>
      <c r="C139" s="103"/>
      <c r="D139" s="103"/>
    </row>
    <row r="140" spans="1:4" s="113" customFormat="1">
      <c r="A140" s="103" t="s">
        <v>1221</v>
      </c>
      <c r="B140" s="103" t="s">
        <v>1297</v>
      </c>
      <c r="C140" s="103"/>
      <c r="D140" s="103"/>
    </row>
    <row r="141" spans="1:4" s="113" customFormat="1">
      <c r="A141" s="103" t="s">
        <v>1222</v>
      </c>
      <c r="B141" s="103" t="s">
        <v>1297</v>
      </c>
      <c r="C141" s="103"/>
      <c r="D141" s="103"/>
    </row>
    <row r="142" spans="1:4" s="113" customFormat="1">
      <c r="A142" s="103" t="s">
        <v>1223</v>
      </c>
      <c r="B142" s="103" t="s">
        <v>1297</v>
      </c>
      <c r="C142" s="103"/>
      <c r="D142" s="103"/>
    </row>
    <row r="143" spans="1:4" s="113" customFormat="1">
      <c r="A143" s="103" t="s">
        <v>1224</v>
      </c>
      <c r="B143" s="103" t="s">
        <v>1297</v>
      </c>
      <c r="C143" s="103"/>
      <c r="D143" s="103"/>
    </row>
    <row r="144" spans="1:4" s="113" customFormat="1">
      <c r="A144" s="103" t="s">
        <v>1225</v>
      </c>
      <c r="B144" s="103" t="s">
        <v>1297</v>
      </c>
      <c r="C144" s="103"/>
      <c r="D144" s="103"/>
    </row>
    <row r="145" spans="1:4" s="113" customFormat="1">
      <c r="A145" s="103" t="s">
        <v>1226</v>
      </c>
      <c r="B145" s="103" t="s">
        <v>1297</v>
      </c>
      <c r="C145" s="103"/>
      <c r="D145" s="103"/>
    </row>
    <row r="146" spans="1:4" s="113" customFormat="1">
      <c r="A146" s="103" t="s">
        <v>1227</v>
      </c>
      <c r="B146" s="103" t="s">
        <v>1297</v>
      </c>
      <c r="C146" s="103"/>
      <c r="D146" s="103"/>
    </row>
    <row r="147" spans="1:4" s="113" customFormat="1">
      <c r="A147" s="103" t="s">
        <v>1228</v>
      </c>
      <c r="B147" s="103" t="s">
        <v>1297</v>
      </c>
      <c r="C147" s="103"/>
      <c r="D147" s="103"/>
    </row>
    <row r="148" spans="1:4" s="113" customFormat="1">
      <c r="A148" s="103" t="s">
        <v>1229</v>
      </c>
      <c r="B148" s="103" t="s">
        <v>1297</v>
      </c>
      <c r="C148" s="103"/>
      <c r="D148" s="103"/>
    </row>
    <row r="149" spans="1:4" s="113" customFormat="1">
      <c r="A149" s="103" t="s">
        <v>1230</v>
      </c>
      <c r="B149" s="103" t="s">
        <v>1297</v>
      </c>
      <c r="C149" s="103"/>
      <c r="D149" s="103"/>
    </row>
    <row r="150" spans="1:4" s="113" customFormat="1">
      <c r="A150" s="103" t="s">
        <v>1231</v>
      </c>
      <c r="B150" s="103" t="s">
        <v>1297</v>
      </c>
      <c r="C150" s="103"/>
      <c r="D150" s="103"/>
    </row>
    <row r="151" spans="1:4" s="113" customFormat="1">
      <c r="A151" s="103" t="s">
        <v>1232</v>
      </c>
      <c r="B151" s="103" t="s">
        <v>1297</v>
      </c>
      <c r="C151" s="103"/>
      <c r="D151" s="103"/>
    </row>
    <row r="152" spans="1:4" s="113" customFormat="1">
      <c r="A152" s="103" t="s">
        <v>1233</v>
      </c>
      <c r="B152" s="103" t="s">
        <v>1297</v>
      </c>
      <c r="C152" s="103"/>
      <c r="D152" s="103"/>
    </row>
    <row r="153" spans="1:4" s="113" customFormat="1">
      <c r="A153" s="103" t="s">
        <v>1234</v>
      </c>
      <c r="B153" s="103" t="s">
        <v>1297</v>
      </c>
      <c r="C153" s="103"/>
      <c r="D153" s="103"/>
    </row>
    <row r="154" spans="1:4" s="113" customFormat="1">
      <c r="A154" s="103" t="s">
        <v>1235</v>
      </c>
      <c r="B154" s="103" t="s">
        <v>1297</v>
      </c>
      <c r="C154" s="103"/>
      <c r="D154" s="103"/>
    </row>
    <row r="155" spans="1:4" s="113" customFormat="1">
      <c r="A155" s="103" t="s">
        <v>1236</v>
      </c>
      <c r="B155" s="103" t="s">
        <v>1297</v>
      </c>
      <c r="C155" s="103"/>
      <c r="D155" s="103"/>
    </row>
    <row r="156" spans="1:4" s="113" customFormat="1">
      <c r="A156" s="103" t="s">
        <v>1237</v>
      </c>
      <c r="B156" s="103" t="s">
        <v>1297</v>
      </c>
      <c r="C156" s="103"/>
      <c r="D156" s="103"/>
    </row>
    <row r="157" spans="1:4" s="113" customFormat="1">
      <c r="A157" s="103" t="s">
        <v>1238</v>
      </c>
      <c r="B157" s="103" t="s">
        <v>1297</v>
      </c>
      <c r="C157" s="103"/>
      <c r="D157" s="103"/>
    </row>
    <row r="158" spans="1:4" s="113" customFormat="1">
      <c r="A158" s="104" t="s">
        <v>1239</v>
      </c>
      <c r="B158" s="104" t="s">
        <v>1297</v>
      </c>
      <c r="C158" s="104"/>
      <c r="D158" s="104"/>
    </row>
    <row r="159" spans="1:4" s="113" customFormat="1">
      <c r="A159" s="103" t="s">
        <v>1240</v>
      </c>
      <c r="B159" s="103" t="s">
        <v>1297</v>
      </c>
      <c r="C159" s="103"/>
      <c r="D159" s="103"/>
    </row>
    <row r="160" spans="1:4" s="113" customFormat="1">
      <c r="A160" s="103" t="s">
        <v>1241</v>
      </c>
      <c r="B160" s="103" t="s">
        <v>1297</v>
      </c>
      <c r="C160" s="103"/>
      <c r="D160" s="103"/>
    </row>
    <row r="161" spans="1:4" s="113" customFormat="1">
      <c r="A161" s="103" t="s">
        <v>1242</v>
      </c>
      <c r="B161" s="103" t="s">
        <v>1297</v>
      </c>
      <c r="C161" s="103"/>
      <c r="D161" s="103"/>
    </row>
    <row r="162" spans="1:4" s="113" customFormat="1">
      <c r="A162" s="103" t="s">
        <v>1243</v>
      </c>
      <c r="B162" s="103" t="s">
        <v>1297</v>
      </c>
      <c r="C162" s="103"/>
      <c r="D162" s="103"/>
    </row>
    <row r="163" spans="1:4" s="113" customFormat="1">
      <c r="A163" s="103" t="s">
        <v>1244</v>
      </c>
      <c r="B163" s="103" t="s">
        <v>1297</v>
      </c>
      <c r="C163" s="103"/>
      <c r="D163" s="103"/>
    </row>
    <row r="164" spans="1:4" s="113" customFormat="1">
      <c r="A164" s="103" t="s">
        <v>1245</v>
      </c>
      <c r="B164" s="103" t="s">
        <v>1298</v>
      </c>
      <c r="C164" s="103"/>
      <c r="D164" s="103"/>
    </row>
    <row r="165" spans="1:4" s="113" customFormat="1">
      <c r="A165" s="103" t="s">
        <v>1246</v>
      </c>
      <c r="B165" s="103" t="s">
        <v>1298</v>
      </c>
      <c r="C165" s="103"/>
      <c r="D165" s="103"/>
    </row>
    <row r="166" spans="1:4" s="113" customFormat="1">
      <c r="A166" s="103" t="s">
        <v>1247</v>
      </c>
      <c r="B166" s="103" t="s">
        <v>1298</v>
      </c>
      <c r="C166" s="103"/>
      <c r="D166" s="103"/>
    </row>
    <row r="167" spans="1:4" s="113" customFormat="1">
      <c r="A167" s="103" t="s">
        <v>1248</v>
      </c>
      <c r="B167" s="103" t="s">
        <v>1298</v>
      </c>
      <c r="C167" s="103"/>
      <c r="D167" s="103"/>
    </row>
    <row r="168" spans="1:4" s="113" customFormat="1">
      <c r="A168" s="103" t="s">
        <v>1249</v>
      </c>
      <c r="B168" s="103" t="s">
        <v>1298</v>
      </c>
      <c r="C168" s="103"/>
      <c r="D168" s="103"/>
    </row>
    <row r="169" spans="1:4" s="113" customFormat="1">
      <c r="A169" s="103" t="s">
        <v>1250</v>
      </c>
      <c r="B169" s="103" t="s">
        <v>1298</v>
      </c>
      <c r="C169" s="103"/>
      <c r="D169" s="103"/>
    </row>
    <row r="170" spans="1:4" s="113" customFormat="1">
      <c r="A170" s="103" t="s">
        <v>1251</v>
      </c>
      <c r="B170" s="103" t="s">
        <v>1298</v>
      </c>
      <c r="C170" s="103"/>
      <c r="D170" s="103"/>
    </row>
    <row r="171" spans="1:4" s="113" customFormat="1">
      <c r="A171" s="103" t="s">
        <v>1252</v>
      </c>
      <c r="B171" s="103" t="s">
        <v>1298</v>
      </c>
      <c r="C171" s="103"/>
      <c r="D171" s="103"/>
    </row>
    <row r="172" spans="1:4" s="113" customFormat="1">
      <c r="A172" s="103" t="s">
        <v>1253</v>
      </c>
      <c r="B172" s="103" t="s">
        <v>1298</v>
      </c>
      <c r="C172" s="103"/>
      <c r="D172" s="103"/>
    </row>
    <row r="173" spans="1:4" s="113" customFormat="1">
      <c r="A173" s="103" t="s">
        <v>1254</v>
      </c>
      <c r="B173" s="103" t="s">
        <v>1298</v>
      </c>
      <c r="C173" s="103"/>
      <c r="D173" s="103"/>
    </row>
    <row r="174" spans="1:4" s="113" customFormat="1">
      <c r="A174" s="103" t="s">
        <v>1255</v>
      </c>
      <c r="B174" s="103" t="s">
        <v>1298</v>
      </c>
      <c r="C174" s="103"/>
      <c r="D174" s="103"/>
    </row>
    <row r="175" spans="1:4" s="113" customFormat="1">
      <c r="A175" s="103" t="s">
        <v>1256</v>
      </c>
      <c r="B175" s="103" t="s">
        <v>1298</v>
      </c>
      <c r="C175" s="103"/>
      <c r="D175" s="103"/>
    </row>
    <row r="176" spans="1:4" s="113" customFormat="1">
      <c r="A176" s="103" t="s">
        <v>1257</v>
      </c>
      <c r="B176" s="103" t="s">
        <v>1298</v>
      </c>
      <c r="C176" s="103"/>
      <c r="D176" s="103"/>
    </row>
    <row r="177" spans="1:4" s="113" customFormat="1">
      <c r="A177" s="103" t="s">
        <v>1258</v>
      </c>
      <c r="B177" s="103" t="s">
        <v>1298</v>
      </c>
      <c r="C177" s="103"/>
      <c r="D177" s="103"/>
    </row>
    <row r="178" spans="1:4" s="113" customFormat="1">
      <c r="A178" s="104" t="s">
        <v>1259</v>
      </c>
      <c r="B178" s="103" t="s">
        <v>1298</v>
      </c>
      <c r="C178" s="104"/>
      <c r="D178" s="104"/>
    </row>
    <row r="179" spans="1:4" s="113" customFormat="1">
      <c r="A179" s="103" t="s">
        <v>1260</v>
      </c>
      <c r="B179" s="103" t="s">
        <v>1298</v>
      </c>
      <c r="C179" s="103"/>
      <c r="D179" s="103"/>
    </row>
    <row r="180" spans="1:4" s="113" customFormat="1">
      <c r="A180" s="103" t="s">
        <v>1261</v>
      </c>
      <c r="B180" s="103" t="s">
        <v>1298</v>
      </c>
      <c r="C180" s="103"/>
      <c r="D180" s="103"/>
    </row>
    <row r="181" spans="1:4" s="113" customFormat="1">
      <c r="A181" s="103" t="s">
        <v>1262</v>
      </c>
      <c r="B181" s="103" t="s">
        <v>1298</v>
      </c>
      <c r="C181" s="103"/>
      <c r="D181" s="103"/>
    </row>
    <row r="182" spans="1:4" s="113" customFormat="1">
      <c r="A182" s="103" t="s">
        <v>1263</v>
      </c>
      <c r="B182" s="103" t="s">
        <v>1298</v>
      </c>
      <c r="C182" s="103"/>
      <c r="D182" s="103"/>
    </row>
    <row r="183" spans="1:4" s="113" customFormat="1">
      <c r="A183" s="103" t="s">
        <v>1264</v>
      </c>
      <c r="B183" s="103" t="s">
        <v>1298</v>
      </c>
      <c r="C183" s="103"/>
      <c r="D183" s="103"/>
    </row>
    <row r="184" spans="1:4" s="113" customFormat="1">
      <c r="A184" s="103" t="s">
        <v>1265</v>
      </c>
      <c r="B184" s="103" t="s">
        <v>1298</v>
      </c>
      <c r="C184" s="103"/>
      <c r="D184" s="103"/>
    </row>
    <row r="185" spans="1:4" s="113" customFormat="1">
      <c r="A185" s="103" t="s">
        <v>1266</v>
      </c>
      <c r="B185" s="103" t="s">
        <v>1298</v>
      </c>
      <c r="C185" s="103"/>
      <c r="D185" s="103"/>
    </row>
    <row r="186" spans="1:4" s="113" customFormat="1">
      <c r="A186" s="103" t="s">
        <v>1267</v>
      </c>
      <c r="B186" s="103" t="s">
        <v>1298</v>
      </c>
      <c r="C186" s="103"/>
      <c r="D186" s="103"/>
    </row>
    <row r="187" spans="1:4" s="113" customFormat="1">
      <c r="A187" s="103" t="s">
        <v>1268</v>
      </c>
      <c r="B187" s="103" t="s">
        <v>1298</v>
      </c>
      <c r="C187" s="103"/>
      <c r="D187" s="103"/>
    </row>
    <row r="188" spans="1:4" s="113" customFormat="1">
      <c r="A188" s="103" t="s">
        <v>1269</v>
      </c>
      <c r="B188" s="103" t="s">
        <v>1298</v>
      </c>
      <c r="C188" s="103"/>
      <c r="D188" s="103"/>
    </row>
    <row r="189" spans="1:4" s="113" customFormat="1">
      <c r="A189" s="103" t="s">
        <v>1270</v>
      </c>
      <c r="B189" s="103" t="s">
        <v>1298</v>
      </c>
      <c r="C189" s="103"/>
      <c r="D189" s="103"/>
    </row>
    <row r="190" spans="1:4" s="113" customFormat="1">
      <c r="A190" s="103" t="s">
        <v>1271</v>
      </c>
      <c r="B190" s="103" t="s">
        <v>1298</v>
      </c>
      <c r="C190" s="103"/>
      <c r="D190" s="103"/>
    </row>
    <row r="191" spans="1:4" s="113" customFormat="1">
      <c r="A191" s="103" t="s">
        <v>1272</v>
      </c>
      <c r="B191" s="103" t="s">
        <v>1298</v>
      </c>
      <c r="C191" s="103"/>
      <c r="D191" s="103"/>
    </row>
    <row r="192" spans="1:4" s="113" customFormat="1">
      <c r="A192" s="103" t="s">
        <v>1273</v>
      </c>
      <c r="B192" s="103" t="s">
        <v>1298</v>
      </c>
      <c r="C192" s="103"/>
      <c r="D192" s="103"/>
    </row>
    <row r="193" spans="1:4" s="113" customFormat="1">
      <c r="A193" s="103" t="s">
        <v>1274</v>
      </c>
      <c r="B193" s="103" t="s">
        <v>1298</v>
      </c>
      <c r="C193" s="103"/>
      <c r="D193" s="103"/>
    </row>
    <row r="194" spans="1:4" s="113" customFormat="1">
      <c r="A194" s="103" t="s">
        <v>1275</v>
      </c>
      <c r="B194" s="103" t="s">
        <v>1298</v>
      </c>
      <c r="C194" s="103"/>
      <c r="D194" s="103"/>
    </row>
    <row r="195" spans="1:4" s="113" customFormat="1">
      <c r="A195" s="103" t="s">
        <v>1276</v>
      </c>
      <c r="B195" s="103" t="s">
        <v>1298</v>
      </c>
      <c r="C195" s="103"/>
      <c r="D195" s="103"/>
    </row>
    <row r="196" spans="1:4" s="113" customFormat="1">
      <c r="A196" s="103" t="s">
        <v>1277</v>
      </c>
      <c r="B196" s="103" t="s">
        <v>1298</v>
      </c>
      <c r="C196" s="103"/>
      <c r="D196" s="103"/>
    </row>
    <row r="197" spans="1:4" s="113" customFormat="1">
      <c r="A197" s="103" t="s">
        <v>1278</v>
      </c>
      <c r="B197" s="103" t="s">
        <v>1298</v>
      </c>
      <c r="C197" s="103"/>
      <c r="D197" s="103"/>
    </row>
    <row r="198" spans="1:4" s="113" customFormat="1">
      <c r="A198" s="104" t="s">
        <v>1279</v>
      </c>
      <c r="B198" s="103" t="s">
        <v>1298</v>
      </c>
      <c r="C198" s="104"/>
      <c r="D198" s="104"/>
    </row>
    <row r="199" spans="1:4" s="113" customFormat="1">
      <c r="A199" s="103" t="s">
        <v>1280</v>
      </c>
      <c r="B199" s="103" t="s">
        <v>1298</v>
      </c>
      <c r="C199" s="103"/>
      <c r="D199" s="103"/>
    </row>
    <row r="200" spans="1:4" s="113" customFormat="1">
      <c r="A200" s="103" t="s">
        <v>1281</v>
      </c>
      <c r="B200" s="103" t="s">
        <v>1298</v>
      </c>
      <c r="C200" s="103"/>
      <c r="D200" s="103"/>
    </row>
    <row r="201" spans="1:4" s="113" customFormat="1">
      <c r="A201" s="103" t="s">
        <v>1282</v>
      </c>
      <c r="B201" s="103" t="s">
        <v>1298</v>
      </c>
      <c r="C201" s="103"/>
      <c r="D201" s="103"/>
    </row>
    <row r="202" spans="1:4" s="113" customFormat="1">
      <c r="A202" s="103" t="s">
        <v>1283</v>
      </c>
      <c r="B202" s="103" t="s">
        <v>1298</v>
      </c>
      <c r="C202" s="103"/>
      <c r="D202" s="103"/>
    </row>
    <row r="203" spans="1:4" s="113" customFormat="1">
      <c r="A203" s="103" t="s">
        <v>1284</v>
      </c>
      <c r="B203" s="103" t="s">
        <v>1298</v>
      </c>
      <c r="C203" s="103"/>
      <c r="D203" s="103"/>
    </row>
    <row r="204" spans="1:4" s="113" customFormat="1">
      <c r="A204" s="103" t="s">
        <v>1285</v>
      </c>
      <c r="B204" s="103" t="s">
        <v>1298</v>
      </c>
      <c r="C204" s="103"/>
      <c r="D204" s="103"/>
    </row>
    <row r="205" spans="1:4" s="113" customFormat="1">
      <c r="A205" s="103" t="s">
        <v>1286</v>
      </c>
      <c r="B205" s="103" t="s">
        <v>1298</v>
      </c>
      <c r="C205" s="103"/>
      <c r="D205" s="103"/>
    </row>
    <row r="206" spans="1:4" s="113" customFormat="1">
      <c r="A206" s="103" t="s">
        <v>1287</v>
      </c>
      <c r="B206" s="103" t="s">
        <v>1298</v>
      </c>
      <c r="C206" s="103"/>
      <c r="D206" s="103"/>
    </row>
    <row r="207" spans="1:4" s="113" customFormat="1">
      <c r="A207" s="103" t="s">
        <v>1288</v>
      </c>
      <c r="B207" s="103" t="s">
        <v>1298</v>
      </c>
      <c r="C207" s="103"/>
      <c r="D207" s="103"/>
    </row>
    <row r="208" spans="1:4" s="113" customFormat="1">
      <c r="A208" s="103" t="s">
        <v>1289</v>
      </c>
      <c r="B208" s="103" t="s">
        <v>1298</v>
      </c>
      <c r="C208" s="103"/>
      <c r="D208" s="103"/>
    </row>
    <row r="209" spans="1:4" s="113" customFormat="1">
      <c r="A209" s="103" t="s">
        <v>1290</v>
      </c>
      <c r="B209" s="103" t="s">
        <v>1298</v>
      </c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A317 C3:C317 B3:B41 B43:B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A317 B3:B41 C3:D317 B43:B317">
    <cfRule type="cellIs" dxfId="23" priority="28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44" t="s">
        <v>82</v>
      </c>
      <c r="B1" s="24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45" t="s">
        <v>780</v>
      </c>
      <c r="B6" s="24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42" t="s">
        <v>749</v>
      </c>
      <c r="B9" s="24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42" t="s">
        <v>73</v>
      </c>
      <c r="B12" s="24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42" t="s">
        <v>76</v>
      </c>
      <c r="B15" s="24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42" t="s">
        <v>78</v>
      </c>
      <c r="B17" s="24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42" t="s">
        <v>747</v>
      </c>
      <c r="B19" s="24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42" t="s">
        <v>784</v>
      </c>
      <c r="B21" s="24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workbookViewId="0">
      <selection activeCell="B58" sqref="B5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46" t="s">
        <v>83</v>
      </c>
      <c r="B1" s="246"/>
    </row>
    <row r="2" spans="1:7">
      <c r="A2" s="10" t="s">
        <v>84</v>
      </c>
      <c r="B2" s="12">
        <v>42207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44" t="s">
        <v>85</v>
      </c>
      <c r="B5" s="24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 t="s">
        <v>1310</v>
      </c>
      <c r="G8" s="117" t="s">
        <v>803</v>
      </c>
    </row>
    <row r="9" spans="1:7">
      <c r="A9" s="88" t="s">
        <v>86</v>
      </c>
      <c r="B9" s="10" t="s">
        <v>1311</v>
      </c>
    </row>
    <row r="10" spans="1:7">
      <c r="A10" s="88" t="s">
        <v>86</v>
      </c>
      <c r="B10" s="10" t="s">
        <v>1312</v>
      </c>
    </row>
    <row r="11" spans="1:7">
      <c r="A11" s="88" t="s">
        <v>86</v>
      </c>
      <c r="B11" s="10" t="s">
        <v>1313</v>
      </c>
    </row>
    <row r="12" spans="1:7">
      <c r="A12" s="88" t="s">
        <v>86</v>
      </c>
      <c r="B12" s="10" t="s">
        <v>1314</v>
      </c>
    </row>
    <row r="13" spans="1:7">
      <c r="A13" s="88" t="s">
        <v>86</v>
      </c>
      <c r="B13" s="10" t="s">
        <v>1315</v>
      </c>
    </row>
    <row r="14" spans="1:7">
      <c r="A14" s="88" t="s">
        <v>86</v>
      </c>
      <c r="B14" s="10" t="s">
        <v>1316</v>
      </c>
    </row>
    <row r="15" spans="1:7">
      <c r="A15" s="88" t="s">
        <v>86</v>
      </c>
      <c r="B15" s="10" t="s">
        <v>1317</v>
      </c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1317</v>
      </c>
    </row>
    <row r="50" spans="1:2">
      <c r="A50" s="10" t="s">
        <v>87</v>
      </c>
      <c r="B50" s="10" t="s">
        <v>1310</v>
      </c>
    </row>
    <row r="51" spans="1:2">
      <c r="A51" s="10" t="s">
        <v>88</v>
      </c>
      <c r="B51" s="10" t="s">
        <v>1316</v>
      </c>
    </row>
    <row r="52" spans="1:2">
      <c r="A52" s="10" t="s">
        <v>89</v>
      </c>
      <c r="B52" s="10" t="s">
        <v>1314</v>
      </c>
    </row>
    <row r="53" spans="1:2">
      <c r="A53" s="10" t="s">
        <v>90</v>
      </c>
      <c r="B53" s="10" t="s">
        <v>1315</v>
      </c>
    </row>
    <row r="54" spans="1:2">
      <c r="A54" s="10" t="s">
        <v>92</v>
      </c>
      <c r="B54" s="10" t="s">
        <v>1311</v>
      </c>
    </row>
    <row r="55" spans="1:2">
      <c r="A55" s="10" t="s">
        <v>93</v>
      </c>
      <c r="B55" s="10" t="s">
        <v>1312</v>
      </c>
    </row>
    <row r="56" spans="1:2">
      <c r="A56" s="10" t="s">
        <v>94</v>
      </c>
      <c r="B56" s="10" t="s">
        <v>1313</v>
      </c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>
        <v>41806</v>
      </c>
    </row>
    <row r="4" spans="1:11">
      <c r="A4" s="10" t="s">
        <v>99</v>
      </c>
      <c r="B4" s="12">
        <v>41904</v>
      </c>
    </row>
    <row r="5" spans="1:11">
      <c r="A5" s="10" t="s">
        <v>100</v>
      </c>
      <c r="B5" s="12">
        <v>41985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>
        <v>41851</v>
      </c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>
        <v>41705</v>
      </c>
    </row>
    <row r="13" spans="1:11" ht="30">
      <c r="A13" s="110" t="s">
        <v>1305</v>
      </c>
      <c r="B13" s="79">
        <v>41891</v>
      </c>
    </row>
    <row r="14" spans="1:11">
      <c r="A14" s="10"/>
      <c r="B14" s="12">
        <v>41766</v>
      </c>
    </row>
    <row r="15" spans="1:11">
      <c r="A15" s="10"/>
      <c r="B15" s="12">
        <v>41851</v>
      </c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12:B19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2" sqref="B1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42047</v>
      </c>
    </row>
    <row r="3" spans="1:11">
      <c r="A3" s="10" t="s">
        <v>98</v>
      </c>
      <c r="B3" s="12">
        <v>42172</v>
      </c>
    </row>
    <row r="4" spans="1:11">
      <c r="A4" s="10" t="s">
        <v>99</v>
      </c>
      <c r="B4" s="12">
        <v>42266</v>
      </c>
    </row>
    <row r="5" spans="1:11">
      <c r="A5" s="10" t="s">
        <v>100</v>
      </c>
      <c r="B5" s="12">
        <v>42368</v>
      </c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>
        <v>42118</v>
      </c>
    </row>
    <row r="9" spans="1:11">
      <c r="A9" s="10" t="s">
        <v>99</v>
      </c>
      <c r="B9" s="12">
        <v>42255</v>
      </c>
    </row>
    <row r="10" spans="1:11">
      <c r="A10" s="10" t="s">
        <v>100</v>
      </c>
      <c r="B10" s="12">
        <v>42310</v>
      </c>
    </row>
    <row r="11" spans="1:11">
      <c r="A11" s="111" t="s">
        <v>103</v>
      </c>
      <c r="B11" s="139" t="s">
        <v>763</v>
      </c>
    </row>
    <row r="12" spans="1:11" ht="45">
      <c r="A12" s="110" t="s">
        <v>1307</v>
      </c>
      <c r="B12" s="79">
        <v>42261</v>
      </c>
    </row>
    <row r="13" spans="1:11" ht="30">
      <c r="A13" s="110" t="s">
        <v>1306</v>
      </c>
      <c r="B13" s="79">
        <v>42143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4 B12:B19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abSelected="1" workbookViewId="0">
      <selection activeCell="D560" sqref="D560"/>
    </sheetView>
  </sheetViews>
  <sheetFormatPr baseColWidth="10" defaultColWidth="9.140625" defaultRowHeight="15" outlineLevelRow="3"/>
  <cols>
    <col min="1" max="1" width="7.5703125" bestFit="1" customWidth="1"/>
    <col min="2" max="2" width="107.42578125" bestFit="1" customWidth="1"/>
    <col min="3" max="3" width="16.85546875" bestFit="1" customWidth="1"/>
    <col min="4" max="5" width="15.5703125" bestFit="1" customWidth="1"/>
    <col min="7" max="7" width="15.5703125" bestFit="1" customWidth="1"/>
    <col min="8" max="9" width="15.42578125" bestFit="1" customWidth="1"/>
    <col min="10" max="10" width="20.5703125" bestFit="1" customWidth="1"/>
  </cols>
  <sheetData>
    <row r="1" spans="1:14" ht="18.75">
      <c r="A1" s="200" t="s">
        <v>30</v>
      </c>
      <c r="B1" s="200"/>
      <c r="C1" s="200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8" t="s">
        <v>60</v>
      </c>
      <c r="B2" s="208"/>
      <c r="C2" s="26">
        <f>C3+C67</f>
        <v>0</v>
      </c>
      <c r="D2" s="26">
        <v>4900000</v>
      </c>
      <c r="E2" s="26">
        <v>490000</v>
      </c>
      <c r="G2" s="39" t="s">
        <v>60</v>
      </c>
      <c r="H2" s="41"/>
      <c r="I2" s="42"/>
      <c r="J2" s="40" t="b">
        <f>AND(H2=I2)</f>
        <v>1</v>
      </c>
    </row>
    <row r="3" spans="1:14">
      <c r="A3" s="205" t="s">
        <v>578</v>
      </c>
      <c r="B3" s="20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1" t="s">
        <v>124</v>
      </c>
      <c r="B4" s="202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01" t="s">
        <v>125</v>
      </c>
      <c r="B11" s="202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201" t="s">
        <v>145</v>
      </c>
      <c r="B38" s="20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201" t="s">
        <v>158</v>
      </c>
      <c r="B61" s="20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05" t="s">
        <v>579</v>
      </c>
      <c r="B67" s="20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206" t="s">
        <v>62</v>
      </c>
      <c r="B114" s="207"/>
      <c r="C114" s="26">
        <f>C115+C152+C177</f>
        <v>0</v>
      </c>
      <c r="D114" s="26">
        <v>909709</v>
      </c>
      <c r="E114" s="26">
        <v>909709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1" t="s">
        <v>195</v>
      </c>
      <c r="B116" s="20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201" t="s">
        <v>202</v>
      </c>
      <c r="B135" s="20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203" t="s">
        <v>581</v>
      </c>
      <c r="B152" s="20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98" t="s">
        <v>843</v>
      </c>
      <c r="B197" s="19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200" t="s">
        <v>67</v>
      </c>
      <c r="B256" s="200"/>
      <c r="C256" s="200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0</v>
      </c>
      <c r="D257" s="37">
        <v>4900000</v>
      </c>
      <c r="E257" s="37">
        <v>4900000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90" t="s">
        <v>268</v>
      </c>
      <c r="B260" s="19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90" t="s">
        <v>269</v>
      </c>
      <c r="B263" s="19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90" t="s">
        <v>357</v>
      </c>
      <c r="B444" s="19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 collapsed="1">
      <c r="A483" s="196" t="s">
        <v>389</v>
      </c>
      <c r="B483" s="19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90" t="s">
        <v>390</v>
      </c>
      <c r="B484" s="19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90" t="s">
        <v>410</v>
      </c>
      <c r="B504" s="19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90" t="s">
        <v>414</v>
      </c>
      <c r="B509" s="19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90" t="s">
        <v>432</v>
      </c>
      <c r="B528" s="19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90" t="s">
        <v>441</v>
      </c>
      <c r="B538" s="19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4" t="s">
        <v>449</v>
      </c>
      <c r="B547" s="19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 hidden="1" outlineLevel="1">
      <c r="A549" s="190" t="s">
        <v>451</v>
      </c>
      <c r="B549" s="191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8" t="s">
        <v>455</v>
      </c>
      <c r="B550" s="18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90" t="s">
        <v>457</v>
      </c>
      <c r="B552" s="19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2" t="s">
        <v>62</v>
      </c>
      <c r="B559" s="193"/>
      <c r="C559" s="37">
        <f>C560+C716+C725</f>
        <v>0</v>
      </c>
      <c r="D559" s="37">
        <v>909709</v>
      </c>
      <c r="E559" s="37">
        <v>909709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90" t="s">
        <v>466</v>
      </c>
      <c r="B562" s="19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90" t="s">
        <v>467</v>
      </c>
      <c r="B567" s="191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90" t="s">
        <v>473</v>
      </c>
      <c r="B569" s="19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90" t="s">
        <v>481</v>
      </c>
      <c r="B577" s="19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90" t="s">
        <v>485</v>
      </c>
      <c r="B581" s="19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90" t="s">
        <v>488</v>
      </c>
      <c r="B584" s="191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90" t="s">
        <v>489</v>
      </c>
      <c r="B585" s="191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90" t="s">
        <v>490</v>
      </c>
      <c r="B586" s="191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90" t="s">
        <v>491</v>
      </c>
      <c r="B587" s="19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90" t="s">
        <v>498</v>
      </c>
      <c r="B592" s="19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90" t="s">
        <v>502</v>
      </c>
      <c r="B595" s="19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90" t="s">
        <v>503</v>
      </c>
      <c r="B599" s="19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90" t="s">
        <v>506</v>
      </c>
      <c r="B603" s="19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90" t="s">
        <v>519</v>
      </c>
      <c r="B616" s="19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90" t="s">
        <v>531</v>
      </c>
      <c r="B628" s="19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90" t="s">
        <v>542</v>
      </c>
      <c r="B639" s="19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90" t="s">
        <v>543</v>
      </c>
      <c r="B640" s="191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90" t="s">
        <v>544</v>
      </c>
      <c r="B641" s="191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90" t="s">
        <v>547</v>
      </c>
      <c r="B644" s="191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90" t="s">
        <v>556</v>
      </c>
      <c r="B668" s="191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90" t="s">
        <v>557</v>
      </c>
      <c r="B669" s="191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90" t="s">
        <v>558</v>
      </c>
      <c r="B670" s="191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90" t="s">
        <v>567</v>
      </c>
      <c r="B713" s="19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90" t="s">
        <v>568</v>
      </c>
      <c r="B714" s="191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90" t="s">
        <v>569</v>
      </c>
      <c r="B715" s="191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8" t="s">
        <v>570</v>
      </c>
      <c r="B716" s="18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2" sqref="I22"/>
    </sheetView>
  </sheetViews>
  <sheetFormatPr baseColWidth="10"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B1" sqref="B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50" t="s">
        <v>602</v>
      </c>
      <c r="C1" s="252" t="s">
        <v>603</v>
      </c>
      <c r="D1" s="252" t="s">
        <v>604</v>
      </c>
      <c r="E1" s="252" t="s">
        <v>605</v>
      </c>
      <c r="F1" s="252" t="s">
        <v>606</v>
      </c>
      <c r="G1" s="252" t="s">
        <v>607</v>
      </c>
      <c r="H1" s="252" t="s">
        <v>608</v>
      </c>
      <c r="I1" s="252" t="s">
        <v>609</v>
      </c>
      <c r="J1" s="252" t="s">
        <v>610</v>
      </c>
      <c r="K1" s="252" t="s">
        <v>611</v>
      </c>
      <c r="L1" s="252" t="s">
        <v>612</v>
      </c>
      <c r="M1" s="248" t="s">
        <v>737</v>
      </c>
      <c r="N1" s="256" t="s">
        <v>613</v>
      </c>
      <c r="O1" s="256"/>
      <c r="P1" s="256"/>
      <c r="Q1" s="256"/>
      <c r="R1" s="256"/>
      <c r="S1" s="248" t="s">
        <v>738</v>
      </c>
      <c r="T1" s="256" t="s">
        <v>613</v>
      </c>
      <c r="U1" s="256"/>
      <c r="V1" s="256"/>
      <c r="W1" s="256"/>
      <c r="X1" s="256"/>
      <c r="Y1" s="257" t="s">
        <v>614</v>
      </c>
      <c r="Z1" s="257" t="s">
        <v>615</v>
      </c>
      <c r="AA1" s="257" t="s">
        <v>616</v>
      </c>
      <c r="AB1" s="257" t="s">
        <v>617</v>
      </c>
      <c r="AC1" s="257" t="s">
        <v>618</v>
      </c>
      <c r="AD1" s="257" t="s">
        <v>619</v>
      </c>
      <c r="AE1" s="259" t="s">
        <v>620</v>
      </c>
      <c r="AF1" s="261" t="s">
        <v>621</v>
      </c>
      <c r="AG1" s="263" t="s">
        <v>622</v>
      </c>
      <c r="AH1" s="265" t="s">
        <v>623</v>
      </c>
      <c r="AI1" s="254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51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49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9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58"/>
      <c r="Z2" s="258"/>
      <c r="AA2" s="258"/>
      <c r="AB2" s="258"/>
      <c r="AC2" s="258"/>
      <c r="AD2" s="258"/>
      <c r="AE2" s="260"/>
      <c r="AF2" s="262"/>
      <c r="AG2" s="264"/>
      <c r="AH2" s="266"/>
      <c r="AI2" s="255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70"/>
  <sheetViews>
    <sheetView rightToLeft="1" zoomScale="130" zoomScaleNormal="130" workbookViewId="0">
      <selection activeCell="O37" sqref="O37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981</v>
      </c>
    </row>
    <row r="3" spans="1:13">
      <c r="A3" s="10" t="s">
        <v>769</v>
      </c>
      <c r="B3" s="10" t="s">
        <v>981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982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982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765</v>
      </c>
      <c r="B6" s="10" t="s">
        <v>983</v>
      </c>
      <c r="K6" s="117" t="s">
        <v>767</v>
      </c>
      <c r="L6" s="117" t="s">
        <v>775</v>
      </c>
    </row>
    <row r="7" spans="1:13">
      <c r="A7" s="10" t="s">
        <v>768</v>
      </c>
      <c r="B7" s="10" t="s">
        <v>981</v>
      </c>
      <c r="K7" s="117" t="s">
        <v>768</v>
      </c>
      <c r="L7" s="117" t="s">
        <v>776</v>
      </c>
    </row>
    <row r="8" spans="1:13">
      <c r="A8" s="10" t="s">
        <v>768</v>
      </c>
      <c r="B8" s="10" t="s">
        <v>984</v>
      </c>
      <c r="K8" s="117" t="s">
        <v>769</v>
      </c>
    </row>
    <row r="9" spans="1:13">
      <c r="A9" s="10" t="s">
        <v>765</v>
      </c>
      <c r="B9" s="10" t="s">
        <v>982</v>
      </c>
      <c r="K9" s="117" t="s">
        <v>770</v>
      </c>
    </row>
    <row r="10" spans="1:13">
      <c r="A10" s="10" t="s">
        <v>765</v>
      </c>
      <c r="B10" s="10" t="s">
        <v>982</v>
      </c>
      <c r="K10" s="117" t="s">
        <v>771</v>
      </c>
    </row>
    <row r="11" spans="1:13">
      <c r="A11" s="10" t="s">
        <v>765</v>
      </c>
      <c r="B11" s="10" t="s">
        <v>982</v>
      </c>
    </row>
    <row r="12" spans="1:13">
      <c r="A12" s="10" t="s">
        <v>765</v>
      </c>
      <c r="B12" s="10" t="s">
        <v>985</v>
      </c>
      <c r="K12" s="117" t="s">
        <v>770</v>
      </c>
    </row>
    <row r="13" spans="1:13">
      <c r="A13" s="10" t="s">
        <v>765</v>
      </c>
      <c r="B13" s="10" t="s">
        <v>982</v>
      </c>
    </row>
    <row r="14" spans="1:13">
      <c r="A14" s="10" t="s">
        <v>764</v>
      </c>
      <c r="B14" s="10" t="s">
        <v>986</v>
      </c>
      <c r="D14" s="12"/>
    </row>
    <row r="15" spans="1:13">
      <c r="A15" s="10" t="s">
        <v>764</v>
      </c>
      <c r="B15" s="10" t="s">
        <v>986</v>
      </c>
    </row>
    <row r="16" spans="1:13">
      <c r="A16" s="10" t="s">
        <v>765</v>
      </c>
      <c r="B16" s="10" t="s">
        <v>982</v>
      </c>
      <c r="D16" s="12"/>
      <c r="E16" s="12"/>
    </row>
    <row r="17" spans="1:4">
      <c r="A17" s="10" t="s">
        <v>764</v>
      </c>
      <c r="B17" s="10" t="s">
        <v>987</v>
      </c>
      <c r="D17" s="12"/>
    </row>
    <row r="18" spans="1:4">
      <c r="A18" s="10" t="s">
        <v>764</v>
      </c>
      <c r="B18" s="162" t="s">
        <v>987</v>
      </c>
      <c r="D18" s="12"/>
    </row>
    <row r="19" spans="1:4">
      <c r="A19" s="10" t="s">
        <v>764</v>
      </c>
      <c r="B19" s="162" t="s">
        <v>987</v>
      </c>
      <c r="D19" s="12"/>
    </row>
    <row r="20" spans="1:4">
      <c r="A20" s="10" t="s">
        <v>764</v>
      </c>
      <c r="B20" s="162" t="s">
        <v>987</v>
      </c>
    </row>
    <row r="21" spans="1:4">
      <c r="A21" s="10" t="s">
        <v>764</v>
      </c>
      <c r="B21" s="162" t="s">
        <v>987</v>
      </c>
      <c r="D21" s="12"/>
    </row>
    <row r="22" spans="1:4">
      <c r="A22" s="10" t="s">
        <v>764</v>
      </c>
      <c r="B22" s="162" t="s">
        <v>987</v>
      </c>
    </row>
    <row r="23" spans="1:4">
      <c r="A23" s="10" t="s">
        <v>764</v>
      </c>
      <c r="B23" s="162" t="s">
        <v>987</v>
      </c>
      <c r="D23" s="12"/>
    </row>
    <row r="24" spans="1:4">
      <c r="A24" s="10" t="s">
        <v>764</v>
      </c>
      <c r="B24" s="162" t="s">
        <v>988</v>
      </c>
      <c r="D24" s="12"/>
    </row>
    <row r="25" spans="1:4">
      <c r="A25" s="10" t="s">
        <v>767</v>
      </c>
      <c r="B25" s="162" t="s">
        <v>989</v>
      </c>
    </row>
    <row r="26" spans="1:4">
      <c r="A26" s="10" t="s">
        <v>767</v>
      </c>
      <c r="B26" s="162" t="s">
        <v>990</v>
      </c>
    </row>
    <row r="27" spans="1:4">
      <c r="A27" s="10" t="s">
        <v>770</v>
      </c>
      <c r="B27" s="162" t="s">
        <v>991</v>
      </c>
    </row>
    <row r="28" spans="1:4">
      <c r="A28" s="10" t="s">
        <v>770</v>
      </c>
      <c r="B28" s="162" t="s">
        <v>992</v>
      </c>
    </row>
    <row r="29" spans="1:4">
      <c r="A29" s="10" t="s">
        <v>770</v>
      </c>
      <c r="B29" s="162" t="s">
        <v>992</v>
      </c>
    </row>
    <row r="30" spans="1:4">
      <c r="A30" s="10" t="s">
        <v>770</v>
      </c>
      <c r="B30" s="162" t="s">
        <v>992</v>
      </c>
    </row>
    <row r="31" spans="1:4">
      <c r="A31" s="10" t="s">
        <v>770</v>
      </c>
      <c r="B31" s="162" t="s">
        <v>992</v>
      </c>
      <c r="D31" s="12"/>
    </row>
    <row r="32" spans="1:4">
      <c r="A32" s="10" t="s">
        <v>770</v>
      </c>
      <c r="B32" s="162" t="s">
        <v>992</v>
      </c>
      <c r="D32" s="12"/>
    </row>
    <row r="33" spans="1:4">
      <c r="A33" s="10" t="s">
        <v>770</v>
      </c>
      <c r="B33" s="162" t="s">
        <v>992</v>
      </c>
      <c r="D33" s="12"/>
    </row>
    <row r="34" spans="1:4">
      <c r="A34" s="10" t="s">
        <v>770</v>
      </c>
      <c r="B34" s="162" t="s">
        <v>993</v>
      </c>
      <c r="D34" s="12"/>
    </row>
    <row r="35" spans="1:4">
      <c r="A35" s="10" t="s">
        <v>770</v>
      </c>
      <c r="B35" s="162" t="s">
        <v>993</v>
      </c>
      <c r="D35" s="12"/>
    </row>
    <row r="36" spans="1:4">
      <c r="A36" s="10" t="s">
        <v>770</v>
      </c>
      <c r="B36" s="162" t="s">
        <v>992</v>
      </c>
    </row>
    <row r="37" spans="1:4">
      <c r="A37" s="10" t="s">
        <v>764</v>
      </c>
      <c r="B37" s="162" t="s">
        <v>987</v>
      </c>
    </row>
    <row r="38" spans="1:4">
      <c r="A38" s="10" t="s">
        <v>764</v>
      </c>
      <c r="B38" s="162" t="s">
        <v>987</v>
      </c>
    </row>
    <row r="39" spans="1:4">
      <c r="A39" s="10" t="s">
        <v>770</v>
      </c>
      <c r="D39" s="12"/>
    </row>
    <row r="40" spans="1:4">
      <c r="A40" s="10" t="s">
        <v>768</v>
      </c>
      <c r="B40" s="10">
        <v>9104048</v>
      </c>
    </row>
    <row r="41" spans="1:4">
      <c r="A41" s="10" t="s">
        <v>768</v>
      </c>
      <c r="B41" s="10">
        <v>99051104</v>
      </c>
    </row>
    <row r="42" spans="1:4">
      <c r="A42" s="10" t="s">
        <v>768</v>
      </c>
      <c r="B42" s="10">
        <v>21161</v>
      </c>
    </row>
    <row r="43" spans="1:4">
      <c r="A43" s="10" t="s">
        <v>768</v>
      </c>
      <c r="B43" s="10">
        <v>8150</v>
      </c>
    </row>
    <row r="44" spans="1:4">
      <c r="A44" s="10" t="s">
        <v>768</v>
      </c>
      <c r="B44" s="10">
        <v>8887</v>
      </c>
    </row>
    <row r="45" spans="1:4">
      <c r="A45" s="10" t="s">
        <v>768</v>
      </c>
      <c r="B45" s="10">
        <v>21169</v>
      </c>
    </row>
    <row r="46" spans="1:4">
      <c r="A46" s="10" t="s">
        <v>768</v>
      </c>
      <c r="B46" s="10">
        <v>203880</v>
      </c>
    </row>
    <row r="47" spans="1:4">
      <c r="A47" s="10" t="s">
        <v>768</v>
      </c>
      <c r="B47" s="10">
        <v>203887</v>
      </c>
    </row>
    <row r="48" spans="1:4">
      <c r="A48" s="10" t="s">
        <v>768</v>
      </c>
      <c r="B48" s="10">
        <v>2021310</v>
      </c>
    </row>
    <row r="49" spans="1:2">
      <c r="A49" s="10" t="s">
        <v>768</v>
      </c>
      <c r="B49" s="10" t="s">
        <v>994</v>
      </c>
    </row>
    <row r="50" spans="1:2">
      <c r="A50" s="10" t="s">
        <v>764</v>
      </c>
      <c r="B50" s="10" t="s">
        <v>995</v>
      </c>
    </row>
    <row r="51" spans="1:2">
      <c r="A51" s="10" t="s">
        <v>770</v>
      </c>
      <c r="B51" s="10" t="s">
        <v>996</v>
      </c>
    </row>
    <row r="52" spans="1:2">
      <c r="A52" s="10" t="s">
        <v>770</v>
      </c>
      <c r="B52" s="10" t="s">
        <v>996</v>
      </c>
    </row>
    <row r="53" spans="1:2">
      <c r="A53" s="10" t="s">
        <v>770</v>
      </c>
      <c r="B53" s="10" t="s">
        <v>996</v>
      </c>
    </row>
    <row r="54" spans="1:2">
      <c r="A54" s="10" t="s">
        <v>770</v>
      </c>
      <c r="B54" s="10" t="s">
        <v>996</v>
      </c>
    </row>
    <row r="55" spans="1:2">
      <c r="A55" s="10" t="s">
        <v>770</v>
      </c>
      <c r="B55" s="10" t="s">
        <v>996</v>
      </c>
    </row>
    <row r="56" spans="1:2">
      <c r="A56" s="10" t="s">
        <v>770</v>
      </c>
      <c r="B56" s="10" t="s">
        <v>996</v>
      </c>
    </row>
    <row r="57" spans="1:2">
      <c r="A57" s="10" t="s">
        <v>770</v>
      </c>
      <c r="B57" s="10" t="s">
        <v>996</v>
      </c>
    </row>
    <row r="58" spans="1:2">
      <c r="A58" s="10" t="s">
        <v>770</v>
      </c>
      <c r="B58" s="10" t="s">
        <v>996</v>
      </c>
    </row>
    <row r="59" spans="1:2">
      <c r="A59" s="10" t="s">
        <v>765</v>
      </c>
      <c r="B59" s="10" t="s">
        <v>997</v>
      </c>
    </row>
    <row r="60" spans="1:2">
      <c r="A60" s="10" t="s">
        <v>769</v>
      </c>
      <c r="B60" s="10" t="s">
        <v>998</v>
      </c>
    </row>
    <row r="61" spans="1:2">
      <c r="A61" s="10" t="s">
        <v>765</v>
      </c>
      <c r="B61" s="10" t="s">
        <v>999</v>
      </c>
    </row>
    <row r="62" spans="1:2">
      <c r="A62" s="10" t="s">
        <v>769</v>
      </c>
      <c r="B62" s="10" t="s">
        <v>998</v>
      </c>
    </row>
    <row r="63" spans="1:2">
      <c r="A63" s="10" t="s">
        <v>764</v>
      </c>
      <c r="B63" s="10" t="s">
        <v>1000</v>
      </c>
    </row>
    <row r="64" spans="1:2">
      <c r="A64" s="10" t="s">
        <v>764</v>
      </c>
      <c r="B64" s="10" t="s">
        <v>1000</v>
      </c>
    </row>
    <row r="65" spans="1:2">
      <c r="A65" s="10" t="s">
        <v>764</v>
      </c>
      <c r="B65" s="10" t="s">
        <v>1000</v>
      </c>
    </row>
    <row r="66" spans="1:2">
      <c r="A66" s="10" t="s">
        <v>764</v>
      </c>
      <c r="B66" s="10" t="s">
        <v>1000</v>
      </c>
    </row>
    <row r="67" spans="1:2">
      <c r="A67" s="10" t="s">
        <v>764</v>
      </c>
      <c r="B67" s="10" t="s">
        <v>1001</v>
      </c>
    </row>
    <row r="68" spans="1:2">
      <c r="A68" s="10" t="s">
        <v>767</v>
      </c>
      <c r="B68" s="10" t="s">
        <v>1002</v>
      </c>
    </row>
    <row r="69" spans="1:2">
      <c r="A69" s="10" t="s">
        <v>770</v>
      </c>
      <c r="B69" s="10" t="s">
        <v>996</v>
      </c>
    </row>
    <row r="70" spans="1:2">
      <c r="A70" s="10" t="s">
        <v>765</v>
      </c>
      <c r="B70" s="10" t="s">
        <v>1003</v>
      </c>
    </row>
  </sheetData>
  <conditionalFormatting sqref="C1:C21 C36:C1048576 C23:C29 B1:B2 D1 E1:G1048576 D30:D1048576 A1:A1048576 B4:B1048576">
    <cfRule type="cellIs" dxfId="0" priority="11" operator="equal">
      <formula>0</formula>
    </cfRule>
  </conditionalFormatting>
  <dataValidations count="4">
    <dataValidation type="list" allowBlank="1" showInputMessage="1" showErrorMessage="1" sqref="A2:A13 A25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4:A24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67" t="s">
        <v>815</v>
      </c>
      <c r="B1" s="26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21"/>
  <sheetViews>
    <sheetView rightToLeft="1"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>
        <v>1</v>
      </c>
      <c r="E2" s="84">
        <v>1</v>
      </c>
      <c r="F2" s="84">
        <f>D2-E2</f>
        <v>0</v>
      </c>
      <c r="G2" s="10">
        <f>SUM(D2:D8)</f>
        <v>28</v>
      </c>
      <c r="H2" s="10">
        <f t="shared" ref="H2:I2" si="0">SUM(E2:E8)</f>
        <v>14</v>
      </c>
      <c r="I2" s="10">
        <f t="shared" si="0"/>
        <v>14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2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>
        <v>3</v>
      </c>
      <c r="E4" s="84">
        <v>3</v>
      </c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>
        <v>5</v>
      </c>
      <c r="E5" s="84">
        <v>4</v>
      </c>
      <c r="F5" s="84">
        <f t="shared" si="1"/>
        <v>1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>
        <v>19</v>
      </c>
      <c r="E6" s="84">
        <v>6</v>
      </c>
      <c r="F6" s="84">
        <f t="shared" si="1"/>
        <v>13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109</v>
      </c>
      <c r="H9" s="10">
        <f t="shared" ref="H9:I9" si="2">SUM(E9:E22)</f>
        <v>39</v>
      </c>
      <c r="I9" s="10">
        <f t="shared" si="2"/>
        <v>70</v>
      </c>
    </row>
    <row r="10" spans="1:9">
      <c r="A10" s="10" t="s">
        <v>669</v>
      </c>
      <c r="B10" s="81">
        <v>1</v>
      </c>
      <c r="C10" s="10" t="s">
        <v>671</v>
      </c>
      <c r="D10" s="10">
        <v>2</v>
      </c>
      <c r="E10" s="10">
        <v>1</v>
      </c>
      <c r="F10" s="10">
        <f t="shared" si="1"/>
        <v>1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9</v>
      </c>
      <c r="E11" s="10">
        <v>7</v>
      </c>
      <c r="F11" s="10">
        <f t="shared" si="1"/>
        <v>2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>
        <v>8</v>
      </c>
      <c r="E12" s="10">
        <v>3</v>
      </c>
      <c r="F12" s="10">
        <f t="shared" si="1"/>
        <v>5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9</v>
      </c>
      <c r="E14" s="10">
        <v>1</v>
      </c>
      <c r="F14" s="10">
        <f t="shared" si="1"/>
        <v>8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20</v>
      </c>
      <c r="E17" s="10">
        <v>5</v>
      </c>
      <c r="F17" s="10">
        <f t="shared" si="1"/>
        <v>15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36</v>
      </c>
      <c r="E18" s="10">
        <v>17</v>
      </c>
      <c r="F18" s="10">
        <f t="shared" si="1"/>
        <v>19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3</v>
      </c>
      <c r="E19" s="10">
        <v>1</v>
      </c>
      <c r="F19" s="10">
        <f t="shared" si="1"/>
        <v>2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7</v>
      </c>
      <c r="E20" s="10">
        <v>1</v>
      </c>
      <c r="F20" s="10">
        <f t="shared" si="1"/>
        <v>6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>
        <v>11</v>
      </c>
      <c r="E21" s="10"/>
      <c r="F21" s="10">
        <f t="shared" si="1"/>
        <v>11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4</v>
      </c>
      <c r="E22" s="10">
        <v>3</v>
      </c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SUM(D23:D33)</f>
        <v>58</v>
      </c>
      <c r="H23" s="10">
        <f t="shared" ref="H23:I23" si="3">SUM(E23:E33)</f>
        <v>16</v>
      </c>
      <c r="I23" s="10">
        <f t="shared" si="3"/>
        <v>42</v>
      </c>
    </row>
    <row r="24" spans="1:9">
      <c r="A24" s="84" t="s">
        <v>683</v>
      </c>
      <c r="B24" s="85">
        <v>2</v>
      </c>
      <c r="C24" s="84" t="s">
        <v>685</v>
      </c>
      <c r="D24" s="84">
        <v>2</v>
      </c>
      <c r="E24" s="84"/>
      <c r="F24" s="84">
        <f t="shared" si="1"/>
        <v>2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>
        <v>7</v>
      </c>
      <c r="E25" s="84">
        <v>2</v>
      </c>
      <c r="F25" s="84">
        <f t="shared" si="1"/>
        <v>5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1309</v>
      </c>
      <c r="D28" s="84">
        <v>1</v>
      </c>
      <c r="E28" s="84"/>
      <c r="F28" s="84">
        <f t="shared" si="1"/>
        <v>1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1308</v>
      </c>
      <c r="D29" s="84">
        <v>1</v>
      </c>
      <c r="E29" s="84"/>
      <c r="F29" s="84">
        <f t="shared" si="1"/>
        <v>1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689</v>
      </c>
      <c r="D30" s="84">
        <v>4</v>
      </c>
      <c r="E30" s="84">
        <v>2</v>
      </c>
      <c r="F30" s="84">
        <f t="shared" si="1"/>
        <v>2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690</v>
      </c>
      <c r="D31" s="84">
        <v>14</v>
      </c>
      <c r="E31" s="84">
        <v>3</v>
      </c>
      <c r="F31" s="84">
        <f t="shared" si="1"/>
        <v>11</v>
      </c>
      <c r="G31" s="10"/>
      <c r="H31" s="10"/>
      <c r="I31" s="10"/>
    </row>
    <row r="32" spans="1:9">
      <c r="A32" s="84" t="s">
        <v>683</v>
      </c>
      <c r="B32" s="85">
        <v>2</v>
      </c>
      <c r="C32" s="84" t="s">
        <v>691</v>
      </c>
      <c r="D32" s="84">
        <v>11</v>
      </c>
      <c r="E32" s="84">
        <v>1</v>
      </c>
      <c r="F32" s="84">
        <f t="shared" si="1"/>
        <v>10</v>
      </c>
      <c r="G32" s="10"/>
      <c r="H32" s="10"/>
      <c r="I32" s="10"/>
    </row>
    <row r="33" spans="1:9">
      <c r="A33" s="84" t="s">
        <v>683</v>
      </c>
      <c r="B33" s="85">
        <v>2</v>
      </c>
      <c r="C33" s="84" t="s">
        <v>692</v>
      </c>
      <c r="D33" s="84">
        <v>17</v>
      </c>
      <c r="E33" s="84">
        <v>8</v>
      </c>
      <c r="F33" s="84">
        <f t="shared" si="1"/>
        <v>9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693</v>
      </c>
      <c r="D34" s="10">
        <v>1</v>
      </c>
      <c r="E34" s="10"/>
      <c r="F34" s="10">
        <f t="shared" si="1"/>
        <v>1</v>
      </c>
      <c r="G34" s="10">
        <f>SUM(D34:D36)</f>
        <v>2</v>
      </c>
      <c r="H34" s="10">
        <f t="shared" ref="H34:I34" si="4">SUM(E34:E36)</f>
        <v>1</v>
      </c>
      <c r="I34" s="10">
        <f t="shared" si="4"/>
        <v>1</v>
      </c>
    </row>
    <row r="35" spans="1:9">
      <c r="A35" s="10" t="s">
        <v>683</v>
      </c>
      <c r="B35" s="81">
        <v>3</v>
      </c>
      <c r="C35" s="10" t="s">
        <v>694</v>
      </c>
      <c r="D35" s="10">
        <v>1</v>
      </c>
      <c r="E35" s="10">
        <v>1</v>
      </c>
      <c r="F35" s="10">
        <f t="shared" si="1"/>
        <v>0</v>
      </c>
      <c r="G35" s="10"/>
      <c r="H35" s="10"/>
      <c r="I35" s="10"/>
    </row>
    <row r="36" spans="1:9">
      <c r="A36" s="10" t="s">
        <v>683</v>
      </c>
      <c r="B36" s="81">
        <v>3</v>
      </c>
      <c r="C36" s="10" t="s">
        <v>695</v>
      </c>
      <c r="D36" s="10"/>
      <c r="E36" s="10"/>
      <c r="F36" s="10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696</v>
      </c>
      <c r="D37" s="84"/>
      <c r="E37" s="84"/>
      <c r="F37" s="84">
        <f t="shared" si="1"/>
        <v>0</v>
      </c>
      <c r="G37" s="10">
        <f>SUM(D37:D39)</f>
        <v>0</v>
      </c>
      <c r="H37" s="10">
        <f t="shared" ref="H37:I37" si="5">SUM(E37:E39)</f>
        <v>0</v>
      </c>
      <c r="I37" s="10">
        <f t="shared" si="5"/>
        <v>0</v>
      </c>
    </row>
    <row r="38" spans="1:9">
      <c r="A38" s="84" t="s">
        <v>683</v>
      </c>
      <c r="B38" s="85">
        <v>4</v>
      </c>
      <c r="C38" s="84" t="s">
        <v>697</v>
      </c>
      <c r="D38" s="84"/>
      <c r="E38" s="84"/>
      <c r="F38" s="84"/>
      <c r="G38" s="10"/>
      <c r="H38" s="10"/>
      <c r="I38" s="10"/>
    </row>
    <row r="39" spans="1:9">
      <c r="A39" s="84" t="s">
        <v>683</v>
      </c>
      <c r="B39" s="85">
        <v>4</v>
      </c>
      <c r="C39" s="84" t="s">
        <v>698</v>
      </c>
      <c r="D39" s="84"/>
      <c r="E39" s="84"/>
      <c r="F39" s="84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700</v>
      </c>
      <c r="D40" s="10"/>
      <c r="E40" s="10"/>
      <c r="F40" s="10">
        <f t="shared" si="1"/>
        <v>0</v>
      </c>
      <c r="G40" s="10">
        <f>SUM(D40:D46)</f>
        <v>4</v>
      </c>
      <c r="H40" s="10">
        <f t="shared" ref="H40:I40" si="6">SUM(E40:E46)</f>
        <v>1</v>
      </c>
      <c r="I40" s="10">
        <f t="shared" si="6"/>
        <v>3</v>
      </c>
    </row>
    <row r="41" spans="1:9">
      <c r="A41" s="10" t="s">
        <v>699</v>
      </c>
      <c r="B41" s="81">
        <v>5</v>
      </c>
      <c r="C41" s="10" t="s">
        <v>701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702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703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704</v>
      </c>
      <c r="D44" s="10">
        <v>1</v>
      </c>
      <c r="E44" s="10">
        <v>1</v>
      </c>
      <c r="F44" s="10">
        <f t="shared" si="1"/>
        <v>0</v>
      </c>
      <c r="G44" s="10"/>
      <c r="H44" s="10"/>
      <c r="I44" s="10"/>
    </row>
    <row r="45" spans="1:9">
      <c r="A45" s="10" t="s">
        <v>699</v>
      </c>
      <c r="B45" s="81">
        <v>5</v>
      </c>
      <c r="C45" s="10" t="s">
        <v>705</v>
      </c>
      <c r="D45" s="10">
        <v>3</v>
      </c>
      <c r="E45" s="10"/>
      <c r="F45" s="10">
        <f t="shared" si="1"/>
        <v>3</v>
      </c>
      <c r="G45" s="10"/>
      <c r="H45" s="10"/>
      <c r="I45" s="10"/>
    </row>
    <row r="46" spans="1:9">
      <c r="A46" s="10" t="s">
        <v>699</v>
      </c>
      <c r="B46" s="81">
        <v>5</v>
      </c>
      <c r="C46" s="10" t="s">
        <v>706</v>
      </c>
      <c r="D46" s="10"/>
      <c r="E46" s="10"/>
      <c r="F46" s="10">
        <f t="shared" si="1"/>
        <v>0</v>
      </c>
      <c r="G46" s="10"/>
      <c r="H46" s="10"/>
      <c r="I46" s="10"/>
    </row>
    <row r="47" spans="1:9">
      <c r="A47" s="84" t="s">
        <v>699</v>
      </c>
      <c r="B47" s="85">
        <v>6</v>
      </c>
      <c r="C47" s="84" t="s">
        <v>707</v>
      </c>
      <c r="D47" s="84"/>
      <c r="E47" s="84"/>
      <c r="F47" s="84">
        <f t="shared" si="1"/>
        <v>0</v>
      </c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84" t="s">
        <v>699</v>
      </c>
      <c r="B48" s="85">
        <v>6</v>
      </c>
      <c r="C48" s="84" t="s">
        <v>708</v>
      </c>
      <c r="D48" s="84"/>
      <c r="E48" s="84"/>
      <c r="F48" s="84">
        <f t="shared" si="1"/>
        <v>0</v>
      </c>
      <c r="G48" s="10"/>
      <c r="H48" s="10"/>
      <c r="I48" s="10"/>
    </row>
    <row r="49" spans="1:9">
      <c r="A49" s="10" t="s">
        <v>699</v>
      </c>
      <c r="B49" s="81">
        <v>7</v>
      </c>
      <c r="C49" s="10" t="s">
        <v>709</v>
      </c>
      <c r="D49" s="10"/>
      <c r="E49" s="10"/>
      <c r="F49" s="10">
        <f t="shared" si="1"/>
        <v>0</v>
      </c>
      <c r="G49" s="10">
        <f>SUM(D49:D50)</f>
        <v>0</v>
      </c>
      <c r="H49" s="10">
        <f t="shared" ref="H49:I49" si="8">SUM(E49:E50)</f>
        <v>0</v>
      </c>
      <c r="I49" s="10">
        <f t="shared" si="8"/>
        <v>0</v>
      </c>
    </row>
    <row r="50" spans="1:9">
      <c r="A50" s="10" t="s">
        <v>699</v>
      </c>
      <c r="B50" s="81">
        <v>7</v>
      </c>
      <c r="C50" s="10" t="s">
        <v>710</v>
      </c>
      <c r="D50" s="10"/>
      <c r="E50" s="10"/>
      <c r="F50" s="10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711</v>
      </c>
      <c r="D51" s="84"/>
      <c r="E51" s="84"/>
      <c r="F51" s="84">
        <f t="shared" si="1"/>
        <v>0</v>
      </c>
      <c r="G51" s="10">
        <f>SUM(D51:D59)</f>
        <v>1</v>
      </c>
      <c r="H51" s="10">
        <f t="shared" ref="H51:I51" si="9">SUM(E51:E59)</f>
        <v>0</v>
      </c>
      <c r="I51" s="10">
        <f t="shared" si="9"/>
        <v>1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712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713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714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715</v>
      </c>
      <c r="D56" s="84">
        <v>1</v>
      </c>
      <c r="E56" s="84"/>
      <c r="F56" s="84">
        <f t="shared" si="1"/>
        <v>1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717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4" t="s">
        <v>699</v>
      </c>
      <c r="B58" s="85">
        <v>8</v>
      </c>
      <c r="C58" s="84" t="s">
        <v>716</v>
      </c>
      <c r="D58" s="84"/>
      <c r="E58" s="84"/>
      <c r="F58" s="84">
        <f t="shared" si="1"/>
        <v>0</v>
      </c>
      <c r="G58" s="10"/>
      <c r="H58" s="10"/>
      <c r="I58" s="10"/>
    </row>
    <row r="59" spans="1:9">
      <c r="A59" s="84" t="s">
        <v>699</v>
      </c>
      <c r="B59" s="85">
        <v>8</v>
      </c>
      <c r="C59" s="84" t="s">
        <v>718</v>
      </c>
      <c r="D59" s="84"/>
      <c r="E59" s="84"/>
      <c r="F59" s="84">
        <f t="shared" si="1"/>
        <v>0</v>
      </c>
      <c r="G59" s="10"/>
      <c r="H59" s="10"/>
      <c r="I59" s="10"/>
    </row>
    <row r="60" spans="1:9">
      <c r="A60" s="89" t="s">
        <v>699</v>
      </c>
      <c r="B60" s="90">
        <v>9</v>
      </c>
      <c r="C60" s="89" t="s">
        <v>742</v>
      </c>
      <c r="D60" s="89"/>
      <c r="E60" s="89"/>
      <c r="F60" s="89">
        <f t="shared" ref="F60:F62" si="10">D60-E60</f>
        <v>0</v>
      </c>
      <c r="G60" s="10">
        <f>SUM(D60:D62)</f>
        <v>0</v>
      </c>
      <c r="H60" s="10">
        <f t="shared" ref="H60" si="11">SUM(E60:E62)</f>
        <v>0</v>
      </c>
      <c r="I60" s="10">
        <f t="shared" ref="I60" si="12">SUM(F60:F62)</f>
        <v>0</v>
      </c>
    </row>
    <row r="61" spans="1:9">
      <c r="A61" s="89" t="s">
        <v>699</v>
      </c>
      <c r="B61" s="90">
        <v>9</v>
      </c>
      <c r="C61" s="89" t="s">
        <v>743</v>
      </c>
      <c r="D61" s="89"/>
      <c r="E61" s="89"/>
      <c r="F61" s="89">
        <f t="shared" si="10"/>
        <v>0</v>
      </c>
      <c r="G61" s="10"/>
      <c r="H61" s="10"/>
      <c r="I61" s="10"/>
    </row>
    <row r="62" spans="1:9">
      <c r="A62" s="89" t="s">
        <v>699</v>
      </c>
      <c r="B62" s="90">
        <v>9</v>
      </c>
      <c r="C62" s="89" t="s">
        <v>744</v>
      </c>
      <c r="D62" s="89"/>
      <c r="E62" s="89"/>
      <c r="F62" s="89">
        <f t="shared" si="10"/>
        <v>0</v>
      </c>
      <c r="G62" s="10"/>
      <c r="H62" s="10"/>
      <c r="I62" s="10"/>
    </row>
    <row r="63" spans="1:9">
      <c r="A63" s="89" t="s">
        <v>699</v>
      </c>
      <c r="B63" s="90">
        <v>9</v>
      </c>
      <c r="C63" s="89" t="s">
        <v>745</v>
      </c>
      <c r="D63" s="89">
        <v>1</v>
      </c>
      <c r="E63" s="89"/>
      <c r="F63" s="89">
        <f t="shared" ref="F63:F64" si="13">D63-E63</f>
        <v>1</v>
      </c>
      <c r="G63" s="10"/>
      <c r="H63" s="10"/>
      <c r="I63" s="10"/>
    </row>
    <row r="64" spans="1:9">
      <c r="A64" s="89" t="s">
        <v>699</v>
      </c>
      <c r="B64" s="90">
        <v>9</v>
      </c>
      <c r="C64" s="89" t="s">
        <v>746</v>
      </c>
      <c r="D64" s="89">
        <v>1</v>
      </c>
      <c r="E64" s="89"/>
      <c r="F64" s="89">
        <f t="shared" si="13"/>
        <v>1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729</v>
      </c>
      <c r="D65" s="84"/>
      <c r="E65" s="84"/>
      <c r="F65" s="84">
        <f t="shared" si="1"/>
        <v>0</v>
      </c>
      <c r="G65" s="10">
        <f>SUM(D65:D67)</f>
        <v>0</v>
      </c>
      <c r="H65" s="10">
        <f t="shared" ref="H65:I65" si="14">SUM(E65:E67)</f>
        <v>0</v>
      </c>
      <c r="I65" s="10">
        <f t="shared" si="14"/>
        <v>0</v>
      </c>
    </row>
    <row r="66" spans="1:9">
      <c r="A66" s="84" t="s">
        <v>728</v>
      </c>
      <c r="B66" s="85">
        <v>10</v>
      </c>
      <c r="C66" s="84" t="s">
        <v>730</v>
      </c>
      <c r="D66" s="84"/>
      <c r="E66" s="84"/>
      <c r="F66" s="84">
        <f t="shared" si="1"/>
        <v>0</v>
      </c>
      <c r="G66" s="10"/>
      <c r="H66" s="10"/>
      <c r="I66" s="10"/>
    </row>
    <row r="67" spans="1:9">
      <c r="A67" s="84" t="s">
        <v>728</v>
      </c>
      <c r="B67" s="85">
        <v>10</v>
      </c>
      <c r="C67" s="84" t="s">
        <v>731</v>
      </c>
      <c r="D67" s="84"/>
      <c r="E67" s="84"/>
      <c r="F67" s="84">
        <f t="shared" si="1"/>
        <v>0</v>
      </c>
      <c r="G67" s="10"/>
      <c r="H67" s="10"/>
      <c r="I67" s="10"/>
    </row>
    <row r="68" spans="1:9">
      <c r="A68" s="87" t="s">
        <v>728</v>
      </c>
      <c r="B68" s="81">
        <v>11</v>
      </c>
      <c r="C68" s="87" t="s">
        <v>732</v>
      </c>
      <c r="D68" s="10">
        <v>6</v>
      </c>
      <c r="E68" s="10">
        <v>4</v>
      </c>
      <c r="F68" s="10">
        <f t="shared" si="1"/>
        <v>2</v>
      </c>
      <c r="G68" s="10">
        <f>SUM(D68:D69)</f>
        <v>6</v>
      </c>
      <c r="H68" s="10">
        <f>SUM(E68:E69)</f>
        <v>4</v>
      </c>
      <c r="I68" s="10">
        <f>SUM(F68:F69)</f>
        <v>2</v>
      </c>
    </row>
    <row r="69" spans="1:9">
      <c r="A69" s="87" t="s">
        <v>728</v>
      </c>
      <c r="B69" s="81">
        <v>11</v>
      </c>
      <c r="C69" s="87" t="s">
        <v>733</v>
      </c>
      <c r="D69" s="10"/>
      <c r="E69" s="10"/>
      <c r="F69" s="10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734</v>
      </c>
      <c r="D70" s="84"/>
      <c r="E70" s="84"/>
      <c r="F70" s="84">
        <f t="shared" si="1"/>
        <v>0</v>
      </c>
      <c r="G70" s="10">
        <f>SUM(D70:D72)</f>
        <v>0</v>
      </c>
      <c r="H70" s="10">
        <f t="shared" ref="H70:I70" si="15">SUM(E70:E72)</f>
        <v>0</v>
      </c>
      <c r="I70" s="10">
        <f t="shared" si="15"/>
        <v>0</v>
      </c>
    </row>
    <row r="71" spans="1:9">
      <c r="A71" s="84" t="s">
        <v>728</v>
      </c>
      <c r="B71" s="85">
        <v>12</v>
      </c>
      <c r="C71" s="84" t="s">
        <v>735</v>
      </c>
      <c r="D71" s="84"/>
      <c r="E71" s="84"/>
      <c r="F71" s="84">
        <f t="shared" si="1"/>
        <v>0</v>
      </c>
      <c r="G71" s="10"/>
      <c r="H71" s="10"/>
      <c r="I71" s="10"/>
    </row>
    <row r="72" spans="1:9">
      <c r="A72" s="84" t="s">
        <v>728</v>
      </c>
      <c r="B72" s="85">
        <v>12</v>
      </c>
      <c r="C72" s="84" t="s">
        <v>736</v>
      </c>
      <c r="D72" s="84"/>
      <c r="E72" s="84"/>
      <c r="F72" s="84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720</v>
      </c>
      <c r="D73" s="10">
        <v>160</v>
      </c>
      <c r="E73" s="10">
        <v>111</v>
      </c>
      <c r="F73" s="10">
        <f t="shared" si="1"/>
        <v>49</v>
      </c>
      <c r="G73" s="10">
        <f>SUM(D73:D75)</f>
        <v>490</v>
      </c>
      <c r="H73" s="10">
        <f t="shared" ref="H73:I73" si="16">SUM(E73:E75)</f>
        <v>205</v>
      </c>
      <c r="I73" s="10">
        <f t="shared" si="16"/>
        <v>285</v>
      </c>
    </row>
    <row r="74" spans="1:9">
      <c r="A74" s="10" t="s">
        <v>719</v>
      </c>
      <c r="B74" s="81"/>
      <c r="C74" s="10" t="s">
        <v>721</v>
      </c>
      <c r="D74" s="10">
        <v>265</v>
      </c>
      <c r="E74" s="10">
        <v>93</v>
      </c>
      <c r="F74" s="10">
        <f t="shared" si="1"/>
        <v>172</v>
      </c>
      <c r="G74" s="10"/>
      <c r="H74" s="10"/>
      <c r="I74" s="10"/>
    </row>
    <row r="75" spans="1:9">
      <c r="A75" s="10" t="s">
        <v>719</v>
      </c>
      <c r="B75" s="81"/>
      <c r="C75" s="10" t="s">
        <v>722</v>
      </c>
      <c r="D75" s="10">
        <v>65</v>
      </c>
      <c r="E75" s="10">
        <v>1</v>
      </c>
      <c r="F75" s="10">
        <f t="shared" si="1"/>
        <v>64</v>
      </c>
      <c r="G75" s="10"/>
      <c r="H75" s="10"/>
      <c r="I75" s="10"/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si="1"/>
        <v>0</v>
      </c>
    </row>
    <row r="83" spans="2:6">
      <c r="B83"/>
      <c r="F83">
        <f t="shared" ref="F83:F146" si="17">D83-E83</f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si="17"/>
        <v>0</v>
      </c>
    </row>
    <row r="147" spans="2:6">
      <c r="B147"/>
      <c r="F147">
        <f t="shared" ref="F147:F210" si="18">D147-E147</f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si="18"/>
        <v>0</v>
      </c>
    </row>
    <row r="211" spans="2:6">
      <c r="B211"/>
      <c r="F211">
        <f t="shared" ref="F211:F274" si="19">D211-E211</f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si="19"/>
        <v>0</v>
      </c>
    </row>
    <row r="275" spans="2:6">
      <c r="B275"/>
      <c r="F275">
        <f t="shared" ref="F275:F338" si="20">D275-E275</f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si="20"/>
        <v>0</v>
      </c>
    </row>
    <row r="339" spans="2:6">
      <c r="B339"/>
      <c r="F339">
        <f t="shared" ref="F339:F402" si="21">D339-E339</f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si="21"/>
        <v>0</v>
      </c>
    </row>
    <row r="403" spans="2:6">
      <c r="B403"/>
      <c r="F403">
        <f t="shared" ref="F403:F466" si="22">D403-E403</f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si="22"/>
        <v>0</v>
      </c>
    </row>
    <row r="467" spans="2:6">
      <c r="B467"/>
      <c r="F467">
        <f t="shared" ref="F467:F530" si="23">D467-E467</f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si="23"/>
        <v>0</v>
      </c>
    </row>
    <row r="531" spans="2:6">
      <c r="B531"/>
      <c r="F531">
        <f t="shared" ref="F531:F594" si="24">D531-E531</f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si="24"/>
        <v>0</v>
      </c>
    </row>
    <row r="595" spans="2:6">
      <c r="B595"/>
      <c r="F595">
        <f t="shared" ref="F595:F658" si="25">D595-E595</f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si="25"/>
        <v>0</v>
      </c>
    </row>
    <row r="659" spans="2:6">
      <c r="B659"/>
      <c r="F659">
        <f t="shared" ref="F659:F721" si="26">D659-E659</f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  <row r="721" spans="2:6">
      <c r="B721"/>
      <c r="F721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51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5.57031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00" t="s">
        <v>30</v>
      </c>
      <c r="B1" s="200"/>
      <c r="C1" s="200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8" t="s">
        <v>60</v>
      </c>
      <c r="B2" s="208"/>
      <c r="C2" s="26">
        <f>C3+C67</f>
        <v>0</v>
      </c>
      <c r="D2" s="26">
        <v>5000000</v>
      </c>
      <c r="E2" s="26">
        <v>5000000</v>
      </c>
      <c r="G2" s="39" t="s">
        <v>60</v>
      </c>
      <c r="H2" s="41"/>
      <c r="I2" s="42"/>
      <c r="J2" s="40" t="b">
        <f>AND(H2=I2)</f>
        <v>1</v>
      </c>
    </row>
    <row r="3" spans="1:14">
      <c r="A3" s="205" t="s">
        <v>578</v>
      </c>
      <c r="B3" s="20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1" t="s">
        <v>124</v>
      </c>
      <c r="B4" s="202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1" t="s">
        <v>125</v>
      </c>
      <c r="B11" s="202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1" t="s">
        <v>145</v>
      </c>
      <c r="B38" s="20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1" t="s">
        <v>158</v>
      </c>
      <c r="B61" s="20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5" t="s">
        <v>579</v>
      </c>
      <c r="B67" s="20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0</v>
      </c>
      <c r="D114" s="26">
        <v>1404698</v>
      </c>
      <c r="E114" s="26">
        <v>1404698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1" t="s">
        <v>195</v>
      </c>
      <c r="B116" s="20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01" t="s">
        <v>202</v>
      </c>
      <c r="B135" s="20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03" t="s">
        <v>581</v>
      </c>
      <c r="B152" s="20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8" t="s">
        <v>843</v>
      </c>
      <c r="B197" s="19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200" t="s">
        <v>67</v>
      </c>
      <c r="B256" s="200"/>
      <c r="C256" s="200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0</v>
      </c>
      <c r="D257" s="37">
        <v>5000000</v>
      </c>
      <c r="E257" s="37">
        <v>5000000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0" t="s">
        <v>268</v>
      </c>
      <c r="B260" s="19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0" t="s">
        <v>269</v>
      </c>
      <c r="B263" s="19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0" t="s">
        <v>357</v>
      </c>
      <c r="B444" s="19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>
      <c r="A483" s="196" t="s">
        <v>389</v>
      </c>
      <c r="B483" s="19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0" t="s">
        <v>390</v>
      </c>
      <c r="B484" s="19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0" t="s">
        <v>410</v>
      </c>
      <c r="B504" s="19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0" t="s">
        <v>414</v>
      </c>
      <c r="B509" s="19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0" t="s">
        <v>432</v>
      </c>
      <c r="B528" s="19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0" t="s">
        <v>441</v>
      </c>
      <c r="B538" s="19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4" t="s">
        <v>449</v>
      </c>
      <c r="B547" s="19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 outlineLevel="1">
      <c r="A549" s="190" t="s">
        <v>451</v>
      </c>
      <c r="B549" s="191"/>
      <c r="C549" s="32">
        <v>0</v>
      </c>
      <c r="D549" s="32">
        <f>C549</f>
        <v>0</v>
      </c>
      <c r="E549" s="32">
        <f>D549</f>
        <v>0</v>
      </c>
    </row>
    <row r="550" spans="1:10">
      <c r="A550" s="188" t="s">
        <v>455</v>
      </c>
      <c r="B550" s="18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0" t="s">
        <v>457</v>
      </c>
      <c r="B552" s="19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2" t="s">
        <v>62</v>
      </c>
      <c r="B559" s="193"/>
      <c r="C559" s="37">
        <f>C560+C716+C725</f>
        <v>0</v>
      </c>
      <c r="D559" s="37">
        <v>1404698</v>
      </c>
      <c r="E559" s="37">
        <v>1404698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0" t="s">
        <v>466</v>
      </c>
      <c r="B562" s="19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90" t="s">
        <v>467</v>
      </c>
      <c r="B567" s="191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0" t="s">
        <v>473</v>
      </c>
      <c r="B569" s="19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0" t="s">
        <v>481</v>
      </c>
      <c r="B577" s="19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90" t="s">
        <v>485</v>
      </c>
      <c r="B581" s="19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90" t="s">
        <v>488</v>
      </c>
      <c r="B584" s="191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90" t="s">
        <v>489</v>
      </c>
      <c r="B585" s="191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90" t="s">
        <v>490</v>
      </c>
      <c r="B586" s="19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0" t="s">
        <v>491</v>
      </c>
      <c r="B587" s="19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0" t="s">
        <v>498</v>
      </c>
      <c r="B592" s="19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0" t="s">
        <v>502</v>
      </c>
      <c r="B595" s="19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0" t="s">
        <v>503</v>
      </c>
      <c r="B599" s="19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90" t="s">
        <v>506</v>
      </c>
      <c r="B603" s="19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0" t="s">
        <v>519</v>
      </c>
      <c r="B616" s="19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90" t="s">
        <v>531</v>
      </c>
      <c r="B628" s="19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0" t="s">
        <v>542</v>
      </c>
      <c r="B639" s="19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0" t="s">
        <v>543</v>
      </c>
      <c r="B640" s="191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0" t="s">
        <v>544</v>
      </c>
      <c r="B641" s="19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0" t="s">
        <v>547</v>
      </c>
      <c r="B644" s="191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0" t="s">
        <v>556</v>
      </c>
      <c r="B668" s="191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0" t="s">
        <v>557</v>
      </c>
      <c r="B669" s="19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0" t="s">
        <v>558</v>
      </c>
      <c r="B670" s="19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0" t="s">
        <v>567</v>
      </c>
      <c r="B713" s="19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0" t="s">
        <v>568</v>
      </c>
      <c r="B714" s="191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0" t="s">
        <v>569</v>
      </c>
      <c r="B715" s="19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8" t="s">
        <v>570</v>
      </c>
      <c r="B716" s="18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81"/>
  <sheetViews>
    <sheetView rightToLeft="1" topLeftCell="A5" workbookViewId="0">
      <selection activeCell="F16" sqref="F1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6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00" t="s">
        <v>30</v>
      </c>
      <c r="B1" s="200"/>
      <c r="C1" s="200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8" t="s">
        <v>60</v>
      </c>
      <c r="B2" s="208"/>
      <c r="C2" s="26">
        <f>C3+C67</f>
        <v>5100000</v>
      </c>
      <c r="D2" s="26">
        <f>D3+D67</f>
        <v>5100000</v>
      </c>
      <c r="E2" s="26">
        <f>E3+E67</f>
        <v>5100000</v>
      </c>
      <c r="G2" s="39" t="s">
        <v>60</v>
      </c>
      <c r="H2" s="41"/>
      <c r="I2" s="42"/>
      <c r="J2" s="40" t="b">
        <f>AND(H2=I2)</f>
        <v>1</v>
      </c>
    </row>
    <row r="3" spans="1:14">
      <c r="A3" s="205" t="s">
        <v>578</v>
      </c>
      <c r="B3" s="205"/>
      <c r="C3" s="23">
        <f>C4+C11+C38+C61</f>
        <v>3234500</v>
      </c>
      <c r="D3" s="23">
        <f>D4+D11+D38+D61</f>
        <v>3234500</v>
      </c>
      <c r="E3" s="23">
        <f>E4+E11+E38+E61</f>
        <v>3234500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1" t="s">
        <v>124</v>
      </c>
      <c r="B4" s="202"/>
      <c r="C4" s="21">
        <f>SUM(C5:C10)</f>
        <v>1670000</v>
      </c>
      <c r="D4" s="21">
        <f>SUM(D5:D10)</f>
        <v>1670000</v>
      </c>
      <c r="E4" s="21">
        <f>SUM(E5:E10)</f>
        <v>1670000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100000</v>
      </c>
      <c r="D6" s="2">
        <f t="shared" ref="D6:E10" si="0">C6</f>
        <v>100000</v>
      </c>
      <c r="E6" s="2">
        <f t="shared" si="0"/>
        <v>100000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1250000</v>
      </c>
      <c r="D7" s="2">
        <f t="shared" si="0"/>
        <v>1250000</v>
      </c>
      <c r="E7" s="2">
        <f t="shared" si="0"/>
        <v>1250000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110000</v>
      </c>
      <c r="D8" s="2">
        <f t="shared" si="0"/>
        <v>110000</v>
      </c>
      <c r="E8" s="2">
        <f t="shared" si="0"/>
        <v>110000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</v>
      </c>
      <c r="D9" s="2">
        <f t="shared" si="0"/>
        <v>5000</v>
      </c>
      <c r="E9" s="2">
        <f t="shared" si="0"/>
        <v>5000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0"/>
        <v>5000</v>
      </c>
      <c r="E10" s="2">
        <f t="shared" si="0"/>
        <v>5000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1" t="s">
        <v>125</v>
      </c>
      <c r="B11" s="202"/>
      <c r="C11" s="21">
        <f>SUM(C12:C37)</f>
        <v>1264500</v>
      </c>
      <c r="D11" s="21">
        <f>SUM(D12:D37)</f>
        <v>1264500</v>
      </c>
      <c r="E11" s="21">
        <f>SUM(E12:E37)</f>
        <v>1264500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722000</v>
      </c>
      <c r="D12" s="2">
        <f>C12</f>
        <v>722000</v>
      </c>
      <c r="E12" s="2">
        <f>D12</f>
        <v>722000</v>
      </c>
    </row>
    <row r="13" spans="1:14" outlineLevel="1">
      <c r="A13" s="3">
        <v>2102</v>
      </c>
      <c r="B13" s="1" t="s">
        <v>126</v>
      </c>
      <c r="C13" s="2">
        <v>235000</v>
      </c>
      <c r="D13" s="2">
        <f t="shared" ref="D13:E28" si="1">C13</f>
        <v>235000</v>
      </c>
      <c r="E13" s="2">
        <f t="shared" si="1"/>
        <v>235000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8000</v>
      </c>
      <c r="D16" s="2">
        <f t="shared" si="1"/>
        <v>8000</v>
      </c>
      <c r="E16" s="2">
        <f t="shared" si="1"/>
        <v>8000</v>
      </c>
      <c r="F16" s="51"/>
    </row>
    <row r="17" spans="1:5" outlineLevel="1">
      <c r="A17" s="3">
        <v>2202</v>
      </c>
      <c r="B17" s="1" t="s">
        <v>129</v>
      </c>
      <c r="C17" s="2">
        <v>80000</v>
      </c>
      <c r="D17" s="2">
        <f t="shared" si="1"/>
        <v>80000</v>
      </c>
      <c r="E17" s="2">
        <f t="shared" si="1"/>
        <v>80000</v>
      </c>
    </row>
    <row r="18" spans="1:5" outlineLevel="1">
      <c r="A18" s="3">
        <v>2203</v>
      </c>
      <c r="B18" s="1" t="s">
        <v>130</v>
      </c>
      <c r="C18" s="2">
        <v>15000</v>
      </c>
      <c r="D18" s="2">
        <f t="shared" si="1"/>
        <v>15000</v>
      </c>
      <c r="E18" s="2">
        <f t="shared" si="1"/>
        <v>15000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30000</v>
      </c>
      <c r="D29" s="2">
        <f t="shared" ref="D29:E37" si="2">C29</f>
        <v>30000</v>
      </c>
      <c r="E29" s="2">
        <f t="shared" si="2"/>
        <v>30000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>
        <v>500</v>
      </c>
      <c r="D31" s="2">
        <f t="shared" si="2"/>
        <v>500</v>
      </c>
      <c r="E31" s="2">
        <f t="shared" si="2"/>
        <v>500</v>
      </c>
    </row>
    <row r="32" spans="1:5" outlineLevel="1">
      <c r="A32" s="3">
        <v>2402</v>
      </c>
      <c r="B32" s="1" t="s">
        <v>6</v>
      </c>
      <c r="C32" s="2">
        <v>20000</v>
      </c>
      <c r="D32" s="2">
        <f t="shared" si="2"/>
        <v>20000</v>
      </c>
      <c r="E32" s="2">
        <f t="shared" si="2"/>
        <v>20000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2"/>
        <v>30000</v>
      </c>
      <c r="E34" s="2">
        <f t="shared" si="2"/>
        <v>30000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115000</v>
      </c>
      <c r="D36" s="2">
        <f t="shared" si="2"/>
        <v>115000</v>
      </c>
      <c r="E36" s="2">
        <f t="shared" si="2"/>
        <v>115000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201" t="s">
        <v>145</v>
      </c>
      <c r="B38" s="202"/>
      <c r="C38" s="21">
        <f>SUM(C39:C60)</f>
        <v>295000</v>
      </c>
      <c r="D38" s="21">
        <f>SUM(D39:D60)</f>
        <v>295000</v>
      </c>
      <c r="E38" s="21">
        <f>SUM(E39:E60)</f>
        <v>295000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3"/>
        <v>30000</v>
      </c>
      <c r="E41" s="2">
        <f t="shared" si="3"/>
        <v>30000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3"/>
        <v>1000</v>
      </c>
      <c r="E49" s="2">
        <f t="shared" si="3"/>
        <v>1000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115000</v>
      </c>
      <c r="D55" s="2">
        <f t="shared" si="3"/>
        <v>115000</v>
      </c>
      <c r="E55" s="2">
        <f t="shared" si="3"/>
        <v>115000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4">C56</f>
        <v>60000</v>
      </c>
      <c r="E56" s="2">
        <f t="shared" si="4"/>
        <v>60000</v>
      </c>
    </row>
    <row r="57" spans="1:10" outlineLevel="1">
      <c r="A57" s="20">
        <v>3304</v>
      </c>
      <c r="B57" s="20" t="s">
        <v>155</v>
      </c>
      <c r="C57" s="2">
        <v>13000</v>
      </c>
      <c r="D57" s="2">
        <f t="shared" si="4"/>
        <v>13000</v>
      </c>
      <c r="E57" s="2">
        <f t="shared" si="4"/>
        <v>13000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1" t="s">
        <v>158</v>
      </c>
      <c r="B61" s="202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>
        <v>5000</v>
      </c>
      <c r="D66" s="2">
        <f t="shared" si="5"/>
        <v>5000</v>
      </c>
      <c r="E66" s="2">
        <f t="shared" si="5"/>
        <v>5000</v>
      </c>
    </row>
    <row r="67" spans="1:10">
      <c r="A67" s="205" t="s">
        <v>579</v>
      </c>
      <c r="B67" s="205"/>
      <c r="C67" s="25">
        <f>C97+C68</f>
        <v>1865500</v>
      </c>
      <c r="D67" s="25">
        <f>D97+D68</f>
        <v>1865500</v>
      </c>
      <c r="E67" s="25">
        <f>E97+E68</f>
        <v>1865500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391500</v>
      </c>
      <c r="D68" s="21">
        <f>SUM(D69:D96)</f>
        <v>391500</v>
      </c>
      <c r="E68" s="21">
        <f>SUM(E69:E96)</f>
        <v>391500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18000</v>
      </c>
      <c r="D69" s="2">
        <f>C69</f>
        <v>18000</v>
      </c>
      <c r="E69" s="2">
        <f>D69</f>
        <v>18000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6"/>
        <v>1000</v>
      </c>
      <c r="E73" s="2">
        <f t="shared" si="6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100000</v>
      </c>
      <c r="D76" s="2">
        <f t="shared" si="6"/>
        <v>100000</v>
      </c>
      <c r="E76" s="2">
        <f t="shared" si="6"/>
        <v>100000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160000</v>
      </c>
      <c r="D79" s="2">
        <f t="shared" si="6"/>
        <v>160000</v>
      </c>
      <c r="E79" s="2">
        <f t="shared" si="6"/>
        <v>160000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6"/>
        <v>7000</v>
      </c>
      <c r="E80" s="2">
        <f t="shared" si="6"/>
        <v>7000</v>
      </c>
    </row>
    <row r="81" spans="1:5" ht="15" customHeight="1" outlineLevel="1">
      <c r="A81" s="3">
        <v>5203</v>
      </c>
      <c r="B81" s="2" t="s">
        <v>21</v>
      </c>
      <c r="C81" s="2">
        <v>20000</v>
      </c>
      <c r="D81" s="2">
        <f t="shared" si="6"/>
        <v>20000</v>
      </c>
      <c r="E81" s="2">
        <f t="shared" si="6"/>
        <v>20000</v>
      </c>
    </row>
    <row r="82" spans="1:5" ht="15" customHeight="1" outlineLevel="1">
      <c r="A82" s="3">
        <v>5204</v>
      </c>
      <c r="B82" s="2" t="s">
        <v>174</v>
      </c>
      <c r="C82" s="2">
        <v>26500</v>
      </c>
      <c r="D82" s="2">
        <f t="shared" si="6"/>
        <v>26500</v>
      </c>
      <c r="E82" s="2">
        <f t="shared" si="6"/>
        <v>26500</v>
      </c>
    </row>
    <row r="83" spans="1:5" s="16" customFormat="1" ht="15" customHeight="1" outlineLevel="1">
      <c r="A83" s="3">
        <v>5205</v>
      </c>
      <c r="B83" s="2" t="s">
        <v>175</v>
      </c>
      <c r="C83" s="2">
        <v>30000</v>
      </c>
      <c r="D83" s="2">
        <f t="shared" si="6"/>
        <v>30000</v>
      </c>
      <c r="E83" s="2">
        <f t="shared" si="6"/>
        <v>30000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9000</v>
      </c>
      <c r="D85" s="2">
        <f t="shared" si="6"/>
        <v>9000</v>
      </c>
      <c r="E85" s="2">
        <f t="shared" si="6"/>
        <v>9000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>
        <v>10000</v>
      </c>
      <c r="D88" s="2">
        <f t="shared" si="7"/>
        <v>10000</v>
      </c>
      <c r="E88" s="2">
        <f t="shared" si="7"/>
        <v>10000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>
        <v>5000</v>
      </c>
      <c r="D96" s="2">
        <f t="shared" si="7"/>
        <v>5000</v>
      </c>
      <c r="E96" s="2">
        <f t="shared" si="7"/>
        <v>5000</v>
      </c>
    </row>
    <row r="97" spans="1:10">
      <c r="A97" s="19" t="s">
        <v>184</v>
      </c>
      <c r="B97" s="24"/>
      <c r="C97" s="21">
        <f>SUM(C98:C113)</f>
        <v>1474000</v>
      </c>
      <c r="D97" s="21">
        <f>SUM(D98:D113)</f>
        <v>1474000</v>
      </c>
      <c r="E97" s="21">
        <f>SUM(E98:E113)</f>
        <v>1474000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>
        <v>50000</v>
      </c>
      <c r="D100" s="2">
        <f t="shared" si="8"/>
        <v>50000</v>
      </c>
      <c r="E100" s="2">
        <f t="shared" si="8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8"/>
        <v>10000</v>
      </c>
      <c r="E106" s="2">
        <f t="shared" si="8"/>
        <v>10000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>
        <v>2000</v>
      </c>
      <c r="D110" s="2">
        <f t="shared" si="8"/>
        <v>2000</v>
      </c>
      <c r="E110" s="2">
        <f t="shared" si="8"/>
        <v>2000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8"/>
        <v>5000</v>
      </c>
      <c r="E113" s="2">
        <f t="shared" si="8"/>
        <v>5000</v>
      </c>
    </row>
    <row r="114" spans="1:10">
      <c r="A114" s="206" t="s">
        <v>62</v>
      </c>
      <c r="B114" s="207"/>
      <c r="C114" s="26">
        <f>C115+C152+C177</f>
        <v>2237701</v>
      </c>
      <c r="D114" s="26">
        <f>D115+D152+D177</f>
        <v>2237701</v>
      </c>
      <c r="E114" s="26">
        <f>E115+E152+E177</f>
        <v>2237701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2059469</v>
      </c>
      <c r="D115" s="23">
        <f>D116+D135</f>
        <v>2059469</v>
      </c>
      <c r="E115" s="23">
        <f>E116+E135</f>
        <v>2059469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1" t="s">
        <v>195</v>
      </c>
      <c r="B116" s="202"/>
      <c r="C116" s="21">
        <f>C117+C120+C123+C126+C129+C132</f>
        <v>10000</v>
      </c>
      <c r="D116" s="21">
        <f>D117+D120+D123+D126+D129+D132</f>
        <v>10000</v>
      </c>
      <c r="E116" s="21">
        <f>E117+E120+E123+E126+E129+E132</f>
        <v>10000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10000</v>
      </c>
      <c r="D117" s="2">
        <f>D118+D119</f>
        <v>10000</v>
      </c>
      <c r="E117" s="2">
        <f>E118+E119</f>
        <v>10000</v>
      </c>
    </row>
    <row r="118" spans="1:10" ht="15" customHeight="1" outlineLevel="2">
      <c r="A118" s="131"/>
      <c r="B118" s="130" t="s">
        <v>855</v>
      </c>
      <c r="C118" s="129">
        <v>10000</v>
      </c>
      <c r="D118" s="129">
        <f>C118</f>
        <v>10000</v>
      </c>
      <c r="E118" s="129">
        <f>D118</f>
        <v>10000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01" t="s">
        <v>202</v>
      </c>
      <c r="B135" s="202"/>
      <c r="C135" s="21">
        <f>C136+C140+C143+C146+C149</f>
        <v>2049469</v>
      </c>
      <c r="D135" s="21">
        <f>D136+D140+D143+D146+D149</f>
        <v>2049469</v>
      </c>
      <c r="E135" s="21">
        <f>E136+E140+E143+E146+E149</f>
        <v>2049469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1117661</v>
      </c>
      <c r="D136" s="2">
        <f>D137+D138+D139</f>
        <v>1117661</v>
      </c>
      <c r="E136" s="2">
        <f>E137+E138+E139</f>
        <v>1117661</v>
      </c>
    </row>
    <row r="137" spans="1:10" ht="15" customHeight="1" outlineLevel="2">
      <c r="A137" s="131"/>
      <c r="B137" s="130" t="s">
        <v>855</v>
      </c>
      <c r="C137" s="129">
        <v>734470</v>
      </c>
      <c r="D137" s="129">
        <f>C137</f>
        <v>734470</v>
      </c>
      <c r="E137" s="129">
        <f>D137</f>
        <v>734470</v>
      </c>
    </row>
    <row r="138" spans="1:10" ht="15" customHeight="1" outlineLevel="2">
      <c r="A138" s="131"/>
      <c r="B138" s="130" t="s">
        <v>862</v>
      </c>
      <c r="C138" s="129">
        <v>334274</v>
      </c>
      <c r="D138" s="129">
        <f t="shared" ref="D138:E139" si="9">C138</f>
        <v>334274</v>
      </c>
      <c r="E138" s="129">
        <f t="shared" si="9"/>
        <v>334274</v>
      </c>
    </row>
    <row r="139" spans="1:10" ht="15" customHeight="1" outlineLevel="2">
      <c r="A139" s="131"/>
      <c r="B139" s="130" t="s">
        <v>861</v>
      </c>
      <c r="C139" s="129">
        <v>48917</v>
      </c>
      <c r="D139" s="129">
        <f t="shared" si="9"/>
        <v>48917</v>
      </c>
      <c r="E139" s="129">
        <f t="shared" si="9"/>
        <v>48917</v>
      </c>
    </row>
    <row r="140" spans="1:10" ht="15" customHeight="1" outlineLevel="1">
      <c r="A140" s="3">
        <v>8002</v>
      </c>
      <c r="B140" s="1" t="s">
        <v>204</v>
      </c>
      <c r="C140" s="2">
        <f>C141+C142</f>
        <v>923731</v>
      </c>
      <c r="D140" s="2">
        <f>D141+D142</f>
        <v>923731</v>
      </c>
      <c r="E140" s="2">
        <f>E141+E142</f>
        <v>923731</v>
      </c>
    </row>
    <row r="141" spans="1:10" ht="15" customHeight="1" outlineLevel="2">
      <c r="A141" s="131"/>
      <c r="B141" s="130" t="s">
        <v>855</v>
      </c>
      <c r="C141" s="129">
        <v>373731</v>
      </c>
      <c r="D141" s="129">
        <f>C141</f>
        <v>373731</v>
      </c>
      <c r="E141" s="129">
        <f>D141</f>
        <v>373731</v>
      </c>
    </row>
    <row r="142" spans="1:10" ht="15" customHeight="1" outlineLevel="2">
      <c r="A142" s="131"/>
      <c r="B142" s="130" t="s">
        <v>860</v>
      </c>
      <c r="C142" s="129">
        <v>550000</v>
      </c>
      <c r="D142" s="129">
        <f>C142</f>
        <v>550000</v>
      </c>
      <c r="E142" s="129">
        <f>D142</f>
        <v>550000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8077</v>
      </c>
      <c r="D149" s="2">
        <f>D150+D151</f>
        <v>8077</v>
      </c>
      <c r="E149" s="2">
        <f>E150+E151</f>
        <v>8077</v>
      </c>
    </row>
    <row r="150" spans="1:10" ht="15" customHeight="1" outlineLevel="2">
      <c r="A150" s="131"/>
      <c r="B150" s="130" t="s">
        <v>855</v>
      </c>
      <c r="C150" s="129">
        <v>8077</v>
      </c>
      <c r="D150" s="129">
        <f>C150</f>
        <v>8077</v>
      </c>
      <c r="E150" s="129">
        <f>D150</f>
        <v>8077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03" t="s">
        <v>581</v>
      </c>
      <c r="B152" s="204"/>
      <c r="C152" s="23">
        <f>C153+C163+C170</f>
        <v>178232</v>
      </c>
      <c r="D152" s="23">
        <f>D153+D163+D170</f>
        <v>178232</v>
      </c>
      <c r="E152" s="23">
        <f>E153+E163+E170</f>
        <v>178232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178232</v>
      </c>
      <c r="D153" s="21">
        <f>D154+D157+D160</f>
        <v>178232</v>
      </c>
      <c r="E153" s="21">
        <f>E154+E157+E160</f>
        <v>178232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178232</v>
      </c>
      <c r="D154" s="2">
        <f>D155+D156</f>
        <v>178232</v>
      </c>
      <c r="E154" s="2">
        <f>E155+E156</f>
        <v>178232</v>
      </c>
    </row>
    <row r="155" spans="1:10" ht="15" customHeight="1" outlineLevel="2">
      <c r="A155" s="131"/>
      <c r="B155" s="130" t="s">
        <v>855</v>
      </c>
      <c r="C155" s="129">
        <v>178232</v>
      </c>
      <c r="D155" s="129">
        <f>C155</f>
        <v>178232</v>
      </c>
      <c r="E155" s="129">
        <f>D155</f>
        <v>178232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8" t="s">
        <v>843</v>
      </c>
      <c r="B197" s="199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outlineLevel="1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outlineLevel="1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outlineLevel="1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200" t="s">
        <v>67</v>
      </c>
      <c r="B256" s="200"/>
      <c r="C256" s="200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5100000</v>
      </c>
      <c r="D257" s="167">
        <f>D258+D550</f>
        <v>3138411</v>
      </c>
      <c r="E257" s="37">
        <f>E258+E550</f>
        <v>3138411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4935000</v>
      </c>
      <c r="D258" s="168">
        <f>D259+D339+D483+D547</f>
        <v>2973411</v>
      </c>
      <c r="E258" s="36">
        <f>E259+E339+E483+E547</f>
        <v>2973411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3098500</v>
      </c>
      <c r="D259" s="169">
        <f>D260+D263+D314</f>
        <v>1136911</v>
      </c>
      <c r="E259" s="33">
        <f>E260+E263+E314</f>
        <v>1136911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0" t="s">
        <v>268</v>
      </c>
      <c r="B260" s="19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90" t="s">
        <v>269</v>
      </c>
      <c r="B263" s="191"/>
      <c r="C263" s="32">
        <f>C264+C265+C289+C296+C298+C302+C305+C308+C313</f>
        <v>3098500</v>
      </c>
      <c r="D263" s="166">
        <f>D264+D265+D289+D296+D298+D302+D305+D308+D313</f>
        <v>1136911</v>
      </c>
      <c r="E263" s="32">
        <f>E264+E265+E289+E296+E298+E302+E305+E308+E313</f>
        <v>1136911</v>
      </c>
    </row>
    <row r="264" spans="1:10" outlineLevel="2">
      <c r="A264" s="6">
        <v>1101</v>
      </c>
      <c r="B264" s="4" t="s">
        <v>34</v>
      </c>
      <c r="C264" s="5">
        <v>1136911</v>
      </c>
      <c r="D264" s="182">
        <f>C264</f>
        <v>1136911</v>
      </c>
      <c r="E264" s="5">
        <f>D264</f>
        <v>1136911</v>
      </c>
    </row>
    <row r="265" spans="1:10" outlineLevel="2">
      <c r="A265" s="6">
        <v>1101</v>
      </c>
      <c r="B265" s="4" t="s">
        <v>35</v>
      </c>
      <c r="C265" s="5">
        <v>1302406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>
      <c r="A289" s="6">
        <v>1101</v>
      </c>
      <c r="B289" s="4" t="s">
        <v>36</v>
      </c>
      <c r="C289" s="5">
        <v>58695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>
      <c r="A296" s="6">
        <v>1101</v>
      </c>
      <c r="B296" s="4" t="s">
        <v>247</v>
      </c>
      <c r="C296" s="5">
        <v>1500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81248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outlineLevel="2">
      <c r="A302" s="6">
        <v>1101</v>
      </c>
      <c r="B302" s="4" t="s">
        <v>251</v>
      </c>
      <c r="C302" s="5">
        <v>24000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38979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454761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86" t="s">
        <v>270</v>
      </c>
      <c r="B339" s="187"/>
      <c r="C339" s="33">
        <f>C340+C444+C482</f>
        <v>1518180</v>
      </c>
      <c r="D339" s="165">
        <f>D340+D444+D482</f>
        <v>1518180</v>
      </c>
      <c r="E339" s="33">
        <f>E340+E444+E482</f>
        <v>1518180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1311180</v>
      </c>
      <c r="D340" s="166">
        <f>D341+D342+D343+D344+D347+D348+D353+D356+D357+D362+D367+BH290668+D371+D372+D373+D376+D377+D378+D382+D388+D391+D392+D395+D398+D399+D404+D407+D408+D409+D412+D415+D416+D419+D420+D421+D422+D429+D443</f>
        <v>1311180</v>
      </c>
      <c r="E340" s="32">
        <f>E341+E342+E343+E344+E347+E348+E353+E356+E357+E362+E367+BI290668+E371+E372+E373+E376+E377+E378+E382+E388+E391+E392+E395+E398+E399+E404+E407+E408+E409+E412+E415+E416+E419+E420+E421+E422+E429+E443</f>
        <v>1311180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80000</v>
      </c>
      <c r="D342" s="5">
        <f t="shared" ref="D342:E343" si="27">C342</f>
        <v>80000</v>
      </c>
      <c r="E342" s="5">
        <f t="shared" si="27"/>
        <v>80000</v>
      </c>
    </row>
    <row r="343" spans="1:10" outlineLevel="2">
      <c r="A343" s="6">
        <v>2201</v>
      </c>
      <c r="B343" s="4" t="s">
        <v>41</v>
      </c>
      <c r="C343" s="5">
        <v>550000</v>
      </c>
      <c r="D343" s="5">
        <f t="shared" si="27"/>
        <v>550000</v>
      </c>
      <c r="E343" s="5">
        <f t="shared" si="27"/>
        <v>550000</v>
      </c>
    </row>
    <row r="344" spans="1:10" outlineLevel="2">
      <c r="A344" s="6">
        <v>2201</v>
      </c>
      <c r="B344" s="4" t="s">
        <v>273</v>
      </c>
      <c r="C344" s="5">
        <f>SUM(C345:C346)</f>
        <v>21000</v>
      </c>
      <c r="D344" s="5">
        <f>SUM(D345:D346)</f>
        <v>21000</v>
      </c>
      <c r="E344" s="5">
        <f>SUM(E345:E346)</f>
        <v>21000</v>
      </c>
    </row>
    <row r="345" spans="1:10" outlineLevel="3">
      <c r="A345" s="29"/>
      <c r="B345" s="28" t="s">
        <v>274</v>
      </c>
      <c r="C345" s="30">
        <v>14000</v>
      </c>
      <c r="D345" s="30">
        <f t="shared" ref="D345:E347" si="28">C345</f>
        <v>14000</v>
      </c>
      <c r="E345" s="30">
        <f t="shared" si="28"/>
        <v>14000</v>
      </c>
    </row>
    <row r="346" spans="1:10" outlineLevel="3">
      <c r="A346" s="29"/>
      <c r="B346" s="28" t="s">
        <v>275</v>
      </c>
      <c r="C346" s="30">
        <v>7000</v>
      </c>
      <c r="D346" s="30">
        <f t="shared" si="28"/>
        <v>7000</v>
      </c>
      <c r="E346" s="30">
        <f t="shared" si="28"/>
        <v>7000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28"/>
        <v>15000</v>
      </c>
      <c r="E347" s="5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110000</v>
      </c>
      <c r="D348" s="5">
        <f>SUM(D349:D352)</f>
        <v>110000</v>
      </c>
      <c r="E348" s="5">
        <f>SUM(E349:E352)</f>
        <v>110000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</row>
    <row r="350" spans="1:10" outlineLevel="3">
      <c r="A350" s="29"/>
      <c r="B350" s="28" t="s">
        <v>279</v>
      </c>
      <c r="C350" s="30">
        <v>2500</v>
      </c>
      <c r="D350" s="30">
        <f t="shared" ref="D350:E352" si="29">C350</f>
        <v>2500</v>
      </c>
      <c r="E350" s="30">
        <f t="shared" si="29"/>
        <v>2500</v>
      </c>
    </row>
    <row r="351" spans="1:10" outlineLevel="3">
      <c r="A351" s="29"/>
      <c r="B351" s="28" t="s">
        <v>280</v>
      </c>
      <c r="C351" s="30">
        <v>5500</v>
      </c>
      <c r="D351" s="30">
        <f t="shared" si="29"/>
        <v>5500</v>
      </c>
      <c r="E351" s="30">
        <f t="shared" si="29"/>
        <v>5500</v>
      </c>
    </row>
    <row r="352" spans="1:10" outlineLevel="3">
      <c r="A352" s="29"/>
      <c r="B352" s="28" t="s">
        <v>281</v>
      </c>
      <c r="C352" s="30">
        <v>2000</v>
      </c>
      <c r="D352" s="30">
        <f t="shared" si="29"/>
        <v>2000</v>
      </c>
      <c r="E352" s="30">
        <f t="shared" si="29"/>
        <v>2000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9"/>
      <c r="B354" s="28" t="s">
        <v>42</v>
      </c>
      <c r="C354" s="30">
        <v>1000</v>
      </c>
      <c r="D354" s="30">
        <f t="shared" ref="D354:E356" si="30">C354</f>
        <v>1000</v>
      </c>
      <c r="E354" s="30">
        <f t="shared" si="30"/>
        <v>1000</v>
      </c>
    </row>
    <row r="355" spans="1:5" outlineLevel="3">
      <c r="A355" s="29"/>
      <c r="B355" s="28" t="s">
        <v>283</v>
      </c>
      <c r="C355" s="30">
        <v>500</v>
      </c>
      <c r="D355" s="30">
        <f t="shared" si="30"/>
        <v>500</v>
      </c>
      <c r="E355" s="30">
        <f t="shared" si="30"/>
        <v>500</v>
      </c>
    </row>
    <row r="356" spans="1:5" outlineLevel="2">
      <c r="A356" s="6">
        <v>2201</v>
      </c>
      <c r="B356" s="4" t="s">
        <v>284</v>
      </c>
      <c r="C356" s="5">
        <v>7000</v>
      </c>
      <c r="D356" s="5">
        <f t="shared" si="30"/>
        <v>7000</v>
      </c>
      <c r="E356" s="5">
        <f t="shared" si="30"/>
        <v>7000</v>
      </c>
    </row>
    <row r="357" spans="1:5" outlineLevel="2">
      <c r="A357" s="6">
        <v>2201</v>
      </c>
      <c r="B357" s="4" t="s">
        <v>285</v>
      </c>
      <c r="C357" s="5">
        <f>SUM(C358:C361)</f>
        <v>23500</v>
      </c>
      <c r="D357" s="5">
        <f>SUM(D358:D361)</f>
        <v>23500</v>
      </c>
      <c r="E357" s="5">
        <f>SUM(E358:E361)</f>
        <v>23500</v>
      </c>
    </row>
    <row r="358" spans="1:5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</row>
    <row r="359" spans="1:5" outlineLevel="3">
      <c r="A359" s="29"/>
      <c r="B359" s="28" t="s">
        <v>287</v>
      </c>
      <c r="C359" s="30">
        <v>1000</v>
      </c>
      <c r="D359" s="30">
        <f t="shared" ref="D359:E361" si="31">C359</f>
        <v>1000</v>
      </c>
      <c r="E359" s="30">
        <f t="shared" si="31"/>
        <v>1000</v>
      </c>
    </row>
    <row r="360" spans="1:5" outlineLevel="3">
      <c r="A360" s="29"/>
      <c r="B360" s="28" t="s">
        <v>288</v>
      </c>
      <c r="C360" s="30">
        <v>2500</v>
      </c>
      <c r="D360" s="30">
        <f t="shared" si="31"/>
        <v>2500</v>
      </c>
      <c r="E360" s="30">
        <f t="shared" si="31"/>
        <v>2500</v>
      </c>
    </row>
    <row r="361" spans="1:5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outlineLevel="2">
      <c r="A362" s="6">
        <v>2201</v>
      </c>
      <c r="B362" s="4" t="s">
        <v>290</v>
      </c>
      <c r="C362" s="5">
        <f>SUM(C363:C366)</f>
        <v>154500</v>
      </c>
      <c r="D362" s="5">
        <f>SUM(D363:D366)</f>
        <v>154500</v>
      </c>
      <c r="E362" s="5">
        <f>SUM(E363:E366)</f>
        <v>154500</v>
      </c>
    </row>
    <row r="363" spans="1:5" outlineLevel="3">
      <c r="A363" s="29"/>
      <c r="B363" s="28" t="s">
        <v>291</v>
      </c>
      <c r="C363" s="30">
        <v>25000</v>
      </c>
      <c r="D363" s="30">
        <f>C363</f>
        <v>25000</v>
      </c>
      <c r="E363" s="30">
        <f>D363</f>
        <v>25000</v>
      </c>
    </row>
    <row r="364" spans="1:5" outlineLevel="3">
      <c r="A364" s="29"/>
      <c r="B364" s="28" t="s">
        <v>292</v>
      </c>
      <c r="C364" s="30">
        <v>125000</v>
      </c>
      <c r="D364" s="30">
        <f t="shared" ref="D364:E366" si="32">C364</f>
        <v>125000</v>
      </c>
      <c r="E364" s="30">
        <f t="shared" si="32"/>
        <v>125000</v>
      </c>
    </row>
    <row r="365" spans="1:5" outlineLevel="3">
      <c r="A365" s="29"/>
      <c r="B365" s="28" t="s">
        <v>293</v>
      </c>
      <c r="C365" s="30">
        <v>2500</v>
      </c>
      <c r="D365" s="30">
        <f t="shared" si="32"/>
        <v>2500</v>
      </c>
      <c r="E365" s="30">
        <f t="shared" si="32"/>
        <v>2500</v>
      </c>
    </row>
    <row r="366" spans="1:5" outlineLevel="3">
      <c r="A366" s="29"/>
      <c r="B366" s="28" t="s">
        <v>294</v>
      </c>
      <c r="C366" s="30">
        <v>2000</v>
      </c>
      <c r="D366" s="30">
        <f t="shared" si="32"/>
        <v>2000</v>
      </c>
      <c r="E366" s="30">
        <f t="shared" si="32"/>
        <v>2000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10000</v>
      </c>
      <c r="D371" s="5">
        <f t="shared" si="33"/>
        <v>10000</v>
      </c>
      <c r="E371" s="5">
        <f t="shared" si="33"/>
        <v>10000</v>
      </c>
    </row>
    <row r="372" spans="1:5" outlineLevel="2">
      <c r="A372" s="6">
        <v>2201</v>
      </c>
      <c r="B372" s="4" t="s">
        <v>45</v>
      </c>
      <c r="C372" s="5">
        <v>30000</v>
      </c>
      <c r="D372" s="5">
        <f t="shared" si="33"/>
        <v>30000</v>
      </c>
      <c r="E372" s="5">
        <f t="shared" si="33"/>
        <v>30000</v>
      </c>
    </row>
    <row r="373" spans="1:5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 outlineLevel="3">
      <c r="A374" s="29"/>
      <c r="B374" s="28" t="s">
        <v>299</v>
      </c>
      <c r="C374" s="30">
        <v>2500</v>
      </c>
      <c r="D374" s="30">
        <f t="shared" ref="D374:E377" si="34">C374</f>
        <v>2500</v>
      </c>
      <c r="E374" s="30">
        <f t="shared" si="34"/>
        <v>2500</v>
      </c>
    </row>
    <row r="375" spans="1:5" outlineLevel="3">
      <c r="A375" s="29"/>
      <c r="B375" s="28" t="s">
        <v>300</v>
      </c>
      <c r="C375" s="30">
        <v>500</v>
      </c>
      <c r="D375" s="30">
        <f t="shared" si="34"/>
        <v>500</v>
      </c>
      <c r="E375" s="30">
        <f t="shared" si="34"/>
        <v>500</v>
      </c>
    </row>
    <row r="376" spans="1:5" outlineLevel="2">
      <c r="A376" s="6">
        <v>2201</v>
      </c>
      <c r="B376" s="4" t="s">
        <v>301</v>
      </c>
      <c r="C376" s="5">
        <v>4000</v>
      </c>
      <c r="D376" s="5">
        <f t="shared" si="34"/>
        <v>4000</v>
      </c>
      <c r="E376" s="5">
        <f t="shared" si="34"/>
        <v>4000</v>
      </c>
    </row>
    <row r="377" spans="1:5" outlineLevel="2" collapsed="1">
      <c r="A377" s="6">
        <v>2201</v>
      </c>
      <c r="B377" s="4" t="s">
        <v>302</v>
      </c>
      <c r="C377" s="5">
        <v>6000</v>
      </c>
      <c r="D377" s="5">
        <f t="shared" si="34"/>
        <v>6000</v>
      </c>
      <c r="E377" s="5">
        <f t="shared" si="34"/>
        <v>6000</v>
      </c>
    </row>
    <row r="378" spans="1:5" outlineLevel="2">
      <c r="A378" s="6">
        <v>2201</v>
      </c>
      <c r="B378" s="4" t="s">
        <v>303</v>
      </c>
      <c r="C378" s="5">
        <f>SUM(C379:C381)</f>
        <v>24500</v>
      </c>
      <c r="D378" s="5">
        <f>SUM(D379:D381)</f>
        <v>24500</v>
      </c>
      <c r="E378" s="5">
        <f>SUM(E379:E381)</f>
        <v>24500</v>
      </c>
    </row>
    <row r="379" spans="1:5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</row>
    <row r="380" spans="1:5" outlineLevel="3">
      <c r="A380" s="29"/>
      <c r="B380" s="28" t="s">
        <v>113</v>
      </c>
      <c r="C380" s="30">
        <v>4000</v>
      </c>
      <c r="D380" s="30">
        <f t="shared" ref="D380:E381" si="35">C380</f>
        <v>4000</v>
      </c>
      <c r="E380" s="30">
        <f t="shared" si="35"/>
        <v>4000</v>
      </c>
    </row>
    <row r="381" spans="1:5" outlineLevel="3">
      <c r="A381" s="29"/>
      <c r="B381" s="28" t="s">
        <v>47</v>
      </c>
      <c r="C381" s="30">
        <v>500</v>
      </c>
      <c r="D381" s="30">
        <f t="shared" si="35"/>
        <v>500</v>
      </c>
      <c r="E381" s="30">
        <f t="shared" si="35"/>
        <v>500</v>
      </c>
    </row>
    <row r="382" spans="1:5" outlineLevel="2">
      <c r="A382" s="6">
        <v>2201</v>
      </c>
      <c r="B382" s="4" t="s">
        <v>114</v>
      </c>
      <c r="C382" s="5">
        <f>SUM(C383:C387)</f>
        <v>9500</v>
      </c>
      <c r="D382" s="5">
        <f>SUM(D383:D387)</f>
        <v>9500</v>
      </c>
      <c r="E382" s="5">
        <f>SUM(E383:E387)</f>
        <v>9500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1500</v>
      </c>
      <c r="D384" s="30">
        <f t="shared" ref="D384:E387" si="36">C384</f>
        <v>1500</v>
      </c>
      <c r="E384" s="30">
        <f t="shared" si="36"/>
        <v>1500</v>
      </c>
    </row>
    <row r="385" spans="1:5" outlineLevel="3">
      <c r="A385" s="29"/>
      <c r="B385" s="28" t="s">
        <v>306</v>
      </c>
      <c r="C385" s="30">
        <v>1000</v>
      </c>
      <c r="D385" s="30">
        <f t="shared" si="36"/>
        <v>1000</v>
      </c>
      <c r="E385" s="30">
        <f t="shared" si="36"/>
        <v>1000</v>
      </c>
    </row>
    <row r="386" spans="1:5" outlineLevel="3">
      <c r="A386" s="29"/>
      <c r="B386" s="28" t="s">
        <v>307</v>
      </c>
      <c r="C386" s="30">
        <v>3000</v>
      </c>
      <c r="D386" s="30">
        <f t="shared" si="36"/>
        <v>3000</v>
      </c>
      <c r="E386" s="30">
        <f t="shared" si="36"/>
        <v>3000</v>
      </c>
    </row>
    <row r="387" spans="1:5" outlineLevel="3">
      <c r="A387" s="29"/>
      <c r="B387" s="28" t="s">
        <v>308</v>
      </c>
      <c r="C387" s="30">
        <v>2500</v>
      </c>
      <c r="D387" s="30">
        <f t="shared" si="36"/>
        <v>2500</v>
      </c>
      <c r="E387" s="30">
        <f t="shared" si="36"/>
        <v>2500</v>
      </c>
    </row>
    <row r="388" spans="1:5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7">C389</f>
        <v>2000</v>
      </c>
      <c r="E389" s="30">
        <f t="shared" si="37"/>
        <v>2000</v>
      </c>
    </row>
    <row r="390" spans="1:5" outlineLevel="3">
      <c r="A390" s="29"/>
      <c r="B390" s="28" t="s">
        <v>310</v>
      </c>
      <c r="C390" s="30">
        <v>500</v>
      </c>
      <c r="D390" s="30">
        <f t="shared" si="37"/>
        <v>500</v>
      </c>
      <c r="E390" s="30">
        <f t="shared" si="37"/>
        <v>500</v>
      </c>
    </row>
    <row r="391" spans="1:5" outlineLevel="2">
      <c r="A391" s="6">
        <v>2201</v>
      </c>
      <c r="B391" s="4" t="s">
        <v>311</v>
      </c>
      <c r="C391" s="5">
        <v>6000</v>
      </c>
      <c r="D391" s="5">
        <f t="shared" si="37"/>
        <v>6000</v>
      </c>
      <c r="E391" s="5">
        <f t="shared" si="37"/>
        <v>6000</v>
      </c>
    </row>
    <row r="392" spans="1:5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</row>
    <row r="395" spans="1:5" outlineLevel="2">
      <c r="A395" s="6">
        <v>2201</v>
      </c>
      <c r="B395" s="4" t="s">
        <v>115</v>
      </c>
      <c r="C395" s="5">
        <f>SUM(C396:C397)</f>
        <v>4500</v>
      </c>
      <c r="D395" s="5">
        <f>SUM(D396:D397)</f>
        <v>4500</v>
      </c>
      <c r="E395" s="5">
        <f>SUM(E396:E397)</f>
        <v>4500</v>
      </c>
    </row>
    <row r="396" spans="1:5" outlineLevel="3">
      <c r="A396" s="29"/>
      <c r="B396" s="28" t="s">
        <v>315</v>
      </c>
      <c r="C396" s="30">
        <v>3000</v>
      </c>
      <c r="D396" s="30">
        <f t="shared" ref="D396:E398" si="38">C396</f>
        <v>3000</v>
      </c>
      <c r="E396" s="30">
        <f t="shared" si="38"/>
        <v>3000</v>
      </c>
    </row>
    <row r="397" spans="1:5" outlineLevel="3">
      <c r="A397" s="29"/>
      <c r="B397" s="28" t="s">
        <v>316</v>
      </c>
      <c r="C397" s="30">
        <v>1500</v>
      </c>
      <c r="D397" s="30">
        <f t="shared" si="38"/>
        <v>1500</v>
      </c>
      <c r="E397" s="30">
        <f t="shared" si="38"/>
        <v>1500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3500</v>
      </c>
      <c r="D399" s="5">
        <f>SUM(D400:D403)</f>
        <v>3500</v>
      </c>
      <c r="E399" s="5">
        <f>SUM(E400:E403)</f>
        <v>3500</v>
      </c>
    </row>
    <row r="400" spans="1:5" outlineLevel="3">
      <c r="A400" s="29"/>
      <c r="B400" s="28" t="s">
        <v>318</v>
      </c>
      <c r="C400" s="30">
        <v>2500</v>
      </c>
      <c r="D400" s="30">
        <f>C400</f>
        <v>2500</v>
      </c>
      <c r="E400" s="30">
        <f>D400</f>
        <v>2500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1000</v>
      </c>
      <c r="D403" s="30">
        <f t="shared" si="39"/>
        <v>1000</v>
      </c>
      <c r="E403" s="30">
        <f t="shared" si="39"/>
        <v>1000</v>
      </c>
    </row>
    <row r="404" spans="1:5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outlineLevel="3">
      <c r="A405" s="29"/>
      <c r="B405" s="28" t="s">
        <v>323</v>
      </c>
      <c r="C405" s="30">
        <v>2500</v>
      </c>
      <c r="D405" s="30">
        <f t="shared" ref="D405:E408" si="40">C405</f>
        <v>2500</v>
      </c>
      <c r="E405" s="30">
        <f t="shared" si="40"/>
        <v>2500</v>
      </c>
    </row>
    <row r="406" spans="1:5" outlineLevel="3">
      <c r="A406" s="29"/>
      <c r="B406" s="28" t="s">
        <v>324</v>
      </c>
      <c r="C406" s="30">
        <v>1500</v>
      </c>
      <c r="D406" s="30">
        <f t="shared" si="40"/>
        <v>1500</v>
      </c>
      <c r="E406" s="30">
        <f t="shared" si="40"/>
        <v>1500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40"/>
        <v>500</v>
      </c>
      <c r="E408" s="5">
        <f t="shared" si="40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outlineLevel="3">
      <c r="A411" s="29"/>
      <c r="B411" s="28" t="s">
        <v>50</v>
      </c>
      <c r="C411" s="30">
        <v>5000</v>
      </c>
      <c r="D411" s="30">
        <f>C411</f>
        <v>5000</v>
      </c>
      <c r="E411" s="30">
        <f>D411</f>
        <v>5000</v>
      </c>
    </row>
    <row r="412" spans="1:5" outlineLevel="2">
      <c r="A412" s="6">
        <v>2201</v>
      </c>
      <c r="B412" s="4" t="s">
        <v>117</v>
      </c>
      <c r="C412" s="5">
        <f>SUM(C413:C414)</f>
        <v>20000</v>
      </c>
      <c r="D412" s="5">
        <f>SUM(D413:D414)</f>
        <v>20000</v>
      </c>
      <c r="E412" s="5">
        <f>SUM(E413:E414)</f>
        <v>20000</v>
      </c>
    </row>
    <row r="413" spans="1:5" outlineLevel="3" collapsed="1">
      <c r="A413" s="29"/>
      <c r="B413" s="28" t="s">
        <v>328</v>
      </c>
      <c r="C413" s="30">
        <v>20000</v>
      </c>
      <c r="D413" s="30">
        <f t="shared" ref="D413:E415" si="41">C413</f>
        <v>20000</v>
      </c>
      <c r="E413" s="30">
        <f t="shared" si="41"/>
        <v>20000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10000</v>
      </c>
      <c r="D415" s="5">
        <f t="shared" si="41"/>
        <v>10000</v>
      </c>
      <c r="E415" s="5">
        <f t="shared" si="41"/>
        <v>10000</v>
      </c>
    </row>
    <row r="416" spans="1:5" outlineLevel="2" collapsed="1">
      <c r="A416" s="6">
        <v>2201</v>
      </c>
      <c r="B416" s="4" t="s">
        <v>332</v>
      </c>
      <c r="C416" s="5">
        <f>SUM(C417:C418)</f>
        <v>5000</v>
      </c>
      <c r="D416" s="5">
        <f>SUM(D417:D418)</f>
        <v>5000</v>
      </c>
      <c r="E416" s="5">
        <f>SUM(E417:E418)</f>
        <v>5000</v>
      </c>
    </row>
    <row r="417" spans="1:5" outlineLevel="3" collapsed="1">
      <c r="A417" s="29"/>
      <c r="B417" s="28" t="s">
        <v>330</v>
      </c>
      <c r="C417" s="30">
        <v>5000</v>
      </c>
      <c r="D417" s="30">
        <f t="shared" ref="D417:E421" si="42">C417</f>
        <v>5000</v>
      </c>
      <c r="E417" s="30">
        <f t="shared" si="42"/>
        <v>5000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2000</v>
      </c>
      <c r="D419" s="5">
        <f t="shared" si="42"/>
        <v>2000</v>
      </c>
      <c r="E419" s="5">
        <f t="shared" si="42"/>
        <v>2000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2"/>
        <v>1000</v>
      </c>
      <c r="E420" s="5">
        <f t="shared" si="42"/>
        <v>1000</v>
      </c>
    </row>
    <row r="421" spans="1:5" outlineLevel="2" collapsed="1">
      <c r="A421" s="6">
        <v>2201</v>
      </c>
      <c r="B421" s="4" t="s">
        <v>335</v>
      </c>
      <c r="C421" s="5">
        <v>2000</v>
      </c>
      <c r="D421" s="5">
        <f t="shared" si="42"/>
        <v>2000</v>
      </c>
      <c r="E421" s="5">
        <f t="shared" si="42"/>
        <v>2000</v>
      </c>
    </row>
    <row r="422" spans="1:5" outlineLevel="2" collapsed="1">
      <c r="A422" s="6">
        <v>2201</v>
      </c>
      <c r="B422" s="4" t="s">
        <v>119</v>
      </c>
      <c r="C422" s="5">
        <f>SUM(C423:C428)</f>
        <v>6180</v>
      </c>
      <c r="D422" s="5">
        <f>SUM(D423:D428)</f>
        <v>6180</v>
      </c>
      <c r="E422" s="5">
        <f>SUM(E423:E428)</f>
        <v>6180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1000</v>
      </c>
      <c r="D424" s="30">
        <f t="shared" ref="D424:E428" si="43">C424</f>
        <v>1000</v>
      </c>
      <c r="E424" s="30">
        <f t="shared" si="43"/>
        <v>1000</v>
      </c>
    </row>
    <row r="425" spans="1:5" outlineLevel="3">
      <c r="A425" s="29"/>
      <c r="B425" s="28" t="s">
        <v>338</v>
      </c>
      <c r="C425" s="30">
        <v>5000</v>
      </c>
      <c r="D425" s="30">
        <f t="shared" si="43"/>
        <v>5000</v>
      </c>
      <c r="E425" s="30">
        <f t="shared" si="43"/>
        <v>5000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3"/>
        <v>180</v>
      </c>
      <c r="E427" s="30">
        <f t="shared" si="43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141500</v>
      </c>
      <c r="D429" s="5">
        <f>SUM(D430:D442)</f>
        <v>141500</v>
      </c>
      <c r="E429" s="5">
        <f>SUM(E430:E442)</f>
        <v>141500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40000</v>
      </c>
      <c r="D431" s="30">
        <f t="shared" ref="D431:E442" si="44">C431</f>
        <v>40000</v>
      </c>
      <c r="E431" s="30">
        <f t="shared" si="44"/>
        <v>40000</v>
      </c>
    </row>
    <row r="432" spans="1:5" outlineLevel="3">
      <c r="A432" s="29"/>
      <c r="B432" s="28" t="s">
        <v>345</v>
      </c>
      <c r="C432" s="30">
        <v>62000</v>
      </c>
      <c r="D432" s="30">
        <f t="shared" si="44"/>
        <v>62000</v>
      </c>
      <c r="E432" s="30">
        <f t="shared" si="44"/>
        <v>62000</v>
      </c>
    </row>
    <row r="433" spans="1:5" outlineLevel="3">
      <c r="A433" s="29"/>
      <c r="B433" s="28" t="s">
        <v>346</v>
      </c>
      <c r="C433" s="30">
        <v>3750</v>
      </c>
      <c r="D433" s="30">
        <f t="shared" si="44"/>
        <v>3750</v>
      </c>
      <c r="E433" s="30">
        <f t="shared" si="44"/>
        <v>3750</v>
      </c>
    </row>
    <row r="434" spans="1:5" outlineLevel="3">
      <c r="A434" s="29"/>
      <c r="B434" s="28" t="s">
        <v>347</v>
      </c>
      <c r="C434" s="30">
        <v>3250</v>
      </c>
      <c r="D434" s="30">
        <f t="shared" si="44"/>
        <v>3250</v>
      </c>
      <c r="E434" s="30">
        <f t="shared" si="44"/>
        <v>3250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>
        <v>14000</v>
      </c>
      <c r="D439" s="30">
        <f t="shared" si="44"/>
        <v>14000</v>
      </c>
      <c r="E439" s="30">
        <f t="shared" si="44"/>
        <v>14000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6000</v>
      </c>
      <c r="D441" s="30">
        <f t="shared" si="44"/>
        <v>6000</v>
      </c>
      <c r="E441" s="30">
        <f t="shared" si="44"/>
        <v>6000</v>
      </c>
    </row>
    <row r="442" spans="1:5" outlineLevel="3">
      <c r="A442" s="29"/>
      <c r="B442" s="28" t="s">
        <v>355</v>
      </c>
      <c r="C442" s="30">
        <v>12500</v>
      </c>
      <c r="D442" s="30">
        <f t="shared" si="44"/>
        <v>12500</v>
      </c>
      <c r="E442" s="30">
        <f t="shared" si="44"/>
        <v>12500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0" t="s">
        <v>357</v>
      </c>
      <c r="B444" s="191"/>
      <c r="C444" s="32">
        <f>C445+C454+C455+C459+C462+C463+C468+C474+C477+C480+C481+C450</f>
        <v>207000</v>
      </c>
      <c r="D444" s="32">
        <f>D445+D454+D455+D459+D462+D463+D468+D474+D477+D480+D481+D450</f>
        <v>207000</v>
      </c>
      <c r="E444" s="32">
        <f>E445+E454+E455+E459+E462+E463+E468+E474+E477+E480+E481+E450</f>
        <v>207000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47000</v>
      </c>
      <c r="D445" s="5">
        <f>SUM(D446:D449)</f>
        <v>47000</v>
      </c>
      <c r="E445" s="5">
        <f>SUM(E446:E449)</f>
        <v>47000</v>
      </c>
    </row>
    <row r="446" spans="1:5" ht="15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</row>
    <row r="447" spans="1:5" ht="15" customHeight="1" outlineLevel="3">
      <c r="A447" s="28"/>
      <c r="B447" s="28" t="s">
        <v>360</v>
      </c>
      <c r="C447" s="30">
        <v>6000</v>
      </c>
      <c r="D447" s="30">
        <f t="shared" ref="D447:E449" si="45">C447</f>
        <v>6000</v>
      </c>
      <c r="E447" s="30">
        <f t="shared" si="45"/>
        <v>6000</v>
      </c>
    </row>
    <row r="448" spans="1:5" ht="15" customHeight="1" outlineLevel="3">
      <c r="A448" s="28"/>
      <c r="B448" s="28" t="s">
        <v>361</v>
      </c>
      <c r="C448" s="30">
        <v>7000</v>
      </c>
      <c r="D448" s="30">
        <f t="shared" si="45"/>
        <v>7000</v>
      </c>
      <c r="E448" s="30">
        <f t="shared" si="45"/>
        <v>7000</v>
      </c>
    </row>
    <row r="449" spans="1:5" ht="15" customHeight="1" outlineLevel="3">
      <c r="A449" s="28"/>
      <c r="B449" s="28" t="s">
        <v>362</v>
      </c>
      <c r="C449" s="30">
        <v>30000</v>
      </c>
      <c r="D449" s="30">
        <f t="shared" si="45"/>
        <v>30000</v>
      </c>
      <c r="E449" s="30">
        <f t="shared" si="45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70000</v>
      </c>
      <c r="D454" s="5">
        <f>C454</f>
        <v>70000</v>
      </c>
      <c r="E454" s="5">
        <f>D454</f>
        <v>70000</v>
      </c>
    </row>
    <row r="455" spans="1:5" outlineLevel="2">
      <c r="A455" s="6">
        <v>2202</v>
      </c>
      <c r="B455" s="4" t="s">
        <v>120</v>
      </c>
      <c r="C455" s="5">
        <f>SUM(C456:C458)</f>
        <v>42000</v>
      </c>
      <c r="D455" s="5">
        <f>SUM(D456:D458)</f>
        <v>42000</v>
      </c>
      <c r="E455" s="5">
        <f>SUM(E456:E458)</f>
        <v>42000</v>
      </c>
    </row>
    <row r="456" spans="1:5" ht="15" customHeight="1" outlineLevel="3">
      <c r="A456" s="28"/>
      <c r="B456" s="28" t="s">
        <v>367</v>
      </c>
      <c r="C456" s="30">
        <v>40000</v>
      </c>
      <c r="D456" s="30">
        <f>C456</f>
        <v>40000</v>
      </c>
      <c r="E456" s="30">
        <f>D456</f>
        <v>40000</v>
      </c>
    </row>
    <row r="457" spans="1:5" ht="15" customHeight="1" outlineLevel="3">
      <c r="A457" s="28"/>
      <c r="B457" s="28" t="s">
        <v>368</v>
      </c>
      <c r="C457" s="30">
        <v>2000</v>
      </c>
      <c r="D457" s="30">
        <f t="shared" ref="D457:E458" si="47">C457</f>
        <v>2000</v>
      </c>
      <c r="E457" s="30">
        <f t="shared" si="47"/>
        <v>2000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16500</v>
      </c>
      <c r="D459" s="5">
        <f>SUM(D460:D461)</f>
        <v>16500</v>
      </c>
      <c r="E459" s="5">
        <f>SUM(E460:E461)</f>
        <v>16500</v>
      </c>
    </row>
    <row r="460" spans="1:5" ht="15" customHeight="1" outlineLevel="3">
      <c r="A460" s="28"/>
      <c r="B460" s="28" t="s">
        <v>369</v>
      </c>
      <c r="C460" s="30">
        <v>16000</v>
      </c>
      <c r="D460" s="30">
        <f t="shared" ref="D460:E462" si="48">C460</f>
        <v>16000</v>
      </c>
      <c r="E460" s="30">
        <f t="shared" si="48"/>
        <v>16000</v>
      </c>
    </row>
    <row r="461" spans="1:5" ht="15" customHeight="1" outlineLevel="3">
      <c r="A461" s="28"/>
      <c r="B461" s="28" t="s">
        <v>370</v>
      </c>
      <c r="C461" s="30">
        <v>500</v>
      </c>
      <c r="D461" s="30">
        <f t="shared" si="48"/>
        <v>500</v>
      </c>
      <c r="E461" s="30">
        <f t="shared" si="48"/>
        <v>500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2500</v>
      </c>
      <c r="D463" s="5">
        <f>SUM(D464:D467)</f>
        <v>2500</v>
      </c>
      <c r="E463" s="5">
        <f>SUM(E464:E467)</f>
        <v>2500</v>
      </c>
    </row>
    <row r="464" spans="1:5" ht="15" customHeight="1" outlineLevel="3">
      <c r="A464" s="28"/>
      <c r="B464" s="28" t="s">
        <v>373</v>
      </c>
      <c r="C464" s="30">
        <v>1500</v>
      </c>
      <c r="D464" s="30">
        <f>C464</f>
        <v>1500</v>
      </c>
      <c r="E464" s="30">
        <f>D464</f>
        <v>1500</v>
      </c>
    </row>
    <row r="465" spans="1:5" ht="15" customHeight="1" outlineLevel="3">
      <c r="A465" s="28"/>
      <c r="B465" s="28" t="s">
        <v>374</v>
      </c>
      <c r="C465" s="30">
        <v>500</v>
      </c>
      <c r="D465" s="30">
        <f t="shared" ref="D465:E467" si="49">C465</f>
        <v>500</v>
      </c>
      <c r="E465" s="30">
        <f t="shared" si="49"/>
        <v>500</v>
      </c>
    </row>
    <row r="466" spans="1:5" ht="15" customHeight="1" outlineLevel="3">
      <c r="A466" s="28"/>
      <c r="B466" s="28" t="s">
        <v>375</v>
      </c>
      <c r="C466" s="30">
        <v>500</v>
      </c>
      <c r="D466" s="30">
        <f t="shared" si="49"/>
        <v>500</v>
      </c>
      <c r="E466" s="30">
        <f t="shared" si="49"/>
        <v>500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</row>
    <row r="475" spans="1:5" ht="15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25000</v>
      </c>
      <c r="D480" s="5">
        <f t="shared" si="51"/>
        <v>25000</v>
      </c>
      <c r="E480" s="5">
        <f t="shared" si="51"/>
        <v>25000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>
      <c r="A483" s="196" t="s">
        <v>389</v>
      </c>
      <c r="B483" s="197"/>
      <c r="C483" s="35">
        <f>C484+C504+C509+C522+C528+C538</f>
        <v>271418</v>
      </c>
      <c r="D483" s="35">
        <f>D484+D504+D509+D522+D528+D538</f>
        <v>271418</v>
      </c>
      <c r="E483" s="35">
        <f>E484+E504+E509+E522+E528+E538</f>
        <v>271418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0" t="s">
        <v>390</v>
      </c>
      <c r="B484" s="191"/>
      <c r="C484" s="32">
        <f>C485+C486+C490+C491+C494+C497+C500+C501+C502+C503</f>
        <v>123418</v>
      </c>
      <c r="D484" s="32">
        <f>D485+D486+D490+D491+D494+D497+D500+D501+D502+D503</f>
        <v>123418</v>
      </c>
      <c r="E484" s="32">
        <f>E485+E486+E490+E491+E494+E497+E500+E501+E502+E503</f>
        <v>123418</v>
      </c>
    </row>
    <row r="485" spans="1:10" outlineLevel="2">
      <c r="A485" s="6">
        <v>3302</v>
      </c>
      <c r="B485" s="4" t="s">
        <v>391</v>
      </c>
      <c r="C485" s="5">
        <v>15000</v>
      </c>
      <c r="D485" s="5">
        <f>C485</f>
        <v>15000</v>
      </c>
      <c r="E485" s="5">
        <f>D485</f>
        <v>15000</v>
      </c>
    </row>
    <row r="486" spans="1:10" outlineLevel="2">
      <c r="A486" s="6">
        <v>3302</v>
      </c>
      <c r="B486" s="4" t="s">
        <v>392</v>
      </c>
      <c r="C486" s="5">
        <f>SUM(C487:C489)</f>
        <v>90000</v>
      </c>
      <c r="D486" s="5">
        <f>SUM(D487:D489)</f>
        <v>90000</v>
      </c>
      <c r="E486" s="5">
        <f>SUM(E487:E489)</f>
        <v>90000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</row>
    <row r="488" spans="1:10" ht="15" customHeight="1" outlineLevel="3">
      <c r="A488" s="28"/>
      <c r="B488" s="28" t="s">
        <v>394</v>
      </c>
      <c r="C488" s="30">
        <v>75000</v>
      </c>
      <c r="D488" s="30">
        <f t="shared" ref="D488:E489" si="52">C488</f>
        <v>75000</v>
      </c>
      <c r="E488" s="30">
        <f t="shared" si="52"/>
        <v>75000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>
        <v>418</v>
      </c>
      <c r="D490" s="5">
        <f>C490</f>
        <v>418</v>
      </c>
      <c r="E490" s="5">
        <f>D490</f>
        <v>418</v>
      </c>
    </row>
    <row r="491" spans="1:10" outlineLevel="2">
      <c r="A491" s="6">
        <v>3302</v>
      </c>
      <c r="B491" s="4" t="s">
        <v>397</v>
      </c>
      <c r="C491" s="5">
        <f>SUM(C492:C493)</f>
        <v>8000</v>
      </c>
      <c r="D491" s="5">
        <f>SUM(D492:D493)</f>
        <v>8000</v>
      </c>
      <c r="E491" s="5">
        <f>SUM(E492:E493)</f>
        <v>8000</v>
      </c>
    </row>
    <row r="492" spans="1:10" ht="15" customHeight="1" outlineLevel="3">
      <c r="A492" s="28"/>
      <c r="B492" s="28" t="s">
        <v>398</v>
      </c>
      <c r="C492" s="30">
        <v>8000</v>
      </c>
      <c r="D492" s="30">
        <f>C492</f>
        <v>8000</v>
      </c>
      <c r="E492" s="30">
        <f>D492</f>
        <v>8000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8000</v>
      </c>
      <c r="D494" s="5">
        <f>SUM(D495:D496)</f>
        <v>8000</v>
      </c>
      <c r="E494" s="5">
        <f>SUM(E495:E496)</f>
        <v>8000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</row>
    <row r="496" spans="1:10" ht="15" customHeight="1" outlineLevel="3">
      <c r="A496" s="28"/>
      <c r="B496" s="28" t="s">
        <v>402</v>
      </c>
      <c r="C496" s="30">
        <v>4000</v>
      </c>
      <c r="D496" s="30">
        <f>C496</f>
        <v>4000</v>
      </c>
      <c r="E496" s="30">
        <f>D496</f>
        <v>4000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3"/>
        <v>2000</v>
      </c>
      <c r="E500" s="5">
        <f t="shared" si="53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90" t="s">
        <v>410</v>
      </c>
      <c r="B504" s="191"/>
      <c r="C504" s="32">
        <f>SUM(C505:C508)</f>
        <v>5000</v>
      </c>
      <c r="D504" s="32">
        <f>SUM(D505:D508)</f>
        <v>5000</v>
      </c>
      <c r="E504" s="32">
        <f>SUM(E505:E508)</f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90" t="s">
        <v>414</v>
      </c>
      <c r="B509" s="191"/>
      <c r="C509" s="32">
        <f>C510+C511+C512+C513+C517+C518+C519+C520+C521</f>
        <v>139000</v>
      </c>
      <c r="D509" s="32">
        <f>D510+D511+D512+D513+D517+D518+D519+D520+D521</f>
        <v>139000</v>
      </c>
      <c r="E509" s="32">
        <f>E510+E511+E512+E513+E517+E518+E519+E520+E521</f>
        <v>139000</v>
      </c>
      <c r="L509" s="51"/>
    </row>
    <row r="510" spans="1:12" outlineLevel="2" collapsed="1">
      <c r="A510" s="6">
        <v>3305</v>
      </c>
      <c r="B510" s="4" t="s">
        <v>415</v>
      </c>
      <c r="C510" s="5">
        <v>500</v>
      </c>
      <c r="D510" s="5">
        <f>C510</f>
        <v>500</v>
      </c>
      <c r="E510" s="5">
        <f>D510</f>
        <v>500</v>
      </c>
    </row>
    <row r="511" spans="1:12" outlineLevel="2">
      <c r="A511" s="6">
        <v>3305</v>
      </c>
      <c r="B511" s="4" t="s">
        <v>416</v>
      </c>
      <c r="C511" s="5">
        <v>500</v>
      </c>
      <c r="D511" s="5">
        <f t="shared" ref="D511:E512" si="55">C511</f>
        <v>500</v>
      </c>
      <c r="E511" s="5">
        <f t="shared" si="55"/>
        <v>500</v>
      </c>
    </row>
    <row r="512" spans="1:12" outlineLevel="2">
      <c r="A512" s="6">
        <v>3305</v>
      </c>
      <c r="B512" s="4" t="s">
        <v>417</v>
      </c>
      <c r="C512" s="5">
        <v>500</v>
      </c>
      <c r="D512" s="5">
        <f t="shared" si="55"/>
        <v>500</v>
      </c>
      <c r="E512" s="5">
        <f t="shared" si="55"/>
        <v>500</v>
      </c>
    </row>
    <row r="513" spans="1:5" outlineLevel="2">
      <c r="A513" s="6">
        <v>3305</v>
      </c>
      <c r="B513" s="4" t="s">
        <v>418</v>
      </c>
      <c r="C513" s="5">
        <f>SUM(C514:C516)</f>
        <v>11000</v>
      </c>
      <c r="D513" s="5">
        <f>SUM(D514:D516)</f>
        <v>11000</v>
      </c>
      <c r="E513" s="5">
        <f>SUM(E514:E516)</f>
        <v>11000</v>
      </c>
    </row>
    <row r="514" spans="1:5" ht="15" customHeight="1" outlineLevel="3">
      <c r="A514" s="29"/>
      <c r="B514" s="28" t="s">
        <v>419</v>
      </c>
      <c r="C514" s="30">
        <v>4000</v>
      </c>
      <c r="D514" s="30">
        <f t="shared" ref="D514:E521" si="56">C514</f>
        <v>4000</v>
      </c>
      <c r="E514" s="30">
        <f t="shared" si="56"/>
        <v>4000</v>
      </c>
    </row>
    <row r="515" spans="1:5" ht="15" customHeight="1" outlineLevel="3">
      <c r="A515" s="29"/>
      <c r="B515" s="28" t="s">
        <v>420</v>
      </c>
      <c r="C515" s="30">
        <v>7000</v>
      </c>
      <c r="D515" s="30">
        <f t="shared" si="56"/>
        <v>7000</v>
      </c>
      <c r="E515" s="30">
        <f t="shared" si="56"/>
        <v>7000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f t="shared" si="56"/>
        <v>1000</v>
      </c>
      <c r="E518" s="5">
        <f t="shared" si="56"/>
        <v>1000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6"/>
        <v>500</v>
      </c>
      <c r="E519" s="5">
        <f t="shared" si="56"/>
        <v>500</v>
      </c>
    </row>
    <row r="520" spans="1:5" outlineLevel="2">
      <c r="A520" s="6">
        <v>3305</v>
      </c>
      <c r="B520" s="4" t="s">
        <v>425</v>
      </c>
      <c r="C520" s="5">
        <v>125000</v>
      </c>
      <c r="D520" s="5">
        <f t="shared" si="56"/>
        <v>125000</v>
      </c>
      <c r="E520" s="5">
        <f t="shared" si="56"/>
        <v>125000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outlineLevel="1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90" t="s">
        <v>432</v>
      </c>
      <c r="B528" s="191"/>
      <c r="C528" s="32">
        <f>C529+C531+C537</f>
        <v>1000</v>
      </c>
      <c r="D528" s="32">
        <f>D529+D531+D537</f>
        <v>1000</v>
      </c>
      <c r="E528" s="32">
        <f>E529+E531+E537</f>
        <v>1000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</row>
    <row r="532" spans="1:5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0" t="s">
        <v>441</v>
      </c>
      <c r="B538" s="191"/>
      <c r="C538" s="32">
        <f>SUM(C539:C544)</f>
        <v>3000</v>
      </c>
      <c r="D538" s="32">
        <f>SUM(D539:D544)</f>
        <v>3000</v>
      </c>
      <c r="E538" s="32">
        <f>SUM(E539:E544)</f>
        <v>3000</v>
      </c>
    </row>
    <row r="539" spans="1:5" outlineLevel="2" collapsed="1">
      <c r="A539" s="6">
        <v>3310</v>
      </c>
      <c r="B539" s="4" t="s">
        <v>443</v>
      </c>
      <c r="C539" s="5">
        <v>1000</v>
      </c>
      <c r="D539" s="5">
        <f>C539</f>
        <v>1000</v>
      </c>
      <c r="E539" s="5">
        <f>D539</f>
        <v>1000</v>
      </c>
    </row>
    <row r="540" spans="1:5" outlineLevel="2" collapsed="1">
      <c r="A540" s="6">
        <v>3310</v>
      </c>
      <c r="B540" s="4" t="s">
        <v>52</v>
      </c>
      <c r="C540" s="5">
        <v>2000</v>
      </c>
      <c r="D540" s="5">
        <f t="shared" ref="D540:E543" si="59">C540</f>
        <v>2000</v>
      </c>
      <c r="E540" s="5">
        <f t="shared" si="59"/>
        <v>2000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4" t="s">
        <v>449</v>
      </c>
      <c r="B547" s="195"/>
      <c r="C547" s="35">
        <f>C548+C549</f>
        <v>46902</v>
      </c>
      <c r="D547" s="35">
        <f>D548+D549</f>
        <v>46902</v>
      </c>
      <c r="E547" s="35">
        <f>E548+E549</f>
        <v>46902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 outlineLevel="1">
      <c r="A549" s="190" t="s">
        <v>451</v>
      </c>
      <c r="B549" s="191"/>
      <c r="C549" s="32">
        <v>46902</v>
      </c>
      <c r="D549" s="32">
        <f>C549</f>
        <v>46902</v>
      </c>
      <c r="E549" s="32">
        <f>D549</f>
        <v>46902</v>
      </c>
    </row>
    <row r="550" spans="1:10">
      <c r="A550" s="188" t="s">
        <v>455</v>
      </c>
      <c r="B550" s="189"/>
      <c r="C550" s="36">
        <f>C551</f>
        <v>165000</v>
      </c>
      <c r="D550" s="36">
        <f>D551</f>
        <v>165000</v>
      </c>
      <c r="E550" s="36">
        <f>E551</f>
        <v>165000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165000</v>
      </c>
      <c r="D551" s="33">
        <f>D552+D556</f>
        <v>165000</v>
      </c>
      <c r="E551" s="33">
        <f>E552+E556</f>
        <v>165000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0" t="s">
        <v>457</v>
      </c>
      <c r="B552" s="191"/>
      <c r="C552" s="32">
        <f>SUM(C553:C555)</f>
        <v>165000</v>
      </c>
      <c r="D552" s="32">
        <f>SUM(D553:D555)</f>
        <v>165000</v>
      </c>
      <c r="E552" s="32">
        <f>SUM(E553:E555)</f>
        <v>165000</v>
      </c>
    </row>
    <row r="553" spans="1:10" outlineLevel="2" collapsed="1">
      <c r="A553" s="6">
        <v>5500</v>
      </c>
      <c r="B553" s="4" t="s">
        <v>458</v>
      </c>
      <c r="C553" s="5">
        <v>165000</v>
      </c>
      <c r="D553" s="5">
        <f t="shared" ref="D553:E555" si="60">C553</f>
        <v>165000</v>
      </c>
      <c r="E553" s="5">
        <f t="shared" si="60"/>
        <v>165000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2" t="s">
        <v>62</v>
      </c>
      <c r="B559" s="193"/>
      <c r="C559" s="37">
        <f>C560+C716+C725</f>
        <v>2237701</v>
      </c>
      <c r="D559" s="163">
        <f>D560+D716+D725</f>
        <v>2224712</v>
      </c>
      <c r="E559" s="37">
        <f>E560+E716+E725</f>
        <v>2224712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1910701</v>
      </c>
      <c r="D560" s="164">
        <f>D561+D638+D642+D645</f>
        <v>1897712</v>
      </c>
      <c r="E560" s="36">
        <f>E561+E638+E642+E645</f>
        <v>1897712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1792510</v>
      </c>
      <c r="D561" s="165">
        <f>D562+D567+D568+D569+D576+D577+D581+D584+D585+D586+D587+D592+D595+D599+D603+D610+D616+D628</f>
        <v>1779521</v>
      </c>
      <c r="E561" s="38">
        <f>E562+E567+E568+E569+E576+E577+E581+E584+E585+E586+E587+E592+E595+E599+E603+E610+E616+E628</f>
        <v>1779521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0" t="s">
        <v>466</v>
      </c>
      <c r="B562" s="191"/>
      <c r="C562" s="32">
        <f>SUM(C563:C566)</f>
        <v>57756</v>
      </c>
      <c r="D562" s="32">
        <f>SUM(D563:D566)</f>
        <v>57756</v>
      </c>
      <c r="E562" s="32">
        <f>SUM(E563:E566)</f>
        <v>57756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224</v>
      </c>
      <c r="D565" s="5">
        <f t="shared" si="61"/>
        <v>224</v>
      </c>
      <c r="E565" s="5">
        <f t="shared" si="61"/>
        <v>224</v>
      </c>
    </row>
    <row r="566" spans="1:10" outlineLevel="2">
      <c r="A566" s="6">
        <v>6600</v>
      </c>
      <c r="B566" s="4" t="s">
        <v>471</v>
      </c>
      <c r="C566" s="5">
        <v>57532</v>
      </c>
      <c r="D566" s="5">
        <f t="shared" si="61"/>
        <v>57532</v>
      </c>
      <c r="E566" s="5">
        <f t="shared" si="61"/>
        <v>57532</v>
      </c>
    </row>
    <row r="567" spans="1:10" outlineLevel="1">
      <c r="A567" s="190" t="s">
        <v>467</v>
      </c>
      <c r="B567" s="191"/>
      <c r="C567" s="31">
        <v>25320</v>
      </c>
      <c r="D567" s="31">
        <f>C567</f>
        <v>25320</v>
      </c>
      <c r="E567" s="31">
        <f>D567</f>
        <v>25320</v>
      </c>
    </row>
    <row r="568" spans="1:10" outlineLevel="1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0" t="s">
        <v>473</v>
      </c>
      <c r="B569" s="191"/>
      <c r="C569" s="32">
        <f>SUM(C570:C575)</f>
        <v>207000</v>
      </c>
      <c r="D569" s="32">
        <f>SUM(D570:D575)</f>
        <v>207000</v>
      </c>
      <c r="E569" s="32">
        <f>SUM(E570:E575)</f>
        <v>207000</v>
      </c>
    </row>
    <row r="570" spans="1:10" outlineLevel="2">
      <c r="A570" s="7">
        <v>6603</v>
      </c>
      <c r="B570" s="4" t="s">
        <v>474</v>
      </c>
      <c r="C570" s="5">
        <v>200000</v>
      </c>
      <c r="D570" s="5">
        <f>C570</f>
        <v>200000</v>
      </c>
      <c r="E570" s="5">
        <f>D570</f>
        <v>200000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7000</v>
      </c>
      <c r="D575" s="5">
        <f t="shared" si="62"/>
        <v>7000</v>
      </c>
      <c r="E575" s="5">
        <f t="shared" si="62"/>
        <v>7000</v>
      </c>
    </row>
    <row r="576" spans="1:10" outlineLevel="1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0" t="s">
        <v>481</v>
      </c>
      <c r="B577" s="191"/>
      <c r="C577" s="32">
        <v>12989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190" t="s">
        <v>485</v>
      </c>
      <c r="B581" s="191"/>
      <c r="C581" s="32">
        <f>SUM(C582:C583)</f>
        <v>482829</v>
      </c>
      <c r="D581" s="32">
        <f>SUM(D582:D583)</f>
        <v>482829</v>
      </c>
      <c r="E581" s="32">
        <f>SUM(E582:E583)</f>
        <v>482829</v>
      </c>
    </row>
    <row r="582" spans="1:5" outlineLevel="2">
      <c r="A582" s="7">
        <v>6606</v>
      </c>
      <c r="B582" s="4" t="s">
        <v>486</v>
      </c>
      <c r="C582" s="5">
        <v>479829</v>
      </c>
      <c r="D582" s="5">
        <f t="shared" ref="D582:E586" si="64">C582</f>
        <v>479829</v>
      </c>
      <c r="E582" s="5">
        <f t="shared" si="64"/>
        <v>479829</v>
      </c>
    </row>
    <row r="583" spans="1:5" outlineLevel="2">
      <c r="A583" s="7">
        <v>6606</v>
      </c>
      <c r="B583" s="4" t="s">
        <v>487</v>
      </c>
      <c r="C583" s="5">
        <v>3000</v>
      </c>
      <c r="D583" s="5">
        <f t="shared" si="64"/>
        <v>3000</v>
      </c>
      <c r="E583" s="5">
        <f t="shared" si="64"/>
        <v>3000</v>
      </c>
    </row>
    <row r="584" spans="1:5" outlineLevel="1">
      <c r="A584" s="190" t="s">
        <v>488</v>
      </c>
      <c r="B584" s="191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190" t="s">
        <v>489</v>
      </c>
      <c r="B585" s="191"/>
      <c r="C585" s="32">
        <v>89131</v>
      </c>
      <c r="D585" s="32">
        <f t="shared" si="64"/>
        <v>89131</v>
      </c>
      <c r="E585" s="32">
        <f t="shared" si="64"/>
        <v>89131</v>
      </c>
    </row>
    <row r="586" spans="1:5" outlineLevel="1" collapsed="1">
      <c r="A586" s="190" t="s">
        <v>490</v>
      </c>
      <c r="B586" s="191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90" t="s">
        <v>491</v>
      </c>
      <c r="B587" s="191"/>
      <c r="C587" s="32">
        <f>SUM(C588:C591)</f>
        <v>55889</v>
      </c>
      <c r="D587" s="32">
        <f>SUM(D588:D591)</f>
        <v>55889</v>
      </c>
      <c r="E587" s="32">
        <f>SUM(E588:E591)</f>
        <v>55889</v>
      </c>
    </row>
    <row r="588" spans="1:5" outlineLevel="2">
      <c r="A588" s="7">
        <v>6610</v>
      </c>
      <c r="B588" s="4" t="s">
        <v>492</v>
      </c>
      <c r="C588" s="5">
        <v>52904</v>
      </c>
      <c r="D588" s="5">
        <f>C588</f>
        <v>52904</v>
      </c>
      <c r="E588" s="5">
        <f>D588</f>
        <v>52904</v>
      </c>
    </row>
    <row r="589" spans="1:5" outlineLevel="2">
      <c r="A589" s="7">
        <v>6610</v>
      </c>
      <c r="B589" s="4" t="s">
        <v>493</v>
      </c>
      <c r="C589" s="5">
        <v>2985</v>
      </c>
      <c r="D589" s="5">
        <f t="shared" ref="D589:E591" si="65">C589</f>
        <v>2985</v>
      </c>
      <c r="E589" s="5">
        <f t="shared" si="65"/>
        <v>2985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90" t="s">
        <v>498</v>
      </c>
      <c r="B592" s="191"/>
      <c r="C592" s="32">
        <f>SUM(C593:C594)</f>
        <v>29472</v>
      </c>
      <c r="D592" s="32">
        <f>SUM(D593:D594)</f>
        <v>29472</v>
      </c>
      <c r="E592" s="32">
        <f>SUM(E593:E594)</f>
        <v>29472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29472</v>
      </c>
      <c r="D594" s="5">
        <f>C594</f>
        <v>29472</v>
      </c>
      <c r="E594" s="5">
        <f>D594</f>
        <v>29472</v>
      </c>
    </row>
    <row r="595" spans="1:5" outlineLevel="1">
      <c r="A595" s="190" t="s">
        <v>502</v>
      </c>
      <c r="B595" s="19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90" t="s">
        <v>503</v>
      </c>
      <c r="B599" s="191"/>
      <c r="C599" s="32">
        <f>SUM(C600:C602)</f>
        <v>219830</v>
      </c>
      <c r="D599" s="32">
        <f>SUM(D600:D602)</f>
        <v>219830</v>
      </c>
      <c r="E599" s="32">
        <f>SUM(E600:E602)</f>
        <v>219830</v>
      </c>
    </row>
    <row r="600" spans="1:5" outlineLevel="2">
      <c r="A600" s="7">
        <v>6613</v>
      </c>
      <c r="B600" s="4" t="s">
        <v>504</v>
      </c>
      <c r="C600" s="5">
        <v>45000</v>
      </c>
      <c r="D600" s="5">
        <f t="shared" ref="D600:E602" si="67">C600</f>
        <v>45000</v>
      </c>
      <c r="E600" s="5">
        <f t="shared" si="67"/>
        <v>45000</v>
      </c>
    </row>
    <row r="601" spans="1:5" outlineLevel="2">
      <c r="A601" s="7">
        <v>6613</v>
      </c>
      <c r="B601" s="4" t="s">
        <v>505</v>
      </c>
      <c r="C601" s="5">
        <v>111281</v>
      </c>
      <c r="D601" s="5">
        <f t="shared" si="67"/>
        <v>111281</v>
      </c>
      <c r="E601" s="5">
        <f t="shared" si="67"/>
        <v>111281</v>
      </c>
    </row>
    <row r="602" spans="1:5" outlineLevel="2">
      <c r="A602" s="7">
        <v>6613</v>
      </c>
      <c r="B602" s="4" t="s">
        <v>501</v>
      </c>
      <c r="C602" s="5">
        <v>63549</v>
      </c>
      <c r="D602" s="5">
        <f t="shared" si="67"/>
        <v>63549</v>
      </c>
      <c r="E602" s="5">
        <f t="shared" si="67"/>
        <v>63549</v>
      </c>
    </row>
    <row r="603" spans="1:5" outlineLevel="1">
      <c r="A603" s="190" t="s">
        <v>506</v>
      </c>
      <c r="B603" s="191"/>
      <c r="C603" s="32">
        <f>SUM(C604:C609)</f>
        <v>93000</v>
      </c>
      <c r="D603" s="32">
        <f>SUM(D604:D609)</f>
        <v>93000</v>
      </c>
      <c r="E603" s="32">
        <f>SUM(E604:E609)</f>
        <v>93000</v>
      </c>
    </row>
    <row r="604" spans="1:5" outlineLevel="2">
      <c r="A604" s="7">
        <v>6614</v>
      </c>
      <c r="B604" s="4" t="s">
        <v>507</v>
      </c>
      <c r="C604" s="5">
        <v>93000</v>
      </c>
      <c r="D604" s="5">
        <f>C604</f>
        <v>93000</v>
      </c>
      <c r="E604" s="5">
        <f>D604</f>
        <v>93000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90" t="s">
        <v>519</v>
      </c>
      <c r="B616" s="191"/>
      <c r="C616" s="32">
        <f>SUM(C617:C627)</f>
        <v>178946</v>
      </c>
      <c r="D616" s="32">
        <f>SUM(D617:D627)</f>
        <v>178946</v>
      </c>
      <c r="E616" s="32">
        <f>SUM(E617:E627)</f>
        <v>178946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151882</v>
      </c>
      <c r="D620" s="5">
        <f t="shared" si="70"/>
        <v>151882</v>
      </c>
      <c r="E620" s="5">
        <f t="shared" si="70"/>
        <v>151882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27064</v>
      </c>
      <c r="D627" s="5">
        <f t="shared" si="70"/>
        <v>27064</v>
      </c>
      <c r="E627" s="5">
        <f t="shared" si="70"/>
        <v>27064</v>
      </c>
    </row>
    <row r="628" spans="1:10" outlineLevel="1">
      <c r="A628" s="190" t="s">
        <v>531</v>
      </c>
      <c r="B628" s="191"/>
      <c r="C628" s="32">
        <f>SUM(C629:C637)</f>
        <v>340348</v>
      </c>
      <c r="D628" s="32">
        <f>SUM(D629:D637)</f>
        <v>340348</v>
      </c>
      <c r="E628" s="32">
        <f>SUM(E629:E637)</f>
        <v>340348</v>
      </c>
    </row>
    <row r="629" spans="1:10" outlineLevel="2">
      <c r="A629" s="7">
        <v>6617</v>
      </c>
      <c r="B629" s="4" t="s">
        <v>532</v>
      </c>
      <c r="C629" s="5">
        <v>316848</v>
      </c>
      <c r="D629" s="5">
        <f>C629</f>
        <v>316848</v>
      </c>
      <c r="E629" s="5">
        <f>D629</f>
        <v>316848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23500</v>
      </c>
      <c r="D632" s="5">
        <f t="shared" si="71"/>
        <v>23500</v>
      </c>
      <c r="E632" s="5">
        <f t="shared" si="71"/>
        <v>23500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0" t="s">
        <v>542</v>
      </c>
      <c r="B639" s="191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90" t="s">
        <v>543</v>
      </c>
      <c r="B640" s="191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90" t="s">
        <v>544</v>
      </c>
      <c r="B641" s="191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86" t="s">
        <v>545</v>
      </c>
      <c r="B642" s="187"/>
      <c r="C642" s="38">
        <f>C643+C644</f>
        <v>118191</v>
      </c>
      <c r="D642" s="38">
        <f>D643+D644</f>
        <v>118191</v>
      </c>
      <c r="E642" s="38">
        <f>E643+E644</f>
        <v>118191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0" t="s">
        <v>547</v>
      </c>
      <c r="B644" s="191"/>
      <c r="C644" s="32">
        <v>118191</v>
      </c>
      <c r="D644" s="32">
        <f>C644</f>
        <v>118191</v>
      </c>
      <c r="E644" s="32">
        <f>D644</f>
        <v>118191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90" t="s">
        <v>556</v>
      </c>
      <c r="B668" s="191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90" t="s">
        <v>557</v>
      </c>
      <c r="B669" s="191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90" t="s">
        <v>558</v>
      </c>
      <c r="B670" s="191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0" t="s">
        <v>567</v>
      </c>
      <c r="B713" s="191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90" t="s">
        <v>568</v>
      </c>
      <c r="B714" s="191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90" t="s">
        <v>569</v>
      </c>
      <c r="B715" s="191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88" t="s">
        <v>570</v>
      </c>
      <c r="B716" s="189"/>
      <c r="C716" s="36">
        <f>C717</f>
        <v>327000</v>
      </c>
      <c r="D716" s="36">
        <f>D717</f>
        <v>327000</v>
      </c>
      <c r="E716" s="36">
        <f>E717</f>
        <v>327000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327000</v>
      </c>
      <c r="D717" s="33">
        <f>D718+D722</f>
        <v>327000</v>
      </c>
      <c r="E717" s="33">
        <f>E718+E722</f>
        <v>327000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327000</v>
      </c>
      <c r="D718" s="31">
        <f>SUM(D719:D721)</f>
        <v>327000</v>
      </c>
      <c r="E718" s="31">
        <f>SUM(E719:E721)</f>
        <v>327000</v>
      </c>
    </row>
    <row r="719" spans="1:10" ht="15" customHeight="1" outlineLevel="2">
      <c r="A719" s="6">
        <v>10950</v>
      </c>
      <c r="B719" s="4" t="s">
        <v>572</v>
      </c>
      <c r="C719" s="5">
        <v>327000</v>
      </c>
      <c r="D719" s="5">
        <f>C719</f>
        <v>327000</v>
      </c>
      <c r="E719" s="5">
        <f>D719</f>
        <v>327000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9">C752</f>
        <v>0</v>
      </c>
      <c r="E752" s="125">
        <f t="shared" si="89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9"/>
        <v>0</v>
      </c>
      <c r="E753" s="125">
        <f t="shared" si="8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80" spans="1:5">
      <c r="E780" s="51"/>
    </row>
    <row r="781" spans="1:5">
      <c r="D781" s="51"/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11" workbookViewId="0">
      <selection activeCell="F16" sqref="F1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6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200" t="s">
        <v>30</v>
      </c>
      <c r="B1" s="200"/>
      <c r="C1" s="200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8" t="s">
        <v>60</v>
      </c>
      <c r="B2" s="208"/>
      <c r="C2" s="26">
        <f>C3+C67</f>
        <v>5400000</v>
      </c>
      <c r="D2" s="174">
        <f>D3+D67</f>
        <v>5400000</v>
      </c>
      <c r="E2" s="26">
        <f>E3+E67</f>
        <v>5400000</v>
      </c>
      <c r="G2" s="39" t="s">
        <v>60</v>
      </c>
      <c r="H2" s="41"/>
      <c r="I2" s="42"/>
      <c r="J2" s="40" t="b">
        <f>AND(H2=I2)</f>
        <v>1</v>
      </c>
    </row>
    <row r="3" spans="1:14">
      <c r="A3" s="205" t="s">
        <v>578</v>
      </c>
      <c r="B3" s="205"/>
      <c r="C3" s="23">
        <f>C4+C11+C38+C61</f>
        <v>3483500</v>
      </c>
      <c r="D3" s="175">
        <f>D4+D11+D38+D61</f>
        <v>3483500</v>
      </c>
      <c r="E3" s="23">
        <f>E4+E11+E38+E61</f>
        <v>3483500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1" t="s">
        <v>124</v>
      </c>
      <c r="B4" s="202"/>
      <c r="C4" s="21">
        <f>SUM(C5:C10)</f>
        <v>1795000</v>
      </c>
      <c r="D4" s="176">
        <f>SUM(D5:D10)</f>
        <v>1795000</v>
      </c>
      <c r="E4" s="21">
        <f>SUM(E5:E10)</f>
        <v>1795000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120000</v>
      </c>
      <c r="D6" s="2">
        <f t="shared" ref="D6:E10" si="0">C6</f>
        <v>120000</v>
      </c>
      <c r="E6" s="2">
        <f t="shared" si="0"/>
        <v>120000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1300000</v>
      </c>
      <c r="D7" s="177">
        <f t="shared" si="0"/>
        <v>1300000</v>
      </c>
      <c r="E7" s="2">
        <f t="shared" si="0"/>
        <v>1300000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165000</v>
      </c>
      <c r="D8" s="2">
        <f t="shared" si="0"/>
        <v>165000</v>
      </c>
      <c r="E8" s="2">
        <f t="shared" si="0"/>
        <v>165000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5000</v>
      </c>
      <c r="D9" s="2">
        <f t="shared" si="0"/>
        <v>5000</v>
      </c>
      <c r="E9" s="2">
        <f t="shared" si="0"/>
        <v>5000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5000</v>
      </c>
      <c r="D10" s="2">
        <f t="shared" si="0"/>
        <v>5000</v>
      </c>
      <c r="E10" s="2">
        <f t="shared" si="0"/>
        <v>5000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1" t="s">
        <v>125</v>
      </c>
      <c r="B11" s="202"/>
      <c r="C11" s="21">
        <f>SUM(C12:C37)</f>
        <v>1335500</v>
      </c>
      <c r="D11" s="178">
        <f>SUM(D12:D37)</f>
        <v>1335500</v>
      </c>
      <c r="E11" s="21">
        <f>SUM(E12:E37)</f>
        <v>1335500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792000</v>
      </c>
      <c r="D12" s="2">
        <f>C12</f>
        <v>792000</v>
      </c>
      <c r="E12" s="2">
        <f>D12</f>
        <v>792000</v>
      </c>
    </row>
    <row r="13" spans="1:14" outlineLevel="1">
      <c r="A13" s="3">
        <v>2102</v>
      </c>
      <c r="B13" s="1" t="s">
        <v>126</v>
      </c>
      <c r="C13" s="2">
        <v>260000</v>
      </c>
      <c r="D13" s="2">
        <f t="shared" ref="D13:E28" si="1">C13</f>
        <v>260000</v>
      </c>
      <c r="E13" s="2">
        <f t="shared" si="1"/>
        <v>260000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>
        <v>8000</v>
      </c>
      <c r="D16" s="2">
        <f t="shared" si="1"/>
        <v>8000</v>
      </c>
      <c r="E16" s="2">
        <f t="shared" si="1"/>
        <v>8000</v>
      </c>
      <c r="F16" s="51"/>
    </row>
    <row r="17" spans="1:5" outlineLevel="1">
      <c r="A17" s="3">
        <v>2202</v>
      </c>
      <c r="B17" s="1" t="s">
        <v>129</v>
      </c>
      <c r="C17" s="2">
        <v>51000</v>
      </c>
      <c r="D17" s="2">
        <f t="shared" si="1"/>
        <v>51000</v>
      </c>
      <c r="E17" s="2">
        <f t="shared" si="1"/>
        <v>51000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25000</v>
      </c>
      <c r="D29" s="2">
        <f t="shared" ref="D29:E37" si="2">C29</f>
        <v>25000</v>
      </c>
      <c r="E29" s="2">
        <f t="shared" si="2"/>
        <v>25000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>
        <v>500</v>
      </c>
      <c r="D31" s="2">
        <f t="shared" si="2"/>
        <v>500</v>
      </c>
      <c r="E31" s="2">
        <f t="shared" si="2"/>
        <v>500</v>
      </c>
    </row>
    <row r="32" spans="1:5" outlineLevel="1">
      <c r="A32" s="3">
        <v>2402</v>
      </c>
      <c r="B32" s="1" t="s">
        <v>6</v>
      </c>
      <c r="C32" s="2">
        <v>25000</v>
      </c>
      <c r="D32" s="2">
        <f t="shared" si="2"/>
        <v>25000</v>
      </c>
      <c r="E32" s="2">
        <f t="shared" si="2"/>
        <v>25000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35000</v>
      </c>
      <c r="D34" s="2">
        <f t="shared" si="2"/>
        <v>35000</v>
      </c>
      <c r="E34" s="2">
        <f t="shared" si="2"/>
        <v>35000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 outlineLevel="1">
      <c r="A36" s="3">
        <v>2406</v>
      </c>
      <c r="B36" s="1" t="s">
        <v>9</v>
      </c>
      <c r="C36" s="2">
        <v>130000</v>
      </c>
      <c r="D36" s="2">
        <f t="shared" si="2"/>
        <v>130000</v>
      </c>
      <c r="E36" s="2">
        <f t="shared" si="2"/>
        <v>130000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201" t="s">
        <v>145</v>
      </c>
      <c r="B38" s="202"/>
      <c r="C38" s="21">
        <f>SUM(C39:C60)</f>
        <v>348000</v>
      </c>
      <c r="D38" s="21">
        <f>SUM(D39:D60)</f>
        <v>348000</v>
      </c>
      <c r="E38" s="21">
        <f>SUM(E39:E60)</f>
        <v>348000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>C39</f>
        <v>35000</v>
      </c>
      <c r="E39" s="2">
        <f>D39</f>
        <v>35000</v>
      </c>
    </row>
    <row r="40" spans="1:10" outlineLevel="1">
      <c r="A40" s="20">
        <v>3102</v>
      </c>
      <c r="B40" s="20" t="s">
        <v>12</v>
      </c>
      <c r="C40" s="2">
        <v>10000</v>
      </c>
      <c r="D40" s="2">
        <f t="shared" ref="D40:E55" si="3">C40</f>
        <v>10000</v>
      </c>
      <c r="E40" s="2">
        <f t="shared" si="3"/>
        <v>10000</v>
      </c>
    </row>
    <row r="41" spans="1:10" outlineLevel="1">
      <c r="A41" s="20">
        <v>3103</v>
      </c>
      <c r="B41" s="20" t="s">
        <v>13</v>
      </c>
      <c r="C41" s="2">
        <v>30000</v>
      </c>
      <c r="D41" s="2">
        <f t="shared" si="3"/>
        <v>30000</v>
      </c>
      <c r="E41" s="2">
        <f t="shared" si="3"/>
        <v>30000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5000</v>
      </c>
      <c r="D45" s="2">
        <f t="shared" si="3"/>
        <v>5000</v>
      </c>
      <c r="E45" s="2">
        <f t="shared" si="3"/>
        <v>5000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20000</v>
      </c>
      <c r="D48" s="2">
        <f t="shared" si="3"/>
        <v>20000</v>
      </c>
      <c r="E48" s="2">
        <f t="shared" si="3"/>
        <v>20000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3"/>
        <v>1000</v>
      </c>
      <c r="E49" s="2">
        <f t="shared" si="3"/>
        <v>1000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5000</v>
      </c>
      <c r="D54" s="2">
        <f t="shared" si="3"/>
        <v>5000</v>
      </c>
      <c r="E54" s="2">
        <f t="shared" si="3"/>
        <v>5000</v>
      </c>
    </row>
    <row r="55" spans="1:10" outlineLevel="1">
      <c r="A55" s="20">
        <v>3303</v>
      </c>
      <c r="B55" s="20" t="s">
        <v>153</v>
      </c>
      <c r="C55" s="2">
        <v>115000</v>
      </c>
      <c r="D55" s="2">
        <f t="shared" si="3"/>
        <v>115000</v>
      </c>
      <c r="E55" s="2">
        <f t="shared" si="3"/>
        <v>115000</v>
      </c>
    </row>
    <row r="56" spans="1:10" outlineLevel="1">
      <c r="A56" s="20">
        <v>3303</v>
      </c>
      <c r="B56" s="20" t="s">
        <v>154</v>
      </c>
      <c r="C56" s="2">
        <v>110000</v>
      </c>
      <c r="D56" s="2">
        <f t="shared" ref="D56:E60" si="4">C56</f>
        <v>110000</v>
      </c>
      <c r="E56" s="2">
        <f t="shared" si="4"/>
        <v>110000</v>
      </c>
    </row>
    <row r="57" spans="1:10" outlineLevel="1">
      <c r="A57" s="20">
        <v>3304</v>
      </c>
      <c r="B57" s="20" t="s">
        <v>155</v>
      </c>
      <c r="C57" s="2">
        <v>16000</v>
      </c>
      <c r="D57" s="2">
        <f t="shared" si="4"/>
        <v>16000</v>
      </c>
      <c r="E57" s="2">
        <f t="shared" si="4"/>
        <v>16000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1" t="s">
        <v>158</v>
      </c>
      <c r="B61" s="202"/>
      <c r="C61" s="22">
        <f>SUM(C62:C66)</f>
        <v>5000</v>
      </c>
      <c r="D61" s="22">
        <f>SUM(D62:D66)</f>
        <v>5000</v>
      </c>
      <c r="E61" s="22">
        <f>SUM(E62:E66)</f>
        <v>5000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>
        <v>5000</v>
      </c>
      <c r="D66" s="2">
        <f t="shared" si="5"/>
        <v>5000</v>
      </c>
      <c r="E66" s="2">
        <f t="shared" si="5"/>
        <v>5000</v>
      </c>
    </row>
    <row r="67" spans="1:10">
      <c r="A67" s="205" t="s">
        <v>579</v>
      </c>
      <c r="B67" s="205"/>
      <c r="C67" s="25">
        <f>C97+C68</f>
        <v>1916500</v>
      </c>
      <c r="D67" s="179">
        <f>D97+D68</f>
        <v>1916500</v>
      </c>
      <c r="E67" s="25">
        <f>E97+E68</f>
        <v>1916500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386500</v>
      </c>
      <c r="D68" s="21">
        <f>SUM(D69:D96)</f>
        <v>386500</v>
      </c>
      <c r="E68" s="21">
        <f>SUM(E69:E96)</f>
        <v>386500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18000</v>
      </c>
      <c r="D69" s="2">
        <f>C69</f>
        <v>18000</v>
      </c>
      <c r="E69" s="2">
        <f>D69</f>
        <v>18000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1000</v>
      </c>
      <c r="D73" s="2">
        <f t="shared" si="6"/>
        <v>1000</v>
      </c>
      <c r="E73" s="2">
        <f t="shared" si="6"/>
        <v>1000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100000</v>
      </c>
      <c r="D76" s="2">
        <f t="shared" si="6"/>
        <v>100000</v>
      </c>
      <c r="E76" s="2">
        <f t="shared" si="6"/>
        <v>100000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160000</v>
      </c>
      <c r="D79" s="2">
        <f t="shared" si="6"/>
        <v>160000</v>
      </c>
      <c r="E79" s="2">
        <f t="shared" si="6"/>
        <v>160000</v>
      </c>
    </row>
    <row r="80" spans="1:10" ht="15" customHeight="1" outlineLevel="1">
      <c r="A80" s="3">
        <v>5202</v>
      </c>
      <c r="B80" s="2" t="s">
        <v>172</v>
      </c>
      <c r="C80" s="2">
        <v>7000</v>
      </c>
      <c r="D80" s="2">
        <f t="shared" si="6"/>
        <v>7000</v>
      </c>
      <c r="E80" s="2">
        <f t="shared" si="6"/>
        <v>7000</v>
      </c>
    </row>
    <row r="81" spans="1:5" ht="15" customHeight="1" outlineLevel="1">
      <c r="A81" s="3">
        <v>5203</v>
      </c>
      <c r="B81" s="2" t="s">
        <v>21</v>
      </c>
      <c r="C81" s="2">
        <v>20000</v>
      </c>
      <c r="D81" s="2">
        <f t="shared" si="6"/>
        <v>20000</v>
      </c>
      <c r="E81" s="2">
        <f t="shared" si="6"/>
        <v>20000</v>
      </c>
    </row>
    <row r="82" spans="1:5" ht="15" customHeight="1" outlineLevel="1">
      <c r="A82" s="3">
        <v>5204</v>
      </c>
      <c r="B82" s="2" t="s">
        <v>174</v>
      </c>
      <c r="C82" s="2">
        <v>26500</v>
      </c>
      <c r="D82" s="2">
        <f t="shared" si="6"/>
        <v>26500</v>
      </c>
      <c r="E82" s="2">
        <f t="shared" si="6"/>
        <v>26500</v>
      </c>
    </row>
    <row r="83" spans="1:5" s="16" customFormat="1" ht="15" customHeight="1" outlineLevel="1">
      <c r="A83" s="3">
        <v>5205</v>
      </c>
      <c r="B83" s="2" t="s">
        <v>175</v>
      </c>
      <c r="C83" s="2">
        <v>30000</v>
      </c>
      <c r="D83" s="2">
        <f t="shared" si="6"/>
        <v>30000</v>
      </c>
      <c r="E83" s="2">
        <f t="shared" si="6"/>
        <v>30000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>
        <v>9000</v>
      </c>
      <c r="D85" s="2">
        <f t="shared" si="6"/>
        <v>9000</v>
      </c>
      <c r="E85" s="2">
        <f t="shared" si="6"/>
        <v>9000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>
        <v>5000</v>
      </c>
      <c r="D88" s="2">
        <f t="shared" si="7"/>
        <v>5000</v>
      </c>
      <c r="E88" s="2">
        <f t="shared" si="7"/>
        <v>5000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</row>
    <row r="96" spans="1:5" ht="13.5" customHeight="1" outlineLevel="1">
      <c r="A96" s="3">
        <v>5399</v>
      </c>
      <c r="B96" s="2" t="s">
        <v>183</v>
      </c>
      <c r="C96" s="2">
        <v>5000</v>
      </c>
      <c r="D96" s="2">
        <f t="shared" si="7"/>
        <v>5000</v>
      </c>
      <c r="E96" s="2">
        <f t="shared" si="7"/>
        <v>5000</v>
      </c>
    </row>
    <row r="97" spans="1:10">
      <c r="A97" s="19" t="s">
        <v>184</v>
      </c>
      <c r="B97" s="24"/>
      <c r="C97" s="21">
        <f>SUM(C98:C113)</f>
        <v>1530000</v>
      </c>
      <c r="D97" s="178">
        <f>SUM(D98:D113)</f>
        <v>1530000</v>
      </c>
      <c r="E97" s="21">
        <f>SUM(E98:E113)</f>
        <v>1530000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1508000</v>
      </c>
      <c r="D98" s="177">
        <f>C98</f>
        <v>1508000</v>
      </c>
      <c r="E98" s="2">
        <f>D98</f>
        <v>1508000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10000</v>
      </c>
      <c r="D106" s="2">
        <f t="shared" si="8"/>
        <v>10000</v>
      </c>
      <c r="E106" s="2">
        <f t="shared" si="8"/>
        <v>10000</v>
      </c>
    </row>
    <row r="107" spans="1:10" outlineLevel="1">
      <c r="A107" s="3">
        <v>6010</v>
      </c>
      <c r="B107" s="1" t="s">
        <v>189</v>
      </c>
      <c r="C107" s="2">
        <v>1000</v>
      </c>
      <c r="D107" s="2">
        <f t="shared" si="8"/>
        <v>1000</v>
      </c>
      <c r="E107" s="2">
        <f t="shared" si="8"/>
        <v>1000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>
        <v>2000</v>
      </c>
      <c r="D110" s="2">
        <f t="shared" si="8"/>
        <v>2000</v>
      </c>
      <c r="E110" s="2">
        <f t="shared" si="8"/>
        <v>2000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5000</v>
      </c>
      <c r="D113" s="2">
        <f t="shared" si="8"/>
        <v>5000</v>
      </c>
      <c r="E113" s="2">
        <f t="shared" si="8"/>
        <v>5000</v>
      </c>
    </row>
    <row r="114" spans="1:10">
      <c r="A114" s="206" t="s">
        <v>62</v>
      </c>
      <c r="B114" s="207"/>
      <c r="C114" s="26">
        <f>C115+C152+C177</f>
        <v>1496424</v>
      </c>
      <c r="D114" s="180">
        <f>D115+D152+D177</f>
        <v>1496424</v>
      </c>
      <c r="E114" s="26">
        <f>E115+E152+E177</f>
        <v>1496424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1496424</v>
      </c>
      <c r="D115" s="181">
        <f>D116+D135</f>
        <v>1496424</v>
      </c>
      <c r="E115" s="23">
        <f>E116+E135</f>
        <v>1496424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1" t="s">
        <v>195</v>
      </c>
      <c r="B116" s="20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01" t="s">
        <v>202</v>
      </c>
      <c r="B135" s="202"/>
      <c r="C135" s="21">
        <f>C136+C140+C143+C146+C149</f>
        <v>1496424</v>
      </c>
      <c r="D135" s="178">
        <f>D136+D140+D143+D146+D149</f>
        <v>1496424</v>
      </c>
      <c r="E135" s="21">
        <f>E136+E140+E143+E146+E149</f>
        <v>1496424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880424</v>
      </c>
      <c r="D136" s="2">
        <f>D137+D138+D139</f>
        <v>880424</v>
      </c>
      <c r="E136" s="2">
        <f>E137+E138+E139</f>
        <v>880424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796839</v>
      </c>
      <c r="D138" s="129">
        <f t="shared" ref="D138:E139" si="9">C138</f>
        <v>796839</v>
      </c>
      <c r="E138" s="129">
        <f t="shared" si="9"/>
        <v>796839</v>
      </c>
    </row>
    <row r="139" spans="1:10" ht="15" customHeight="1" outlineLevel="2">
      <c r="A139" s="131"/>
      <c r="B139" s="130" t="s">
        <v>861</v>
      </c>
      <c r="C139" s="129">
        <v>83585</v>
      </c>
      <c r="D139" s="129">
        <f t="shared" si="9"/>
        <v>83585</v>
      </c>
      <c r="E139" s="129">
        <f t="shared" si="9"/>
        <v>83585</v>
      </c>
    </row>
    <row r="140" spans="1:10" ht="15" customHeight="1" outlineLevel="1">
      <c r="A140" s="3">
        <v>8002</v>
      </c>
      <c r="B140" s="1" t="s">
        <v>204</v>
      </c>
      <c r="C140" s="2">
        <f>C141+C142</f>
        <v>616000</v>
      </c>
      <c r="D140" s="2">
        <f>D141+D142</f>
        <v>616000</v>
      </c>
      <c r="E140" s="2">
        <f>E141+E142</f>
        <v>616000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>
        <v>616000</v>
      </c>
      <c r="D142" s="129">
        <f>C142</f>
        <v>616000</v>
      </c>
      <c r="E142" s="129">
        <f>D142</f>
        <v>616000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03" t="s">
        <v>581</v>
      </c>
      <c r="B152" s="20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98" t="s">
        <v>843</v>
      </c>
      <c r="B197" s="19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200" t="s">
        <v>67</v>
      </c>
      <c r="B256" s="200"/>
      <c r="C256" s="200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5300000</v>
      </c>
      <c r="D257" s="167">
        <f>D258+D550</f>
        <v>3442710</v>
      </c>
      <c r="E257" s="167">
        <f>E258+E550</f>
        <v>3442710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5107800</v>
      </c>
      <c r="D258" s="168">
        <f>D259+D339+D483+D547</f>
        <v>3250510</v>
      </c>
      <c r="E258" s="168">
        <f>E259+E339+E483+E547</f>
        <v>3250510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3143189</v>
      </c>
      <c r="D259" s="169">
        <f>D260+D263+D314</f>
        <v>1285899</v>
      </c>
      <c r="E259" s="169">
        <f>E260+E263+E314</f>
        <v>1285899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90" t="s">
        <v>268</v>
      </c>
      <c r="B260" s="191"/>
      <c r="C260" s="32">
        <f>SUM(C261:C262)</f>
        <v>0</v>
      </c>
      <c r="D260" s="172">
        <f>SUM(D261:D262)</f>
        <v>0</v>
      </c>
      <c r="E260" s="17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173">
        <f>C261</f>
        <v>0</v>
      </c>
      <c r="E261" s="173">
        <f>D261</f>
        <v>0</v>
      </c>
    </row>
    <row r="262" spans="1:10" outlineLevel="2">
      <c r="A262" s="6">
        <v>1100</v>
      </c>
      <c r="B262" s="4" t="s">
        <v>33</v>
      </c>
      <c r="C262" s="5"/>
      <c r="D262" s="173">
        <f>C262</f>
        <v>0</v>
      </c>
      <c r="E262" s="173">
        <f>D262</f>
        <v>0</v>
      </c>
    </row>
    <row r="263" spans="1:10" outlineLevel="1">
      <c r="A263" s="190" t="s">
        <v>269</v>
      </c>
      <c r="B263" s="191"/>
      <c r="C263" s="32">
        <f>C264+C265+C289+C296+C298+C302+C305+C308+C313</f>
        <v>3143189</v>
      </c>
      <c r="D263" s="170">
        <f>D264+D265+D289+D296+D298+D302+D305+D308+D313</f>
        <v>1285899</v>
      </c>
      <c r="E263" s="170">
        <f>E264+E265+E289+E296+E298+E302+E305+E308+E313</f>
        <v>1285899</v>
      </c>
    </row>
    <row r="264" spans="1:10" outlineLevel="2">
      <c r="A264" s="6">
        <v>1101</v>
      </c>
      <c r="B264" s="4" t="s">
        <v>34</v>
      </c>
      <c r="C264" s="5">
        <v>1112779</v>
      </c>
      <c r="D264" s="171">
        <f>C264</f>
        <v>1112779</v>
      </c>
      <c r="E264" s="171">
        <f>D264</f>
        <v>1112779</v>
      </c>
    </row>
    <row r="265" spans="1:10" outlineLevel="2">
      <c r="A265" s="6">
        <v>1101</v>
      </c>
      <c r="B265" s="4" t="s">
        <v>35</v>
      </c>
      <c r="C265" s="5">
        <v>1185230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67645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1500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80363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24000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40355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458197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173120</v>
      </c>
      <c r="D313" s="5">
        <f>C313</f>
        <v>173120</v>
      </c>
      <c r="E313" s="5">
        <f>D313</f>
        <v>173120</v>
      </c>
    </row>
    <row r="314" spans="1:5" outlineLevel="1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1658000</v>
      </c>
      <c r="D339" s="165">
        <f>D340+D444+D482</f>
        <v>1658000</v>
      </c>
      <c r="E339" s="165">
        <f>E340+E444+E482</f>
        <v>1658000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1371000</v>
      </c>
      <c r="D340" s="166">
        <f>D341+D342+D343+D344+D347+D348+D353+D356+D357+D362+D367+BH290668+D371+D372+D373+D376+D377+D378+D382+D388+D391+D392+D395+D398+D399+D404+D407+D408+D409+D412+D415+D416+D419+D420+D421+D422+D429+D443</f>
        <v>1371000</v>
      </c>
      <c r="E340" s="166">
        <f>E341+E342+E343+E344+E347+E348+E353+E356+E357+E362+E367+BI290668+E371+E372+E373+E376+E377+E378+E382+E388+E391+E392+E395+E398+E399+E404+E407+E408+E409+E412+E415+E416+E419+E420+E421+E422+E429+E443</f>
        <v>1371000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100000</v>
      </c>
      <c r="D342" s="5">
        <f t="shared" ref="D342:E343" si="26">C342</f>
        <v>100000</v>
      </c>
      <c r="E342" s="5">
        <f t="shared" si="26"/>
        <v>100000</v>
      </c>
    </row>
    <row r="343" spans="1:10" outlineLevel="2">
      <c r="A343" s="6">
        <v>2201</v>
      </c>
      <c r="B343" s="4" t="s">
        <v>41</v>
      </c>
      <c r="C343" s="5">
        <v>600000</v>
      </c>
      <c r="D343" s="5">
        <f t="shared" si="26"/>
        <v>600000</v>
      </c>
      <c r="E343" s="5">
        <f t="shared" si="26"/>
        <v>600000</v>
      </c>
    </row>
    <row r="344" spans="1:10" outlineLevel="2">
      <c r="A344" s="6">
        <v>2201</v>
      </c>
      <c r="B344" s="4" t="s">
        <v>273</v>
      </c>
      <c r="C344" s="5">
        <f>SUM(C345:C346)</f>
        <v>23000</v>
      </c>
      <c r="D344" s="5">
        <f>SUM(D345:D346)</f>
        <v>23000</v>
      </c>
      <c r="E344" s="5">
        <f>SUM(E345:E346)</f>
        <v>23000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27">C345</f>
        <v>15000</v>
      </c>
      <c r="E345" s="30">
        <f t="shared" si="27"/>
        <v>15000</v>
      </c>
    </row>
    <row r="346" spans="1:10" outlineLevel="3">
      <c r="A346" s="29"/>
      <c r="B346" s="28" t="s">
        <v>275</v>
      </c>
      <c r="C346" s="30">
        <v>8000</v>
      </c>
      <c r="D346" s="30">
        <f t="shared" si="27"/>
        <v>8000</v>
      </c>
      <c r="E346" s="30">
        <f t="shared" si="27"/>
        <v>8000</v>
      </c>
    </row>
    <row r="347" spans="1:10" outlineLevel="2">
      <c r="A347" s="6">
        <v>2201</v>
      </c>
      <c r="B347" s="4" t="s">
        <v>276</v>
      </c>
      <c r="C347" s="5">
        <v>25000</v>
      </c>
      <c r="D347" s="5">
        <f t="shared" si="27"/>
        <v>25000</v>
      </c>
      <c r="E347" s="5">
        <f t="shared" si="27"/>
        <v>25000</v>
      </c>
    </row>
    <row r="348" spans="1:10" outlineLevel="2">
      <c r="A348" s="6">
        <v>2201</v>
      </c>
      <c r="B348" s="4" t="s">
        <v>277</v>
      </c>
      <c r="C348" s="5">
        <f>SUM(C349:C352)</f>
        <v>135500</v>
      </c>
      <c r="D348" s="5">
        <f>SUM(D349:D352)</f>
        <v>135500</v>
      </c>
      <c r="E348" s="5">
        <f>SUM(E349:E352)</f>
        <v>135500</v>
      </c>
    </row>
    <row r="349" spans="1:10" outlineLevel="3">
      <c r="A349" s="29"/>
      <c r="B349" s="28" t="s">
        <v>278</v>
      </c>
      <c r="C349" s="30">
        <v>100000</v>
      </c>
      <c r="D349" s="30">
        <f>C349</f>
        <v>100000</v>
      </c>
      <c r="E349" s="30">
        <f>D349</f>
        <v>100000</v>
      </c>
    </row>
    <row r="350" spans="1:10" outlineLevel="3">
      <c r="A350" s="29"/>
      <c r="B350" s="28" t="s">
        <v>279</v>
      </c>
      <c r="C350" s="30">
        <v>3500</v>
      </c>
      <c r="D350" s="30">
        <f t="shared" ref="D350:E352" si="28">C350</f>
        <v>3500</v>
      </c>
      <c r="E350" s="30">
        <f t="shared" si="28"/>
        <v>3500</v>
      </c>
    </row>
    <row r="351" spans="1:10" outlineLevel="3">
      <c r="A351" s="29"/>
      <c r="B351" s="28" t="s">
        <v>280</v>
      </c>
      <c r="C351" s="30">
        <v>30000</v>
      </c>
      <c r="D351" s="30">
        <f t="shared" si="28"/>
        <v>30000</v>
      </c>
      <c r="E351" s="30">
        <f t="shared" si="28"/>
        <v>30000</v>
      </c>
    </row>
    <row r="352" spans="1:10" outlineLevel="3">
      <c r="A352" s="29"/>
      <c r="B352" s="28" t="s">
        <v>281</v>
      </c>
      <c r="C352" s="30">
        <v>2000</v>
      </c>
      <c r="D352" s="30">
        <f t="shared" si="28"/>
        <v>2000</v>
      </c>
      <c r="E352" s="30">
        <f t="shared" si="28"/>
        <v>2000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</row>
    <row r="355" spans="1:5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outlineLevel="2">
      <c r="A356" s="6">
        <v>2201</v>
      </c>
      <c r="B356" s="4" t="s">
        <v>284</v>
      </c>
      <c r="C356" s="5">
        <v>5000</v>
      </c>
      <c r="D356" s="5">
        <f t="shared" si="29"/>
        <v>5000</v>
      </c>
      <c r="E356" s="5">
        <f t="shared" si="29"/>
        <v>5000</v>
      </c>
    </row>
    <row r="357" spans="1:5" outlineLevel="2">
      <c r="A357" s="6">
        <v>2201</v>
      </c>
      <c r="B357" s="4" t="s">
        <v>285</v>
      </c>
      <c r="C357" s="5">
        <f>SUM(C358:C361)</f>
        <v>28500</v>
      </c>
      <c r="D357" s="5">
        <f>SUM(D358:D361)</f>
        <v>28500</v>
      </c>
      <c r="E357" s="5">
        <f>SUM(E358:E361)</f>
        <v>28500</v>
      </c>
    </row>
    <row r="358" spans="1:5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</row>
    <row r="359" spans="1:5" outlineLevel="3">
      <c r="A359" s="29"/>
      <c r="B359" s="28" t="s">
        <v>287</v>
      </c>
      <c r="C359" s="30">
        <v>1000</v>
      </c>
      <c r="D359" s="30">
        <f t="shared" ref="D359:E361" si="30">C359</f>
        <v>1000</v>
      </c>
      <c r="E359" s="30">
        <f t="shared" si="30"/>
        <v>1000</v>
      </c>
    </row>
    <row r="360" spans="1:5" outlineLevel="3">
      <c r="A360" s="29"/>
      <c r="B360" s="28" t="s">
        <v>288</v>
      </c>
      <c r="C360" s="30">
        <v>2500</v>
      </c>
      <c r="D360" s="30">
        <f t="shared" si="30"/>
        <v>2500</v>
      </c>
      <c r="E360" s="30">
        <f t="shared" si="30"/>
        <v>2500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114500</v>
      </c>
      <c r="D362" s="5">
        <f>SUM(D363:D366)</f>
        <v>114500</v>
      </c>
      <c r="E362" s="5">
        <f>SUM(E363:E366)</f>
        <v>114500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100000</v>
      </c>
      <c r="D364" s="30">
        <f t="shared" ref="D364:E366" si="31">C364</f>
        <v>100000</v>
      </c>
      <c r="E364" s="30">
        <f t="shared" si="31"/>
        <v>100000</v>
      </c>
    </row>
    <row r="365" spans="1:5" outlineLevel="3">
      <c r="A365" s="29"/>
      <c r="B365" s="28" t="s">
        <v>293</v>
      </c>
      <c r="C365" s="30">
        <v>2500</v>
      </c>
      <c r="D365" s="30">
        <f t="shared" si="31"/>
        <v>2500</v>
      </c>
      <c r="E365" s="30">
        <f t="shared" si="31"/>
        <v>2500</v>
      </c>
    </row>
    <row r="366" spans="1:5" outlineLevel="3">
      <c r="A366" s="29"/>
      <c r="B366" s="28" t="s">
        <v>294</v>
      </c>
      <c r="C366" s="30">
        <v>2000</v>
      </c>
      <c r="D366" s="30">
        <f t="shared" si="31"/>
        <v>2000</v>
      </c>
      <c r="E366" s="30">
        <f t="shared" si="31"/>
        <v>2000</v>
      </c>
    </row>
    <row r="367" spans="1:5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10000</v>
      </c>
      <c r="D371" s="5">
        <f t="shared" si="32"/>
        <v>10000</v>
      </c>
      <c r="E371" s="5">
        <f t="shared" si="32"/>
        <v>10000</v>
      </c>
    </row>
    <row r="372" spans="1:5" outlineLevel="2">
      <c r="A372" s="6">
        <v>2201</v>
      </c>
      <c r="B372" s="4" t="s">
        <v>45</v>
      </c>
      <c r="C372" s="5">
        <v>30000</v>
      </c>
      <c r="D372" s="5">
        <f t="shared" si="32"/>
        <v>30000</v>
      </c>
      <c r="E372" s="5">
        <f t="shared" si="32"/>
        <v>30000</v>
      </c>
    </row>
    <row r="373" spans="1:5" outlineLevel="2" collapsed="1">
      <c r="A373" s="6">
        <v>2201</v>
      </c>
      <c r="B373" s="4" t="s">
        <v>298</v>
      </c>
      <c r="C373" s="5">
        <f>SUM(C374:C375)</f>
        <v>3000</v>
      </c>
      <c r="D373" s="5">
        <f>SUM(D374:D375)</f>
        <v>3000</v>
      </c>
      <c r="E373" s="5">
        <f>SUM(E374:E375)</f>
        <v>3000</v>
      </c>
    </row>
    <row r="374" spans="1:5" outlineLevel="3">
      <c r="A374" s="29"/>
      <c r="B374" s="28" t="s">
        <v>299</v>
      </c>
      <c r="C374" s="30">
        <v>3000</v>
      </c>
      <c r="D374" s="30">
        <f t="shared" ref="D374:E377" si="33">C374</f>
        <v>3000</v>
      </c>
      <c r="E374" s="30">
        <f t="shared" si="33"/>
        <v>3000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3000</v>
      </c>
      <c r="D376" s="5">
        <f t="shared" si="33"/>
        <v>3000</v>
      </c>
      <c r="E376" s="5">
        <f t="shared" si="33"/>
        <v>3000</v>
      </c>
    </row>
    <row r="377" spans="1:5" outlineLevel="2" collapsed="1">
      <c r="A377" s="6">
        <v>2201</v>
      </c>
      <c r="B377" s="4" t="s">
        <v>302</v>
      </c>
      <c r="C377" s="5">
        <v>6000</v>
      </c>
      <c r="D377" s="5">
        <f t="shared" si="33"/>
        <v>6000</v>
      </c>
      <c r="E377" s="5">
        <f t="shared" si="33"/>
        <v>6000</v>
      </c>
    </row>
    <row r="378" spans="1:5" outlineLevel="2">
      <c r="A378" s="6">
        <v>2201</v>
      </c>
      <c r="B378" s="4" t="s">
        <v>303</v>
      </c>
      <c r="C378" s="5">
        <f>SUM(C379:C381)</f>
        <v>20500</v>
      </c>
      <c r="D378" s="5">
        <f>SUM(D379:D381)</f>
        <v>20500</v>
      </c>
      <c r="E378" s="5">
        <f>SUM(E379:E381)</f>
        <v>20500</v>
      </c>
    </row>
    <row r="379" spans="1:5" outlineLevel="3">
      <c r="A379" s="29"/>
      <c r="B379" s="28" t="s">
        <v>46</v>
      </c>
      <c r="C379" s="30">
        <v>20000</v>
      </c>
      <c r="D379" s="30">
        <f>C379</f>
        <v>20000</v>
      </c>
      <c r="E379" s="30">
        <f>D379</f>
        <v>20000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500</v>
      </c>
      <c r="D381" s="30">
        <f t="shared" si="34"/>
        <v>500</v>
      </c>
      <c r="E381" s="30">
        <f t="shared" si="34"/>
        <v>500</v>
      </c>
    </row>
    <row r="382" spans="1:5" outlineLevel="2">
      <c r="A382" s="6">
        <v>2201</v>
      </c>
      <c r="B382" s="4" t="s">
        <v>114</v>
      </c>
      <c r="C382" s="5">
        <f>SUM(C383:C387)</f>
        <v>11500</v>
      </c>
      <c r="D382" s="5">
        <f>SUM(D383:D387)</f>
        <v>11500</v>
      </c>
      <c r="E382" s="5">
        <f>SUM(E383:E387)</f>
        <v>11500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>
        <v>1500</v>
      </c>
      <c r="D384" s="30">
        <f t="shared" ref="D384:E387" si="35">C384</f>
        <v>1500</v>
      </c>
      <c r="E384" s="30">
        <f t="shared" si="35"/>
        <v>1500</v>
      </c>
    </row>
    <row r="385" spans="1:5" outlineLevel="3">
      <c r="A385" s="29"/>
      <c r="B385" s="28" t="s">
        <v>306</v>
      </c>
      <c r="C385" s="30">
        <v>1000</v>
      </c>
      <c r="D385" s="30">
        <f t="shared" si="35"/>
        <v>1000</v>
      </c>
      <c r="E385" s="30">
        <f t="shared" si="35"/>
        <v>1000</v>
      </c>
    </row>
    <row r="386" spans="1:5" outlineLevel="3">
      <c r="A386" s="29"/>
      <c r="B386" s="28" t="s">
        <v>307</v>
      </c>
      <c r="C386" s="30">
        <v>5000</v>
      </c>
      <c r="D386" s="30">
        <f t="shared" si="35"/>
        <v>5000</v>
      </c>
      <c r="E386" s="30">
        <f t="shared" si="35"/>
        <v>5000</v>
      </c>
    </row>
    <row r="387" spans="1:5" outlineLevel="3">
      <c r="A387" s="29"/>
      <c r="B387" s="28" t="s">
        <v>308</v>
      </c>
      <c r="C387" s="30">
        <v>2500</v>
      </c>
      <c r="D387" s="30">
        <f t="shared" si="35"/>
        <v>2500</v>
      </c>
      <c r="E387" s="30">
        <f t="shared" si="35"/>
        <v>2500</v>
      </c>
    </row>
    <row r="388" spans="1:5" outlineLevel="2">
      <c r="A388" s="6">
        <v>2201</v>
      </c>
      <c r="B388" s="4" t="s">
        <v>309</v>
      </c>
      <c r="C388" s="5">
        <f>SUM(C389:C390)</f>
        <v>2500</v>
      </c>
      <c r="D388" s="5">
        <f>SUM(D389:D390)</f>
        <v>2500</v>
      </c>
      <c r="E388" s="5">
        <f>SUM(E389:E390)</f>
        <v>2500</v>
      </c>
    </row>
    <row r="389" spans="1:5" outlineLevel="3">
      <c r="A389" s="29"/>
      <c r="B389" s="28" t="s">
        <v>48</v>
      </c>
      <c r="C389" s="30">
        <v>2000</v>
      </c>
      <c r="D389" s="30">
        <f t="shared" ref="D389:E391" si="36">C389</f>
        <v>2000</v>
      </c>
      <c r="E389" s="30">
        <f t="shared" si="36"/>
        <v>2000</v>
      </c>
    </row>
    <row r="390" spans="1:5" outlineLevel="3">
      <c r="A390" s="29"/>
      <c r="B390" s="28" t="s">
        <v>310</v>
      </c>
      <c r="C390" s="30">
        <v>500</v>
      </c>
      <c r="D390" s="30">
        <f t="shared" si="36"/>
        <v>500</v>
      </c>
      <c r="E390" s="30">
        <f t="shared" si="36"/>
        <v>500</v>
      </c>
    </row>
    <row r="391" spans="1:5" outlineLevel="2">
      <c r="A391" s="6">
        <v>2201</v>
      </c>
      <c r="B391" s="4" t="s">
        <v>311</v>
      </c>
      <c r="C391" s="5">
        <v>4000</v>
      </c>
      <c r="D391" s="5">
        <f t="shared" si="36"/>
        <v>4000</v>
      </c>
      <c r="E391" s="5">
        <f t="shared" si="36"/>
        <v>4000</v>
      </c>
    </row>
    <row r="392" spans="1:5" outlineLevel="2" collapsed="1">
      <c r="A392" s="6">
        <v>2201</v>
      </c>
      <c r="B392" s="4" t="s">
        <v>312</v>
      </c>
      <c r="C392" s="5">
        <f>SUM(C393:C394)</f>
        <v>40000</v>
      </c>
      <c r="D392" s="5">
        <f>SUM(D393:D394)</f>
        <v>40000</v>
      </c>
      <c r="E392" s="5">
        <f>SUM(E393:E394)</f>
        <v>40000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40000</v>
      </c>
      <c r="D394" s="30">
        <f>C394</f>
        <v>40000</v>
      </c>
      <c r="E394" s="30">
        <f>D394</f>
        <v>40000</v>
      </c>
    </row>
    <row r="395" spans="1:5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</row>
    <row r="396" spans="1:5" outlineLevel="3">
      <c r="A396" s="29"/>
      <c r="B396" s="28" t="s">
        <v>315</v>
      </c>
      <c r="C396" s="30">
        <v>2000</v>
      </c>
      <c r="D396" s="30">
        <f t="shared" ref="D396:E398" si="37">C396</f>
        <v>2000</v>
      </c>
      <c r="E396" s="30">
        <f t="shared" si="37"/>
        <v>2000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5500</v>
      </c>
      <c r="D399" s="5">
        <f>SUM(D400:D403)</f>
        <v>5500</v>
      </c>
      <c r="E399" s="5">
        <f>SUM(E400:E403)</f>
        <v>5500</v>
      </c>
    </row>
    <row r="400" spans="1:5" outlineLevel="3">
      <c r="A400" s="29"/>
      <c r="B400" s="28" t="s">
        <v>318</v>
      </c>
      <c r="C400" s="30">
        <v>2500</v>
      </c>
      <c r="D400" s="30">
        <f>C400</f>
        <v>2500</v>
      </c>
      <c r="E400" s="30">
        <f>D400</f>
        <v>2500</v>
      </c>
    </row>
    <row r="401" spans="1:5" outlineLevel="3">
      <c r="A401" s="29"/>
      <c r="B401" s="28" t="s">
        <v>319</v>
      </c>
      <c r="C401" s="30">
        <v>2000</v>
      </c>
      <c r="D401" s="30">
        <f t="shared" ref="D401:E403" si="38">C401</f>
        <v>2000</v>
      </c>
      <c r="E401" s="30">
        <f t="shared" si="38"/>
        <v>2000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1000</v>
      </c>
      <c r="D403" s="30">
        <f t="shared" si="38"/>
        <v>1000</v>
      </c>
      <c r="E403" s="30">
        <f t="shared" si="38"/>
        <v>1000</v>
      </c>
    </row>
    <row r="404" spans="1:5" outlineLevel="2">
      <c r="A404" s="6">
        <v>2201</v>
      </c>
      <c r="B404" s="4" t="s">
        <v>322</v>
      </c>
      <c r="C404" s="5">
        <f>SUM(C405:C406)</f>
        <v>3000</v>
      </c>
      <c r="D404" s="5">
        <f>SUM(D405:D406)</f>
        <v>3000</v>
      </c>
      <c r="E404" s="5">
        <f>SUM(E405:E406)</f>
        <v>3000</v>
      </c>
    </row>
    <row r="405" spans="1:5" outlineLevel="3">
      <c r="A405" s="29"/>
      <c r="B405" s="28" t="s">
        <v>323</v>
      </c>
      <c r="C405" s="30">
        <v>1000</v>
      </c>
      <c r="D405" s="30">
        <f t="shared" ref="D405:E408" si="39">C405</f>
        <v>1000</v>
      </c>
      <c r="E405" s="30">
        <f t="shared" si="39"/>
        <v>1000</v>
      </c>
    </row>
    <row r="406" spans="1:5" outlineLevel="3">
      <c r="A406" s="29"/>
      <c r="B406" s="28" t="s">
        <v>324</v>
      </c>
      <c r="C406" s="30">
        <v>2000</v>
      </c>
      <c r="D406" s="30">
        <f t="shared" si="39"/>
        <v>2000</v>
      </c>
      <c r="E406" s="30">
        <f t="shared" si="39"/>
        <v>2000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500</v>
      </c>
      <c r="D408" s="5">
        <f t="shared" si="39"/>
        <v>500</v>
      </c>
      <c r="E408" s="5">
        <f t="shared" si="39"/>
        <v>500</v>
      </c>
    </row>
    <row r="409" spans="1:5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</row>
    <row r="410" spans="1:5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30000</v>
      </c>
      <c r="D412" s="5">
        <f>SUM(D413:D414)</f>
        <v>30000</v>
      </c>
      <c r="E412" s="5">
        <f>SUM(E413:E414)</f>
        <v>30000</v>
      </c>
    </row>
    <row r="413" spans="1:5" outlineLevel="3" collapsed="1">
      <c r="A413" s="29"/>
      <c r="B413" s="28" t="s">
        <v>328</v>
      </c>
      <c r="C413" s="30">
        <v>30000</v>
      </c>
      <c r="D413" s="30">
        <f t="shared" ref="D413:E415" si="40">C413</f>
        <v>30000</v>
      </c>
      <c r="E413" s="30">
        <f t="shared" si="40"/>
        <v>30000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10000</v>
      </c>
      <c r="D415" s="5">
        <f t="shared" si="40"/>
        <v>10000</v>
      </c>
      <c r="E415" s="5">
        <f t="shared" si="40"/>
        <v>10000</v>
      </c>
    </row>
    <row r="416" spans="1:5" outlineLevel="2" collapsed="1">
      <c r="A416" s="6">
        <v>2201</v>
      </c>
      <c r="B416" s="4" t="s">
        <v>332</v>
      </c>
      <c r="C416" s="5">
        <f>SUM(C417:C418)</f>
        <v>6000</v>
      </c>
      <c r="D416" s="5">
        <f>SUM(D417:D418)</f>
        <v>6000</v>
      </c>
      <c r="E416" s="5">
        <f>SUM(E417:E418)</f>
        <v>6000</v>
      </c>
    </row>
    <row r="417" spans="1:5" outlineLevel="3" collapsed="1">
      <c r="A417" s="29"/>
      <c r="B417" s="28" t="s">
        <v>330</v>
      </c>
      <c r="C417" s="30">
        <v>5000</v>
      </c>
      <c r="D417" s="30">
        <f t="shared" ref="D417:E421" si="41">C417</f>
        <v>5000</v>
      </c>
      <c r="E417" s="30">
        <f t="shared" si="41"/>
        <v>5000</v>
      </c>
    </row>
    <row r="418" spans="1:5" outlineLevel="3">
      <c r="A418" s="29"/>
      <c r="B418" s="28" t="s">
        <v>331</v>
      </c>
      <c r="C418" s="30">
        <v>1000</v>
      </c>
      <c r="D418" s="30">
        <f t="shared" si="41"/>
        <v>1000</v>
      </c>
      <c r="E418" s="30">
        <f t="shared" si="41"/>
        <v>1000</v>
      </c>
    </row>
    <row r="419" spans="1:5" outlineLevel="2">
      <c r="A419" s="6">
        <v>2201</v>
      </c>
      <c r="B419" s="4" t="s">
        <v>333</v>
      </c>
      <c r="C419" s="5">
        <v>2000</v>
      </c>
      <c r="D419" s="5">
        <f t="shared" si="41"/>
        <v>2000</v>
      </c>
      <c r="E419" s="5">
        <f t="shared" si="41"/>
        <v>2000</v>
      </c>
    </row>
    <row r="420" spans="1:5" outlineLevel="2">
      <c r="A420" s="6">
        <v>2201</v>
      </c>
      <c r="B420" s="4" t="s">
        <v>334</v>
      </c>
      <c r="C420" s="5">
        <v>1000</v>
      </c>
      <c r="D420" s="5">
        <f t="shared" si="41"/>
        <v>1000</v>
      </c>
      <c r="E420" s="5">
        <f t="shared" si="41"/>
        <v>1000</v>
      </c>
    </row>
    <row r="421" spans="1:5" outlineLevel="2" collapsed="1">
      <c r="A421" s="6">
        <v>2201</v>
      </c>
      <c r="B421" s="4" t="s">
        <v>335</v>
      </c>
      <c r="C421" s="5">
        <v>10000</v>
      </c>
      <c r="D421" s="5">
        <f t="shared" si="41"/>
        <v>10000</v>
      </c>
      <c r="E421" s="5">
        <f t="shared" si="41"/>
        <v>10000</v>
      </c>
    </row>
    <row r="422" spans="1:5" outlineLevel="2" collapsed="1">
      <c r="A422" s="6">
        <v>2201</v>
      </c>
      <c r="B422" s="4" t="s">
        <v>119</v>
      </c>
      <c r="C422" s="5">
        <f>SUM(C423:C428)</f>
        <v>4500</v>
      </c>
      <c r="D422" s="5">
        <f>SUM(D423:D428)</f>
        <v>4500</v>
      </c>
      <c r="E422" s="5">
        <f>SUM(E423:E428)</f>
        <v>4500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1500</v>
      </c>
      <c r="D424" s="30">
        <f t="shared" ref="D424:E428" si="42">C424</f>
        <v>1500</v>
      </c>
      <c r="E424" s="30">
        <f t="shared" si="42"/>
        <v>1500</v>
      </c>
    </row>
    <row r="425" spans="1:5" outlineLevel="3">
      <c r="A425" s="29"/>
      <c r="B425" s="28" t="s">
        <v>338</v>
      </c>
      <c r="C425" s="30">
        <v>3000</v>
      </c>
      <c r="D425" s="30">
        <f t="shared" si="42"/>
        <v>3000</v>
      </c>
      <c r="E425" s="30">
        <f t="shared" si="42"/>
        <v>3000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125000</v>
      </c>
      <c r="D429" s="5">
        <f>SUM(D430:D442)</f>
        <v>125000</v>
      </c>
      <c r="E429" s="5">
        <f>SUM(E430:E442)</f>
        <v>125000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30000</v>
      </c>
      <c r="D431" s="30">
        <f t="shared" ref="D431:E442" si="43">C431</f>
        <v>30000</v>
      </c>
      <c r="E431" s="30">
        <f t="shared" si="43"/>
        <v>30000</v>
      </c>
    </row>
    <row r="432" spans="1:5" outlineLevel="3">
      <c r="A432" s="29"/>
      <c r="B432" s="28" t="s">
        <v>345</v>
      </c>
      <c r="C432" s="30">
        <v>64000</v>
      </c>
      <c r="D432" s="30">
        <f t="shared" si="43"/>
        <v>64000</v>
      </c>
      <c r="E432" s="30">
        <f t="shared" si="43"/>
        <v>64000</v>
      </c>
    </row>
    <row r="433" spans="1:5" outlineLevel="3">
      <c r="A433" s="29"/>
      <c r="B433" s="28" t="s">
        <v>346</v>
      </c>
      <c r="C433" s="30">
        <v>4000</v>
      </c>
      <c r="D433" s="30">
        <f t="shared" si="43"/>
        <v>4000</v>
      </c>
      <c r="E433" s="30">
        <f t="shared" si="43"/>
        <v>4000</v>
      </c>
    </row>
    <row r="434" spans="1:5" outlineLevel="3">
      <c r="A434" s="29"/>
      <c r="B434" s="28" t="s">
        <v>347</v>
      </c>
      <c r="C434" s="30">
        <v>1000</v>
      </c>
      <c r="D434" s="30">
        <f t="shared" si="43"/>
        <v>1000</v>
      </c>
      <c r="E434" s="30">
        <f t="shared" si="43"/>
        <v>1000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7000</v>
      </c>
      <c r="D439" s="30">
        <f t="shared" si="43"/>
        <v>7000</v>
      </c>
      <c r="E439" s="30">
        <f t="shared" si="43"/>
        <v>7000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4000</v>
      </c>
      <c r="D441" s="30">
        <f t="shared" si="43"/>
        <v>4000</v>
      </c>
      <c r="E441" s="30">
        <f t="shared" si="43"/>
        <v>4000</v>
      </c>
    </row>
    <row r="442" spans="1:5" outlineLevel="3">
      <c r="A442" s="29"/>
      <c r="B442" s="28" t="s">
        <v>355</v>
      </c>
      <c r="C442" s="30">
        <v>15000</v>
      </c>
      <c r="D442" s="30">
        <f t="shared" si="43"/>
        <v>15000</v>
      </c>
      <c r="E442" s="30">
        <f t="shared" si="43"/>
        <v>15000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90" t="s">
        <v>357</v>
      </c>
      <c r="B444" s="191"/>
      <c r="C444" s="32">
        <f>C445+C454+C455+C459+C462+C463+C468+C474+C477+C480+C481+C450</f>
        <v>287000</v>
      </c>
      <c r="D444" s="32">
        <f>D445+D454+D455+D459+D462+D463+D468+D474+D477+D480+D481+D450</f>
        <v>287000</v>
      </c>
      <c r="E444" s="32">
        <f>E445+E454+E455+E459+E462+E463+E468+E474+E477+E480+E481+E450</f>
        <v>287000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40000</v>
      </c>
      <c r="D445" s="5">
        <f>SUM(D446:D449)</f>
        <v>40000</v>
      </c>
      <c r="E445" s="5">
        <f>SUM(E446:E449)</f>
        <v>40000</v>
      </c>
    </row>
    <row r="446" spans="1:5" ht="15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</row>
    <row r="447" spans="1:5" ht="15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customHeight="1" outlineLevel="3">
      <c r="A448" s="28"/>
      <c r="B448" s="28" t="s">
        <v>361</v>
      </c>
      <c r="C448" s="30">
        <v>1000</v>
      </c>
      <c r="D448" s="30">
        <f t="shared" si="44"/>
        <v>1000</v>
      </c>
      <c r="E448" s="30">
        <f t="shared" si="44"/>
        <v>1000</v>
      </c>
    </row>
    <row r="449" spans="1:5" ht="15" customHeight="1" outlineLevel="3">
      <c r="A449" s="28"/>
      <c r="B449" s="28" t="s">
        <v>362</v>
      </c>
      <c r="C449" s="30">
        <v>30000</v>
      </c>
      <c r="D449" s="30">
        <f t="shared" si="44"/>
        <v>30000</v>
      </c>
      <c r="E449" s="30">
        <f t="shared" si="44"/>
        <v>30000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80000</v>
      </c>
      <c r="D450" s="5">
        <f>SUM(D451:D453)</f>
        <v>80000</v>
      </c>
      <c r="E450" s="5">
        <f>SUM(E451:E453)</f>
        <v>80000</v>
      </c>
    </row>
    <row r="451" spans="1:5" ht="15" customHeight="1" outlineLevel="3">
      <c r="A451" s="28"/>
      <c r="B451" s="28" t="s">
        <v>364</v>
      </c>
      <c r="C451" s="30">
        <v>80000</v>
      </c>
      <c r="D451" s="30">
        <f>C451</f>
        <v>80000</v>
      </c>
      <c r="E451" s="30">
        <f>D451</f>
        <v>80000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80000</v>
      </c>
      <c r="D454" s="5">
        <f>C454</f>
        <v>80000</v>
      </c>
      <c r="E454" s="5">
        <f>D454</f>
        <v>80000</v>
      </c>
    </row>
    <row r="455" spans="1:5" outlineLevel="2">
      <c r="A455" s="6">
        <v>2202</v>
      </c>
      <c r="B455" s="4" t="s">
        <v>120</v>
      </c>
      <c r="C455" s="5">
        <f>SUM(C456:C458)</f>
        <v>22000</v>
      </c>
      <c r="D455" s="5">
        <f>SUM(D456:D458)</f>
        <v>22000</v>
      </c>
      <c r="E455" s="5">
        <f>SUM(E456:E458)</f>
        <v>22000</v>
      </c>
    </row>
    <row r="456" spans="1:5" ht="15" customHeight="1" outlineLevel="3">
      <c r="A456" s="28"/>
      <c r="B456" s="28" t="s">
        <v>367</v>
      </c>
      <c r="C456" s="30">
        <v>20000</v>
      </c>
      <c r="D456" s="30">
        <f>C456</f>
        <v>20000</v>
      </c>
      <c r="E456" s="30">
        <f>D456</f>
        <v>20000</v>
      </c>
    </row>
    <row r="457" spans="1:5" ht="15" customHeight="1" outlineLevel="3">
      <c r="A457" s="28"/>
      <c r="B457" s="28" t="s">
        <v>368</v>
      </c>
      <c r="C457" s="30">
        <v>1000</v>
      </c>
      <c r="D457" s="30">
        <f t="shared" ref="D457:E458" si="46">C457</f>
        <v>1000</v>
      </c>
      <c r="E457" s="30">
        <f t="shared" si="46"/>
        <v>1000</v>
      </c>
    </row>
    <row r="458" spans="1:5" ht="15" customHeight="1" outlineLevel="3">
      <c r="A458" s="28"/>
      <c r="B458" s="28" t="s">
        <v>361</v>
      </c>
      <c r="C458" s="30">
        <v>1000</v>
      </c>
      <c r="D458" s="30">
        <f t="shared" si="46"/>
        <v>1000</v>
      </c>
      <c r="E458" s="30">
        <f t="shared" si="46"/>
        <v>1000</v>
      </c>
    </row>
    <row r="459" spans="1:5" outlineLevel="2">
      <c r="A459" s="6">
        <v>2202</v>
      </c>
      <c r="B459" s="4" t="s">
        <v>121</v>
      </c>
      <c r="C459" s="5">
        <f>SUM(C460:C461)</f>
        <v>30500</v>
      </c>
      <c r="D459" s="5">
        <f>SUM(D460:D461)</f>
        <v>30500</v>
      </c>
      <c r="E459" s="5">
        <f>SUM(E460:E461)</f>
        <v>30500</v>
      </c>
    </row>
    <row r="460" spans="1:5" ht="15" customHeight="1" outlineLevel="3">
      <c r="A460" s="28"/>
      <c r="B460" s="28" t="s">
        <v>369</v>
      </c>
      <c r="C460" s="30">
        <v>30000</v>
      </c>
      <c r="D460" s="30">
        <f t="shared" ref="D460:E462" si="47">C460</f>
        <v>30000</v>
      </c>
      <c r="E460" s="30">
        <f t="shared" si="47"/>
        <v>30000</v>
      </c>
    </row>
    <row r="461" spans="1:5" ht="15" customHeight="1" outlineLevel="3">
      <c r="A461" s="28"/>
      <c r="B461" s="28" t="s">
        <v>370</v>
      </c>
      <c r="C461" s="30">
        <v>500</v>
      </c>
      <c r="D461" s="30">
        <f t="shared" si="47"/>
        <v>500</v>
      </c>
      <c r="E461" s="30">
        <f t="shared" si="47"/>
        <v>500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3500</v>
      </c>
      <c r="D463" s="5">
        <f>SUM(D464:D467)</f>
        <v>3500</v>
      </c>
      <c r="E463" s="5">
        <f>SUM(E464:E467)</f>
        <v>3500</v>
      </c>
    </row>
    <row r="464" spans="1:5" ht="15" customHeight="1" outlineLevel="3">
      <c r="A464" s="28"/>
      <c r="B464" s="28" t="s">
        <v>373</v>
      </c>
      <c r="C464" s="30">
        <v>1500</v>
      </c>
      <c r="D464" s="30">
        <f>C464</f>
        <v>1500</v>
      </c>
      <c r="E464" s="30">
        <f>D464</f>
        <v>1500</v>
      </c>
    </row>
    <row r="465" spans="1:5" ht="15" customHeight="1" outlineLevel="3">
      <c r="A465" s="28"/>
      <c r="B465" s="28" t="s">
        <v>374</v>
      </c>
      <c r="C465" s="30">
        <v>1000</v>
      </c>
      <c r="D465" s="30">
        <f t="shared" ref="D465:E467" si="48">C465</f>
        <v>1000</v>
      </c>
      <c r="E465" s="30">
        <f t="shared" si="48"/>
        <v>1000</v>
      </c>
    </row>
    <row r="466" spans="1:5" ht="15" customHeight="1" outlineLevel="3">
      <c r="A466" s="28"/>
      <c r="B466" s="28" t="s">
        <v>375</v>
      </c>
      <c r="C466" s="30">
        <v>1000</v>
      </c>
      <c r="D466" s="30">
        <f t="shared" si="48"/>
        <v>1000</v>
      </c>
      <c r="E466" s="30">
        <f t="shared" si="48"/>
        <v>1000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6000</v>
      </c>
      <c r="D474" s="5">
        <f>SUM(D475:D476)</f>
        <v>6000</v>
      </c>
      <c r="E474" s="5">
        <f>SUM(E475:E476)</f>
        <v>6000</v>
      </c>
    </row>
    <row r="475" spans="1:5" ht="15" customHeight="1" outlineLevel="3">
      <c r="A475" s="28"/>
      <c r="B475" s="28" t="s">
        <v>383</v>
      </c>
      <c r="C475" s="30">
        <v>6000</v>
      </c>
      <c r="D475" s="30">
        <f>C475</f>
        <v>6000</v>
      </c>
      <c r="E475" s="30">
        <f>D475</f>
        <v>6000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25000</v>
      </c>
      <c r="D480" s="5">
        <f t="shared" si="50"/>
        <v>25000</v>
      </c>
      <c r="E480" s="5">
        <f t="shared" si="50"/>
        <v>25000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>
      <c r="A483" s="196" t="s">
        <v>389</v>
      </c>
      <c r="B483" s="197"/>
      <c r="C483" s="35">
        <f>C484+C504+C509+C522+C528+C538</f>
        <v>234418</v>
      </c>
      <c r="D483" s="35">
        <f>D484+D504+D509+D522+D528+D538</f>
        <v>234418</v>
      </c>
      <c r="E483" s="35">
        <f>E484+E504+E509+E522+E528+E538</f>
        <v>234418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90" t="s">
        <v>390</v>
      </c>
      <c r="B484" s="191"/>
      <c r="C484" s="32">
        <f>C485+C486+C490+C491+C494+C497+C500+C501+C502+C503</f>
        <v>87418</v>
      </c>
      <c r="D484" s="32">
        <f>D485+D486+D490+D491+D494+D497+D500+D501+D502+D503</f>
        <v>87418</v>
      </c>
      <c r="E484" s="32">
        <f>E485+E486+E490+E491+E494+E497+E500+E501+E502+E503</f>
        <v>87418</v>
      </c>
    </row>
    <row r="485" spans="1:10" outlineLevel="2">
      <c r="A485" s="6">
        <v>3302</v>
      </c>
      <c r="B485" s="4" t="s">
        <v>391</v>
      </c>
      <c r="C485" s="5">
        <v>25000</v>
      </c>
      <c r="D485" s="5">
        <f>C485</f>
        <v>25000</v>
      </c>
      <c r="E485" s="5">
        <f>D485</f>
        <v>25000</v>
      </c>
    </row>
    <row r="486" spans="1:10" outlineLevel="2">
      <c r="A486" s="6">
        <v>3302</v>
      </c>
      <c r="B486" s="4" t="s">
        <v>392</v>
      </c>
      <c r="C486" s="5">
        <f>SUM(C487:C489)</f>
        <v>50000</v>
      </c>
      <c r="D486" s="5">
        <f>SUM(D487:D489)</f>
        <v>50000</v>
      </c>
      <c r="E486" s="5">
        <f>SUM(E487:E489)</f>
        <v>50000</v>
      </c>
    </row>
    <row r="487" spans="1:10" ht="15" customHeight="1" outlineLevel="3">
      <c r="A487" s="28"/>
      <c r="B487" s="28" t="s">
        <v>393</v>
      </c>
      <c r="C487" s="30">
        <v>20000</v>
      </c>
      <c r="D487" s="30">
        <f>C487</f>
        <v>20000</v>
      </c>
      <c r="E487" s="30">
        <f>D487</f>
        <v>20000</v>
      </c>
    </row>
    <row r="488" spans="1:10" ht="15" customHeight="1" outlineLevel="3">
      <c r="A488" s="28"/>
      <c r="B488" s="28" t="s">
        <v>394</v>
      </c>
      <c r="C488" s="30">
        <v>30000</v>
      </c>
      <c r="D488" s="30">
        <f t="shared" ref="D488:E489" si="51">C488</f>
        <v>30000</v>
      </c>
      <c r="E488" s="30">
        <f t="shared" si="51"/>
        <v>30000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418</v>
      </c>
      <c r="D490" s="5">
        <f>C490</f>
        <v>418</v>
      </c>
      <c r="E490" s="5">
        <f>D490</f>
        <v>418</v>
      </c>
    </row>
    <row r="491" spans="1:10" outlineLevel="2">
      <c r="A491" s="6">
        <v>3302</v>
      </c>
      <c r="B491" s="4" t="s">
        <v>397</v>
      </c>
      <c r="C491" s="5">
        <f>SUM(C492:C493)</f>
        <v>5000</v>
      </c>
      <c r="D491" s="5">
        <f>SUM(D492:D493)</f>
        <v>5000</v>
      </c>
      <c r="E491" s="5">
        <f>SUM(E492:E493)</f>
        <v>5000</v>
      </c>
    </row>
    <row r="492" spans="1:10" ht="15" customHeight="1" outlineLevel="3">
      <c r="A492" s="28"/>
      <c r="B492" s="28" t="s">
        <v>398</v>
      </c>
      <c r="C492" s="30">
        <v>5000</v>
      </c>
      <c r="D492" s="30">
        <f>C492</f>
        <v>5000</v>
      </c>
      <c r="E492" s="30">
        <f>D492</f>
        <v>5000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7000</v>
      </c>
      <c r="D494" s="5">
        <f>SUM(D495:D496)</f>
        <v>7000</v>
      </c>
      <c r="E494" s="5">
        <f>SUM(E495:E496)</f>
        <v>7000</v>
      </c>
    </row>
    <row r="495" spans="1:10" ht="15" customHeight="1" outlineLevel="3">
      <c r="A495" s="28"/>
      <c r="B495" s="28" t="s">
        <v>401</v>
      </c>
      <c r="C495" s="30">
        <v>5000</v>
      </c>
      <c r="D495" s="30">
        <f>C495</f>
        <v>5000</v>
      </c>
      <c r="E495" s="30">
        <f>D495</f>
        <v>5000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90" t="s">
        <v>410</v>
      </c>
      <c r="B504" s="191"/>
      <c r="C504" s="32">
        <f>SUM(C505:C508)</f>
        <v>5000</v>
      </c>
      <c r="D504" s="32">
        <f>SUM(D505:D508)</f>
        <v>5000</v>
      </c>
      <c r="E504" s="32">
        <f>SUM(E505:E508)</f>
        <v>5000</v>
      </c>
    </row>
    <row r="505" spans="1:12" outlineLevel="2" collapsed="1">
      <c r="A505" s="6">
        <v>3303</v>
      </c>
      <c r="B505" s="4" t="s">
        <v>411</v>
      </c>
      <c r="C505" s="5">
        <v>5000</v>
      </c>
      <c r="D505" s="5">
        <f>C505</f>
        <v>5000</v>
      </c>
      <c r="E505" s="5">
        <f>D505</f>
        <v>5000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90" t="s">
        <v>414</v>
      </c>
      <c r="B509" s="191"/>
      <c r="C509" s="32">
        <f>C510+C511+C512+C513+C517+C518+C519+C520+C521</f>
        <v>139000</v>
      </c>
      <c r="D509" s="32">
        <f>D510+D511+D512+D513+D517+D518+D519+D520+D521</f>
        <v>139000</v>
      </c>
      <c r="E509" s="32">
        <f>E510+E511+E512+E513+E517+E518+E519+E520+E521</f>
        <v>139000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500</v>
      </c>
      <c r="D510" s="5">
        <f>C510</f>
        <v>500</v>
      </c>
      <c r="E510" s="5">
        <f>D510</f>
        <v>500</v>
      </c>
    </row>
    <row r="511" spans="1:12" outlineLevel="2">
      <c r="A511" s="6">
        <v>3305</v>
      </c>
      <c r="B511" s="4" t="s">
        <v>416</v>
      </c>
      <c r="C511" s="5">
        <v>500</v>
      </c>
      <c r="D511" s="5">
        <f t="shared" ref="D511:E512" si="54">C511</f>
        <v>500</v>
      </c>
      <c r="E511" s="5">
        <f t="shared" si="54"/>
        <v>500</v>
      </c>
    </row>
    <row r="512" spans="1:12" outlineLevel="2">
      <c r="A512" s="6">
        <v>3305</v>
      </c>
      <c r="B512" s="4" t="s">
        <v>417</v>
      </c>
      <c r="C512" s="5">
        <v>500</v>
      </c>
      <c r="D512" s="5">
        <f t="shared" si="54"/>
        <v>500</v>
      </c>
      <c r="E512" s="5">
        <f t="shared" si="54"/>
        <v>500</v>
      </c>
    </row>
    <row r="513" spans="1:5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</row>
    <row r="514" spans="1:5" ht="15" customHeight="1" outlineLevel="3">
      <c r="A514" s="29"/>
      <c r="B514" s="28" t="s">
        <v>419</v>
      </c>
      <c r="C514" s="30">
        <v>4000</v>
      </c>
      <c r="D514" s="30">
        <f t="shared" ref="D514:E521" si="55">C514</f>
        <v>4000</v>
      </c>
      <c r="E514" s="30">
        <f t="shared" si="55"/>
        <v>4000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6000</v>
      </c>
      <c r="D517" s="5">
        <f t="shared" si="55"/>
        <v>6000</v>
      </c>
      <c r="E517" s="5">
        <f t="shared" si="55"/>
        <v>6000</v>
      </c>
    </row>
    <row r="518" spans="1:5" outlineLevel="2">
      <c r="A518" s="6">
        <v>3305</v>
      </c>
      <c r="B518" s="4" t="s">
        <v>423</v>
      </c>
      <c r="C518" s="5">
        <v>2000</v>
      </c>
      <c r="D518" s="5">
        <f t="shared" si="55"/>
        <v>2000</v>
      </c>
      <c r="E518" s="5">
        <f t="shared" si="55"/>
        <v>2000</v>
      </c>
    </row>
    <row r="519" spans="1:5" outlineLevel="2">
      <c r="A519" s="6">
        <v>3305</v>
      </c>
      <c r="B519" s="4" t="s">
        <v>424</v>
      </c>
      <c r="C519" s="5">
        <v>500</v>
      </c>
      <c r="D519" s="5">
        <f t="shared" si="55"/>
        <v>500</v>
      </c>
      <c r="E519" s="5">
        <f t="shared" si="55"/>
        <v>500</v>
      </c>
    </row>
    <row r="520" spans="1:5" outlineLevel="2">
      <c r="A520" s="6">
        <v>3305</v>
      </c>
      <c r="B520" s="4" t="s">
        <v>425</v>
      </c>
      <c r="C520" s="5">
        <v>125000</v>
      </c>
      <c r="D520" s="5">
        <f t="shared" si="55"/>
        <v>125000</v>
      </c>
      <c r="E520" s="5">
        <f t="shared" si="55"/>
        <v>125000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90" t="s">
        <v>432</v>
      </c>
      <c r="B528" s="191"/>
      <c r="C528" s="32">
        <f>C529+C531+C537</f>
        <v>1000</v>
      </c>
      <c r="D528" s="32">
        <f>D529+D531+D537</f>
        <v>1000</v>
      </c>
      <c r="E528" s="32">
        <f>E529+E531+E537</f>
        <v>1000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1000</v>
      </c>
      <c r="D531" s="5">
        <f>SUM(D532:D536)</f>
        <v>1000</v>
      </c>
      <c r="E531" s="5">
        <f>SUM(E532:E536)</f>
        <v>1000</v>
      </c>
    </row>
    <row r="532" spans="1:5" ht="15" customHeight="1" outlineLevel="3">
      <c r="A532" s="29"/>
      <c r="B532" s="28" t="s">
        <v>435</v>
      </c>
      <c r="C532" s="30">
        <v>1000</v>
      </c>
      <c r="D532" s="30">
        <f>C532</f>
        <v>1000</v>
      </c>
      <c r="E532" s="30">
        <f>D532</f>
        <v>1000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90" t="s">
        <v>441</v>
      </c>
      <c r="B538" s="191"/>
      <c r="C538" s="32">
        <f>SUM(C539:C544)</f>
        <v>2000</v>
      </c>
      <c r="D538" s="32">
        <f>SUM(D539:D544)</f>
        <v>2000</v>
      </c>
      <c r="E538" s="32">
        <f>SUM(E539:E544)</f>
        <v>2000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2000</v>
      </c>
      <c r="D540" s="5">
        <f t="shared" ref="D540:E543" si="58">C540</f>
        <v>2000</v>
      </c>
      <c r="E540" s="5">
        <f t="shared" si="58"/>
        <v>2000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4" t="s">
        <v>449</v>
      </c>
      <c r="B547" s="195"/>
      <c r="C547" s="35">
        <f>C548+C549</f>
        <v>72193</v>
      </c>
      <c r="D547" s="35">
        <f>D548+D549</f>
        <v>72193</v>
      </c>
      <c r="E547" s="35">
        <f>E548+E549</f>
        <v>72193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 outlineLevel="1">
      <c r="A549" s="190" t="s">
        <v>451</v>
      </c>
      <c r="B549" s="191"/>
      <c r="C549" s="32">
        <v>72193</v>
      </c>
      <c r="D549" s="32">
        <f>C549</f>
        <v>72193</v>
      </c>
      <c r="E549" s="32">
        <f>D549</f>
        <v>72193</v>
      </c>
    </row>
    <row r="550" spans="1:10">
      <c r="A550" s="188" t="s">
        <v>455</v>
      </c>
      <c r="B550" s="189"/>
      <c r="C550" s="36">
        <f>C551</f>
        <v>192200</v>
      </c>
      <c r="D550" s="36">
        <f>D551</f>
        <v>192200</v>
      </c>
      <c r="E550" s="36">
        <f>E551</f>
        <v>192200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192200</v>
      </c>
      <c r="D551" s="33">
        <f>D552+D556</f>
        <v>192200</v>
      </c>
      <c r="E551" s="33">
        <f>E552+E556</f>
        <v>192200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90" t="s">
        <v>457</v>
      </c>
      <c r="B552" s="191"/>
      <c r="C552" s="32">
        <f>SUM(C553:C555)</f>
        <v>192200</v>
      </c>
      <c r="D552" s="32">
        <f>SUM(D553:D555)</f>
        <v>192200</v>
      </c>
      <c r="E552" s="32">
        <f>SUM(E553:E555)</f>
        <v>192200</v>
      </c>
    </row>
    <row r="553" spans="1:10" outlineLevel="2" collapsed="1">
      <c r="A553" s="6">
        <v>5500</v>
      </c>
      <c r="B553" s="4" t="s">
        <v>458</v>
      </c>
      <c r="C553" s="5">
        <v>192200</v>
      </c>
      <c r="D553" s="5">
        <f t="shared" ref="D553:E555" si="59">C553</f>
        <v>192200</v>
      </c>
      <c r="E553" s="5">
        <f t="shared" si="59"/>
        <v>192200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2" t="s">
        <v>62</v>
      </c>
      <c r="B559" s="193"/>
      <c r="C559" s="37">
        <f>C560+C716+C725</f>
        <v>1596424</v>
      </c>
      <c r="D559" s="163">
        <f>D560+D716+D725</f>
        <v>1596424</v>
      </c>
      <c r="E559" s="163">
        <f>E560+E716+E725</f>
        <v>1596424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1226210</v>
      </c>
      <c r="D560" s="164">
        <f>D561+D638+D642+D645</f>
        <v>1226210</v>
      </c>
      <c r="E560" s="164">
        <f>E561+E638+E642+E645</f>
        <v>1226210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1226210</v>
      </c>
      <c r="D561" s="165">
        <f>D562+D567+D568+D569+D576+D577+D581+D584+D585+D586+D587+D592+D595+D599+D603+D610+D616+D628</f>
        <v>1226210</v>
      </c>
      <c r="E561" s="165">
        <f>E562+E567+E568+E569+E576+E577+E581+E584+E585+E586+E587+E592+E595+E599+E603+E610+E616+E628</f>
        <v>1226210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90" t="s">
        <v>466</v>
      </c>
      <c r="B562" s="191"/>
      <c r="C562" s="32">
        <f>SUM(C563:C566)</f>
        <v>20000</v>
      </c>
      <c r="D562" s="32">
        <f>SUM(D563:D566)</f>
        <v>20000</v>
      </c>
      <c r="E562" s="32">
        <f>SUM(E563:E566)</f>
        <v>20000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20000</v>
      </c>
      <c r="D566" s="5">
        <f t="shared" si="60"/>
        <v>20000</v>
      </c>
      <c r="E566" s="5">
        <f t="shared" si="60"/>
        <v>20000</v>
      </c>
    </row>
    <row r="567" spans="1:10" outlineLevel="1">
      <c r="A567" s="190" t="s">
        <v>467</v>
      </c>
      <c r="B567" s="191"/>
      <c r="C567" s="31">
        <v>30000</v>
      </c>
      <c r="D567" s="31">
        <f>C567</f>
        <v>30000</v>
      </c>
      <c r="E567" s="31">
        <f>D567</f>
        <v>30000</v>
      </c>
    </row>
    <row r="568" spans="1:10" outlineLevel="1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90" t="s">
        <v>473</v>
      </c>
      <c r="B569" s="191"/>
      <c r="C569" s="32">
        <f>SUM(C570:C575)</f>
        <v>222210</v>
      </c>
      <c r="D569" s="32">
        <f>SUM(D570:D575)</f>
        <v>222210</v>
      </c>
      <c r="E569" s="32">
        <f>SUM(E570:E575)</f>
        <v>222210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200000</v>
      </c>
      <c r="D572" s="5">
        <f t="shared" si="61"/>
        <v>200000</v>
      </c>
      <c r="E572" s="5">
        <f t="shared" si="61"/>
        <v>200000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22210</v>
      </c>
      <c r="D574" s="5">
        <f t="shared" si="61"/>
        <v>22210</v>
      </c>
      <c r="E574" s="5">
        <f t="shared" si="61"/>
        <v>22210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90" t="s">
        <v>481</v>
      </c>
      <c r="B577" s="191"/>
      <c r="C577" s="32">
        <f>SUM(C578:C580)</f>
        <v>10000</v>
      </c>
      <c r="D577" s="32">
        <f>SUM(D578:D580)</f>
        <v>10000</v>
      </c>
      <c r="E577" s="32">
        <f>SUM(E578:E580)</f>
        <v>10000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10000</v>
      </c>
      <c r="D580" s="5">
        <f t="shared" si="62"/>
        <v>10000</v>
      </c>
      <c r="E580" s="5">
        <f t="shared" si="62"/>
        <v>10000</v>
      </c>
    </row>
    <row r="581" spans="1:5" outlineLevel="1">
      <c r="A581" s="190" t="s">
        <v>485</v>
      </c>
      <c r="B581" s="191"/>
      <c r="C581" s="32">
        <f>SUM(C582:C583)</f>
        <v>10000</v>
      </c>
      <c r="D581" s="32">
        <f>SUM(D582:D583)</f>
        <v>10000</v>
      </c>
      <c r="E581" s="32">
        <f>SUM(E582:E583)</f>
        <v>10000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10000</v>
      </c>
      <c r="D583" s="5">
        <f t="shared" si="63"/>
        <v>10000</v>
      </c>
      <c r="E583" s="5">
        <f t="shared" si="63"/>
        <v>10000</v>
      </c>
    </row>
    <row r="584" spans="1:5" outlineLevel="1">
      <c r="A584" s="190" t="s">
        <v>488</v>
      </c>
      <c r="B584" s="191"/>
      <c r="C584" s="32">
        <v>2000</v>
      </c>
      <c r="D584" s="32">
        <f t="shared" si="63"/>
        <v>2000</v>
      </c>
      <c r="E584" s="32">
        <f t="shared" si="63"/>
        <v>2000</v>
      </c>
    </row>
    <row r="585" spans="1:5" outlineLevel="1" collapsed="1">
      <c r="A585" s="190" t="s">
        <v>489</v>
      </c>
      <c r="B585" s="191"/>
      <c r="C585" s="32">
        <v>110000</v>
      </c>
      <c r="D585" s="32">
        <f t="shared" si="63"/>
        <v>110000</v>
      </c>
      <c r="E585" s="32">
        <f t="shared" si="63"/>
        <v>110000</v>
      </c>
    </row>
    <row r="586" spans="1:5" outlineLevel="1" collapsed="1">
      <c r="A586" s="190" t="s">
        <v>490</v>
      </c>
      <c r="B586" s="191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90" t="s">
        <v>491</v>
      </c>
      <c r="B587" s="191"/>
      <c r="C587" s="32">
        <f>SUM(C588:C591)</f>
        <v>200000</v>
      </c>
      <c r="D587" s="32">
        <f>SUM(D588:D591)</f>
        <v>200000</v>
      </c>
      <c r="E587" s="32">
        <f>SUM(E588:E591)</f>
        <v>200000</v>
      </c>
    </row>
    <row r="588" spans="1:5" outlineLevel="2">
      <c r="A588" s="7">
        <v>6610</v>
      </c>
      <c r="B588" s="4" t="s">
        <v>492</v>
      </c>
      <c r="C588" s="5">
        <v>200000</v>
      </c>
      <c r="D588" s="5">
        <f>C588</f>
        <v>200000</v>
      </c>
      <c r="E588" s="5">
        <f>D588</f>
        <v>200000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90" t="s">
        <v>498</v>
      </c>
      <c r="B592" s="19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90" t="s">
        <v>502</v>
      </c>
      <c r="B595" s="191"/>
      <c r="C595" s="32">
        <f>SUM(C596:C598)</f>
        <v>200000</v>
      </c>
      <c r="D595" s="32">
        <f>SUM(D596:D598)</f>
        <v>200000</v>
      </c>
      <c r="E595" s="32">
        <f>SUM(E596:E598)</f>
        <v>200000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200000</v>
      </c>
      <c r="D597" s="5">
        <f t="shared" ref="D597:E598" si="65">C597</f>
        <v>200000</v>
      </c>
      <c r="E597" s="5">
        <f t="shared" si="65"/>
        <v>200000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90" t="s">
        <v>503</v>
      </c>
      <c r="B599" s="191"/>
      <c r="C599" s="32">
        <f>SUM(C600:C602)</f>
        <v>400000</v>
      </c>
      <c r="D599" s="32">
        <f>SUM(D600:D602)</f>
        <v>400000</v>
      </c>
      <c r="E599" s="32">
        <f>SUM(E600:E602)</f>
        <v>400000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400000</v>
      </c>
      <c r="D601" s="5">
        <f t="shared" si="66"/>
        <v>400000</v>
      </c>
      <c r="E601" s="5">
        <f t="shared" si="66"/>
        <v>400000</v>
      </c>
    </row>
    <row r="602" spans="1:5" outlineLevel="2">
      <c r="A602" s="7">
        <v>6613</v>
      </c>
      <c r="B602" s="4" t="s">
        <v>501</v>
      </c>
      <c r="C602" s="5"/>
      <c r="D602" s="5">
        <f t="shared" si="66"/>
        <v>0</v>
      </c>
      <c r="E602" s="5">
        <f t="shared" si="66"/>
        <v>0</v>
      </c>
    </row>
    <row r="603" spans="1:5" outlineLevel="1">
      <c r="A603" s="190" t="s">
        <v>506</v>
      </c>
      <c r="B603" s="19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90" t="s">
        <v>519</v>
      </c>
      <c r="B616" s="191"/>
      <c r="C616" s="32">
        <f>SUM(C617:C627)</f>
        <v>22000</v>
      </c>
      <c r="D616" s="32">
        <f>SUM(D617:D627)</f>
        <v>22000</v>
      </c>
      <c r="E616" s="32">
        <f>SUM(E617:E627)</f>
        <v>22000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22000</v>
      </c>
      <c r="D627" s="5">
        <f t="shared" si="69"/>
        <v>22000</v>
      </c>
      <c r="E627" s="5">
        <f t="shared" si="69"/>
        <v>22000</v>
      </c>
    </row>
    <row r="628" spans="1:10" outlineLevel="1">
      <c r="A628" s="190" t="s">
        <v>531</v>
      </c>
      <c r="B628" s="19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90" t="s">
        <v>542</v>
      </c>
      <c r="B639" s="19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90" t="s">
        <v>543</v>
      </c>
      <c r="B640" s="191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90" t="s">
        <v>544</v>
      </c>
      <c r="B641" s="19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90" t="s">
        <v>547</v>
      </c>
      <c r="B644" s="191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90" t="s">
        <v>556</v>
      </c>
      <c r="B668" s="191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90" t="s">
        <v>557</v>
      </c>
      <c r="B669" s="191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90" t="s">
        <v>558</v>
      </c>
      <c r="B670" s="191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90" t="s">
        <v>567</v>
      </c>
      <c r="B713" s="19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90" t="s">
        <v>568</v>
      </c>
      <c r="B714" s="191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90" t="s">
        <v>569</v>
      </c>
      <c r="B715" s="19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8" t="s">
        <v>570</v>
      </c>
      <c r="B716" s="189"/>
      <c r="C716" s="36">
        <f>C717</f>
        <v>370214</v>
      </c>
      <c r="D716" s="36">
        <f>D717</f>
        <v>370214</v>
      </c>
      <c r="E716" s="36">
        <f>E717</f>
        <v>370214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370214</v>
      </c>
      <c r="D717" s="33">
        <f>D718+D722</f>
        <v>370214</v>
      </c>
      <c r="E717" s="33">
        <f>E718+E722</f>
        <v>370214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4" t="s">
        <v>851</v>
      </c>
      <c r="B718" s="185"/>
      <c r="C718" s="31">
        <f>SUM(C719:C721)</f>
        <v>370214</v>
      </c>
      <c r="D718" s="31">
        <f>SUM(D719:D721)</f>
        <v>370214</v>
      </c>
      <c r="E718" s="31">
        <f>SUM(E719:E721)</f>
        <v>370214</v>
      </c>
    </row>
    <row r="719" spans="1:10" ht="15" customHeight="1" outlineLevel="2">
      <c r="A719" s="6">
        <v>10950</v>
      </c>
      <c r="B719" s="4" t="s">
        <v>572</v>
      </c>
      <c r="C719" s="5">
        <v>370214</v>
      </c>
      <c r="D719" s="5">
        <f>C719</f>
        <v>370214</v>
      </c>
      <c r="E719" s="5">
        <f>D719</f>
        <v>370214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80" spans="1:5">
      <c r="E780" s="51"/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D1" workbookViewId="0">
      <selection activeCell="A778" sqref="A1:K778"/>
    </sheetView>
  </sheetViews>
  <sheetFormatPr baseColWidth="10" defaultColWidth="9.140625" defaultRowHeight="15"/>
  <cols>
    <col min="1" max="1" width="22.7109375" customWidth="1"/>
    <col min="2" max="2" width="50" customWidth="1"/>
    <col min="3" max="3" width="106.85546875" customWidth="1"/>
    <col min="4" max="4" width="31.28515625" customWidth="1"/>
    <col min="5" max="5" width="19.140625" customWidth="1"/>
  </cols>
  <sheetData>
    <row r="1" spans="1:11" ht="18.75">
      <c r="A1" s="200" t="s">
        <v>30</v>
      </c>
      <c r="B1" s="200"/>
      <c r="C1" s="200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8" t="s">
        <v>60</v>
      </c>
      <c r="B2" s="20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205" t="s">
        <v>578</v>
      </c>
      <c r="B3" s="20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201" t="s">
        <v>124</v>
      </c>
      <c r="B4" s="20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201" t="s">
        <v>125</v>
      </c>
      <c r="B11" s="20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1" t="s">
        <v>145</v>
      </c>
      <c r="B38" s="20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1" t="s">
        <v>158</v>
      </c>
      <c r="B61" s="20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5" t="s">
        <v>579</v>
      </c>
      <c r="B67" s="20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01" t="s">
        <v>195</v>
      </c>
      <c r="B116" s="20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01" t="s">
        <v>202</v>
      </c>
      <c r="B135" s="20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03" t="s">
        <v>581</v>
      </c>
      <c r="B152" s="20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98" t="s">
        <v>843</v>
      </c>
      <c r="B197" s="19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200" t="s">
        <v>67</v>
      </c>
      <c r="B256" s="200"/>
      <c r="C256" s="200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90" t="s">
        <v>268</v>
      </c>
      <c r="B260" s="19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90" t="s">
        <v>269</v>
      </c>
      <c r="B263" s="19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90" t="s">
        <v>357</v>
      </c>
      <c r="B444" s="19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>
      <c r="A483" s="196" t="s">
        <v>389</v>
      </c>
      <c r="B483" s="19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90" t="s">
        <v>390</v>
      </c>
      <c r="B484" s="19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90" t="s">
        <v>410</v>
      </c>
      <c r="B504" s="19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90" t="s">
        <v>414</v>
      </c>
      <c r="B509" s="19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90" t="s">
        <v>432</v>
      </c>
      <c r="B528" s="19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90" t="s">
        <v>441</v>
      </c>
      <c r="B538" s="19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4" t="s">
        <v>449</v>
      </c>
      <c r="B547" s="19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>
      <c r="A549" s="190" t="s">
        <v>451</v>
      </c>
      <c r="B549" s="191"/>
      <c r="C549" s="32">
        <v>0</v>
      </c>
      <c r="D549" s="32">
        <f>C549</f>
        <v>0</v>
      </c>
      <c r="E549" s="32">
        <f>D549</f>
        <v>0</v>
      </c>
    </row>
    <row r="550" spans="1:10">
      <c r="A550" s="188" t="s">
        <v>455</v>
      </c>
      <c r="B550" s="18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90" t="s">
        <v>457</v>
      </c>
      <c r="B552" s="19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2" t="s">
        <v>62</v>
      </c>
      <c r="B559" s="19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90" t="s">
        <v>466</v>
      </c>
      <c r="B562" s="19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90" t="s">
        <v>467</v>
      </c>
      <c r="B567" s="191"/>
      <c r="C567" s="31">
        <v>0</v>
      </c>
      <c r="D567" s="31">
        <f>C567</f>
        <v>0</v>
      </c>
      <c r="E567" s="31">
        <f>D567</f>
        <v>0</v>
      </c>
    </row>
    <row r="568" spans="1:10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>
      <c r="A569" s="190" t="s">
        <v>473</v>
      </c>
      <c r="B569" s="19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>
      <c r="A577" s="190" t="s">
        <v>481</v>
      </c>
      <c r="B577" s="19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90" t="s">
        <v>485</v>
      </c>
      <c r="B581" s="19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90" t="s">
        <v>488</v>
      </c>
      <c r="B584" s="19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90" t="s">
        <v>489</v>
      </c>
      <c r="B585" s="191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90" t="s">
        <v>490</v>
      </c>
      <c r="B586" s="19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90" t="s">
        <v>491</v>
      </c>
      <c r="B587" s="19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90" t="s">
        <v>498</v>
      </c>
      <c r="B592" s="19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90" t="s">
        <v>502</v>
      </c>
      <c r="B595" s="19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90" t="s">
        <v>503</v>
      </c>
      <c r="B599" s="19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90" t="s">
        <v>506</v>
      </c>
      <c r="B603" s="19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90" t="s">
        <v>519</v>
      </c>
      <c r="B616" s="19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90" t="s">
        <v>531</v>
      </c>
      <c r="B628" s="19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90" t="s">
        <v>542</v>
      </c>
      <c r="B639" s="19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90" t="s">
        <v>543</v>
      </c>
      <c r="B640" s="19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90" t="s">
        <v>544</v>
      </c>
      <c r="B641" s="19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>
      <c r="A644" s="190" t="s">
        <v>547</v>
      </c>
      <c r="B644" s="191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90" t="s">
        <v>556</v>
      </c>
      <c r="B668" s="19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90" t="s">
        <v>557</v>
      </c>
      <c r="B669" s="19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90" t="s">
        <v>558</v>
      </c>
      <c r="B670" s="19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>
      <c r="A713" s="190" t="s">
        <v>567</v>
      </c>
      <c r="B713" s="19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90" t="s">
        <v>568</v>
      </c>
      <c r="B714" s="19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90" t="s">
        <v>569</v>
      </c>
      <c r="B715" s="19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8" t="s">
        <v>570</v>
      </c>
      <c r="B716" s="18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A20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200" t="s">
        <v>30</v>
      </c>
      <c r="B1" s="200"/>
      <c r="C1" s="200"/>
      <c r="D1" s="141" t="s">
        <v>853</v>
      </c>
      <c r="E1" s="141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8" t="s">
        <v>60</v>
      </c>
      <c r="B2" s="20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205" t="s">
        <v>578</v>
      </c>
      <c r="B3" s="20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01" t="s">
        <v>124</v>
      </c>
      <c r="B4" s="20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201" t="s">
        <v>125</v>
      </c>
      <c r="B11" s="20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1" t="s">
        <v>145</v>
      </c>
      <c r="B38" s="20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1" t="s">
        <v>158</v>
      </c>
      <c r="B61" s="20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5" t="s">
        <v>579</v>
      </c>
      <c r="B67" s="20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1" t="s">
        <v>163</v>
      </c>
      <c r="B68" s="20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6" t="s">
        <v>62</v>
      </c>
      <c r="B114" s="20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3" t="s">
        <v>580</v>
      </c>
      <c r="B115" s="20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01" t="s">
        <v>195</v>
      </c>
      <c r="B116" s="20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201" t="s">
        <v>202</v>
      </c>
      <c r="B135" s="20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203" t="s">
        <v>581</v>
      </c>
      <c r="B152" s="20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1" t="s">
        <v>208</v>
      </c>
      <c r="B153" s="20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201" t="s">
        <v>212</v>
      </c>
      <c r="B163" s="20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201" t="s">
        <v>214</v>
      </c>
      <c r="B170" s="20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203" t="s">
        <v>582</v>
      </c>
      <c r="B177" s="20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1" t="s">
        <v>217</v>
      </c>
      <c r="B178" s="20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8" t="s">
        <v>849</v>
      </c>
      <c r="B179" s="19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98" t="s">
        <v>848</v>
      </c>
      <c r="B184" s="19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98" t="s">
        <v>846</v>
      </c>
      <c r="B188" s="19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98" t="s">
        <v>843</v>
      </c>
      <c r="B197" s="19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98" t="s">
        <v>842</v>
      </c>
      <c r="B200" s="19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98" t="s">
        <v>841</v>
      </c>
      <c r="B203" s="19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98" t="s">
        <v>836</v>
      </c>
      <c r="B215" s="199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98" t="s">
        <v>834</v>
      </c>
      <c r="B222" s="19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98" t="s">
        <v>830</v>
      </c>
      <c r="B228" s="19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98" t="s">
        <v>828</v>
      </c>
      <c r="B235" s="19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98" t="s">
        <v>826</v>
      </c>
      <c r="B238" s="19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98" t="s">
        <v>823</v>
      </c>
      <c r="B243" s="19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98" t="s">
        <v>817</v>
      </c>
      <c r="B250" s="19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200" t="s">
        <v>67</v>
      </c>
      <c r="B256" s="200"/>
      <c r="C256" s="200"/>
      <c r="D256" s="141" t="s">
        <v>853</v>
      </c>
      <c r="E256" s="14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2" t="s">
        <v>60</v>
      </c>
      <c r="B257" s="19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90" t="s">
        <v>268</v>
      </c>
      <c r="B260" s="19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90" t="s">
        <v>269</v>
      </c>
      <c r="B263" s="19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90" t="s">
        <v>601</v>
      </c>
      <c r="B314" s="19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90" t="s">
        <v>271</v>
      </c>
      <c r="B340" s="191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90" t="s">
        <v>357</v>
      </c>
      <c r="B444" s="19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90" t="s">
        <v>388</v>
      </c>
      <c r="B482" s="191"/>
      <c r="C482" s="32">
        <v>0</v>
      </c>
      <c r="D482" s="32">
        <v>0</v>
      </c>
      <c r="E482" s="32">
        <v>0</v>
      </c>
    </row>
    <row r="483" spans="1:10">
      <c r="A483" s="196" t="s">
        <v>389</v>
      </c>
      <c r="B483" s="19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90" t="s">
        <v>390</v>
      </c>
      <c r="B484" s="19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90" t="s">
        <v>410</v>
      </c>
      <c r="B504" s="191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90" t="s">
        <v>414</v>
      </c>
      <c r="B509" s="19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90" t="s">
        <v>426</v>
      </c>
      <c r="B522" s="19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90" t="s">
        <v>432</v>
      </c>
      <c r="B528" s="19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90" t="s">
        <v>441</v>
      </c>
      <c r="B538" s="191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4" t="s">
        <v>449</v>
      </c>
      <c r="B547" s="19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90" t="s">
        <v>450</v>
      </c>
      <c r="B548" s="191"/>
      <c r="C548" s="32"/>
      <c r="D548" s="32">
        <f>C548</f>
        <v>0</v>
      </c>
      <c r="E548" s="32">
        <f>D548</f>
        <v>0</v>
      </c>
    </row>
    <row r="549" spans="1:10">
      <c r="A549" s="190" t="s">
        <v>451</v>
      </c>
      <c r="B549" s="191"/>
      <c r="C549" s="32">
        <v>0</v>
      </c>
      <c r="D549" s="32">
        <f>C549</f>
        <v>0</v>
      </c>
      <c r="E549" s="32">
        <f>D549</f>
        <v>0</v>
      </c>
    </row>
    <row r="550" spans="1:10">
      <c r="A550" s="188" t="s">
        <v>455</v>
      </c>
      <c r="B550" s="18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90" t="s">
        <v>457</v>
      </c>
      <c r="B552" s="191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90" t="s">
        <v>461</v>
      </c>
      <c r="B556" s="19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2" t="s">
        <v>62</v>
      </c>
      <c r="B559" s="19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8" t="s">
        <v>464</v>
      </c>
      <c r="B560" s="18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90" t="s">
        <v>466</v>
      </c>
      <c r="B562" s="191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90" t="s">
        <v>467</v>
      </c>
      <c r="B567" s="191"/>
      <c r="C567" s="31">
        <v>0</v>
      </c>
      <c r="D567" s="31">
        <f>C567</f>
        <v>0</v>
      </c>
      <c r="E567" s="31">
        <f>D567</f>
        <v>0</v>
      </c>
    </row>
    <row r="568" spans="1:10">
      <c r="A568" s="190" t="s">
        <v>472</v>
      </c>
      <c r="B568" s="191"/>
      <c r="C568" s="32">
        <v>0</v>
      </c>
      <c r="D568" s="32">
        <f>C568</f>
        <v>0</v>
      </c>
      <c r="E568" s="32">
        <f>D568</f>
        <v>0</v>
      </c>
    </row>
    <row r="569" spans="1:10">
      <c r="A569" s="190" t="s">
        <v>473</v>
      </c>
      <c r="B569" s="191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90" t="s">
        <v>480</v>
      </c>
      <c r="B576" s="191"/>
      <c r="C576" s="32">
        <v>0</v>
      </c>
      <c r="D576" s="32">
        <f>C576</f>
        <v>0</v>
      </c>
      <c r="E576" s="32">
        <f>D576</f>
        <v>0</v>
      </c>
    </row>
    <row r="577" spans="1:5">
      <c r="A577" s="190" t="s">
        <v>481</v>
      </c>
      <c r="B577" s="19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90" t="s">
        <v>485</v>
      </c>
      <c r="B581" s="191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90" t="s">
        <v>488</v>
      </c>
      <c r="B584" s="191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90" t="s">
        <v>489</v>
      </c>
      <c r="B585" s="191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90" t="s">
        <v>490</v>
      </c>
      <c r="B586" s="191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90" t="s">
        <v>491</v>
      </c>
      <c r="B587" s="191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90" t="s">
        <v>498</v>
      </c>
      <c r="B592" s="19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90" t="s">
        <v>502</v>
      </c>
      <c r="B595" s="19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90" t="s">
        <v>503</v>
      </c>
      <c r="B599" s="19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90" t="s">
        <v>506</v>
      </c>
      <c r="B603" s="191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90" t="s">
        <v>513</v>
      </c>
      <c r="B610" s="19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90" t="s">
        <v>519</v>
      </c>
      <c r="B616" s="19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90" t="s">
        <v>531</v>
      </c>
      <c r="B628" s="19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90" t="s">
        <v>542</v>
      </c>
      <c r="B639" s="191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90" t="s">
        <v>543</v>
      </c>
      <c r="B640" s="191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90" t="s">
        <v>544</v>
      </c>
      <c r="B641" s="191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90" t="s">
        <v>546</v>
      </c>
      <c r="B643" s="191"/>
      <c r="C643" s="32">
        <v>0</v>
      </c>
      <c r="D643" s="32">
        <f>C643</f>
        <v>0</v>
      </c>
      <c r="E643" s="32">
        <f>D643</f>
        <v>0</v>
      </c>
    </row>
    <row r="644" spans="1:10">
      <c r="A644" s="190" t="s">
        <v>547</v>
      </c>
      <c r="B644" s="191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90" t="s">
        <v>549</v>
      </c>
      <c r="B646" s="19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90" t="s">
        <v>550</v>
      </c>
      <c r="B651" s="191"/>
      <c r="C651" s="31">
        <v>0</v>
      </c>
      <c r="D651" s="31">
        <f>C651</f>
        <v>0</v>
      </c>
      <c r="E651" s="31">
        <f>D651</f>
        <v>0</v>
      </c>
    </row>
    <row r="652" spans="1:10">
      <c r="A652" s="190" t="s">
        <v>551</v>
      </c>
      <c r="B652" s="191"/>
      <c r="C652" s="32">
        <v>0</v>
      </c>
      <c r="D652" s="32">
        <f>C652</f>
        <v>0</v>
      </c>
      <c r="E652" s="32">
        <f>D652</f>
        <v>0</v>
      </c>
    </row>
    <row r="653" spans="1:10">
      <c r="A653" s="190" t="s">
        <v>552</v>
      </c>
      <c r="B653" s="19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90" t="s">
        <v>553</v>
      </c>
      <c r="B660" s="191"/>
      <c r="C660" s="32">
        <v>0</v>
      </c>
      <c r="D660" s="32">
        <f>C660</f>
        <v>0</v>
      </c>
      <c r="E660" s="32">
        <f>D660</f>
        <v>0</v>
      </c>
    </row>
    <row r="661" spans="1:5">
      <c r="A661" s="190" t="s">
        <v>554</v>
      </c>
      <c r="B661" s="19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90" t="s">
        <v>555</v>
      </c>
      <c r="B665" s="19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90" t="s">
        <v>556</v>
      </c>
      <c r="B668" s="191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90" t="s">
        <v>557</v>
      </c>
      <c r="B669" s="191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90" t="s">
        <v>558</v>
      </c>
      <c r="B670" s="191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90" t="s">
        <v>559</v>
      </c>
      <c r="B671" s="19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90" t="s">
        <v>560</v>
      </c>
      <c r="B676" s="19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90" t="s">
        <v>561</v>
      </c>
      <c r="B679" s="19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90" t="s">
        <v>562</v>
      </c>
      <c r="B683" s="19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90" t="s">
        <v>563</v>
      </c>
      <c r="B687" s="19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90" t="s">
        <v>564</v>
      </c>
      <c r="B694" s="19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90" t="s">
        <v>565</v>
      </c>
      <c r="B700" s="19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90" t="s">
        <v>566</v>
      </c>
      <c r="B712" s="191"/>
      <c r="C712" s="31">
        <v>0</v>
      </c>
      <c r="D712" s="31">
        <f>C712</f>
        <v>0</v>
      </c>
      <c r="E712" s="31">
        <f>D712</f>
        <v>0</v>
      </c>
    </row>
    <row r="713" spans="1:10">
      <c r="A713" s="190" t="s">
        <v>567</v>
      </c>
      <c r="B713" s="191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90" t="s">
        <v>568</v>
      </c>
      <c r="B714" s="191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90" t="s">
        <v>569</v>
      </c>
      <c r="B715" s="191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8" t="s">
        <v>570</v>
      </c>
      <c r="B716" s="18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4" t="s">
        <v>851</v>
      </c>
      <c r="B718" s="185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4" t="s">
        <v>850</v>
      </c>
      <c r="B722" s="18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4" t="s">
        <v>849</v>
      </c>
      <c r="B727" s="18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4" t="s">
        <v>848</v>
      </c>
      <c r="B730" s="18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4" t="s">
        <v>846</v>
      </c>
      <c r="B733" s="18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4" t="s">
        <v>843</v>
      </c>
      <c r="B739" s="18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4" t="s">
        <v>842</v>
      </c>
      <c r="B741" s="18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4" t="s">
        <v>841</v>
      </c>
      <c r="B743" s="18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4" t="s">
        <v>836</v>
      </c>
      <c r="B750" s="18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4" t="s">
        <v>834</v>
      </c>
      <c r="B755" s="18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4" t="s">
        <v>830</v>
      </c>
      <c r="B760" s="18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4" t="s">
        <v>828</v>
      </c>
      <c r="B765" s="18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4" t="s">
        <v>826</v>
      </c>
      <c r="B767" s="18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4" t="s">
        <v>823</v>
      </c>
      <c r="B771" s="18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4" t="s">
        <v>817</v>
      </c>
      <c r="B777" s="18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5"/>
  <sheetViews>
    <sheetView rightToLeft="1" workbookViewId="0">
      <selection sqref="A1:A3"/>
    </sheetView>
  </sheetViews>
  <sheetFormatPr baseColWidth="10" defaultColWidth="9.140625" defaultRowHeight="15"/>
  <cols>
    <col min="1" max="1" width="72" customWidth="1"/>
    <col min="2" max="2" width="22.140625" customWidth="1"/>
    <col min="3" max="3" width="13.5703125" customWidth="1"/>
    <col min="4" max="4" width="23" customWidth="1"/>
    <col min="5" max="5" width="22.42578125" customWidth="1"/>
    <col min="6" max="6" width="20.7109375" customWidth="1"/>
    <col min="7" max="8" width="22" customWidth="1"/>
    <col min="9" max="9" width="20.5703125" customWidth="1"/>
    <col min="10" max="10" width="18.42578125" customWidth="1"/>
  </cols>
  <sheetData>
    <row r="1" spans="1:10">
      <c r="A1" s="209" t="s">
        <v>901</v>
      </c>
      <c r="B1" s="209" t="s">
        <v>902</v>
      </c>
      <c r="C1" s="209" t="s">
        <v>903</v>
      </c>
      <c r="D1" s="212" t="s">
        <v>613</v>
      </c>
      <c r="E1" s="213"/>
      <c r="F1" s="213"/>
      <c r="G1" s="213"/>
      <c r="H1" s="213"/>
      <c r="I1" s="213"/>
      <c r="J1" s="214"/>
    </row>
    <row r="2" spans="1:10">
      <c r="A2" s="210"/>
      <c r="B2" s="210"/>
      <c r="C2" s="210"/>
      <c r="D2" s="209" t="s">
        <v>625</v>
      </c>
      <c r="E2" s="209" t="s">
        <v>626</v>
      </c>
      <c r="F2" s="215" t="s">
        <v>904</v>
      </c>
      <c r="G2" s="215" t="s">
        <v>905</v>
      </c>
      <c r="H2" s="215" t="s">
        <v>963</v>
      </c>
      <c r="I2" s="217" t="s">
        <v>906</v>
      </c>
      <c r="J2" s="218"/>
    </row>
    <row r="3" spans="1:10">
      <c r="A3" s="211"/>
      <c r="B3" s="211"/>
      <c r="C3" s="211"/>
      <c r="D3" s="211"/>
      <c r="E3" s="211"/>
      <c r="F3" s="216"/>
      <c r="G3" s="216"/>
      <c r="H3" s="216"/>
      <c r="I3" s="142" t="s">
        <v>907</v>
      </c>
      <c r="J3" s="143" t="s">
        <v>908</v>
      </c>
    </row>
    <row r="4" spans="1:10">
      <c r="A4" s="144" t="s">
        <v>909</v>
      </c>
      <c r="B4" s="144"/>
      <c r="C4" s="144">
        <f t="shared" ref="C4:J4" si="0">C5+C10+C13+C16+C19+C22+C25</f>
        <v>4391000</v>
      </c>
      <c r="D4" s="144">
        <f t="shared" si="0"/>
        <v>2052000</v>
      </c>
      <c r="E4" s="144">
        <f t="shared" si="0"/>
        <v>400000</v>
      </c>
      <c r="F4" s="144">
        <f t="shared" si="0"/>
        <v>0</v>
      </c>
      <c r="G4" s="144">
        <f t="shared" si="0"/>
        <v>189000</v>
      </c>
      <c r="H4" s="144">
        <f t="shared" si="0"/>
        <v>1750000</v>
      </c>
      <c r="I4" s="144">
        <f t="shared" si="0"/>
        <v>0</v>
      </c>
      <c r="J4" s="144">
        <f t="shared" si="0"/>
        <v>0</v>
      </c>
    </row>
    <row r="5" spans="1:10">
      <c r="A5" s="145" t="s">
        <v>978</v>
      </c>
      <c r="B5" s="146"/>
      <c r="C5" s="146">
        <f t="shared" ref="C5:J5" si="1">SUM(C6:C9)</f>
        <v>2641000</v>
      </c>
      <c r="D5" s="146">
        <f t="shared" si="1"/>
        <v>2052000</v>
      </c>
      <c r="E5" s="146">
        <f t="shared" si="1"/>
        <v>400000</v>
      </c>
      <c r="F5" s="146">
        <f t="shared" si="1"/>
        <v>0</v>
      </c>
      <c r="G5" s="146">
        <f t="shared" si="1"/>
        <v>189000</v>
      </c>
      <c r="H5" s="146"/>
      <c r="I5" s="146">
        <f t="shared" si="1"/>
        <v>0</v>
      </c>
      <c r="J5" s="146">
        <f t="shared" si="1"/>
        <v>0</v>
      </c>
    </row>
    <row r="6" spans="1:10">
      <c r="A6" s="10" t="s">
        <v>979</v>
      </c>
      <c r="B6" s="10">
        <v>2016</v>
      </c>
      <c r="C6" s="10">
        <v>100000</v>
      </c>
      <c r="D6" s="10">
        <v>100000</v>
      </c>
      <c r="E6" s="10"/>
      <c r="F6" s="10"/>
      <c r="G6" s="10"/>
      <c r="H6" s="10"/>
      <c r="I6" s="10"/>
      <c r="J6" s="10"/>
    </row>
    <row r="7" spans="1:10">
      <c r="A7" s="10" t="s">
        <v>980</v>
      </c>
      <c r="B7" s="10">
        <v>2016</v>
      </c>
      <c r="C7" s="10">
        <v>50000</v>
      </c>
      <c r="D7" s="10">
        <v>50000</v>
      </c>
      <c r="E7" s="10"/>
      <c r="F7" s="10"/>
      <c r="G7" s="10"/>
      <c r="H7" s="10"/>
      <c r="I7" s="10"/>
      <c r="J7" s="10"/>
    </row>
    <row r="8" spans="1:10">
      <c r="A8" s="10" t="s">
        <v>73</v>
      </c>
      <c r="B8" s="10">
        <v>2016</v>
      </c>
      <c r="C8" s="10">
        <v>491000</v>
      </c>
      <c r="D8" s="10">
        <v>342000</v>
      </c>
      <c r="E8" s="10">
        <v>100000</v>
      </c>
      <c r="F8" s="10"/>
      <c r="G8" s="10">
        <v>49000</v>
      </c>
      <c r="H8" s="10"/>
      <c r="I8" s="10"/>
      <c r="J8" s="10"/>
    </row>
    <row r="9" spans="1:10">
      <c r="A9" s="10" t="s">
        <v>911</v>
      </c>
      <c r="B9" s="10">
        <v>2016</v>
      </c>
      <c r="C9" s="10">
        <v>2000000</v>
      </c>
      <c r="D9" s="10">
        <v>1560000</v>
      </c>
      <c r="E9" s="10">
        <v>300000</v>
      </c>
      <c r="F9" s="10"/>
      <c r="G9" s="10">
        <v>140000</v>
      </c>
      <c r="H9" s="10"/>
      <c r="I9" s="10"/>
      <c r="J9" s="10"/>
    </row>
    <row r="10" spans="1:10">
      <c r="A10" s="145" t="s">
        <v>914</v>
      </c>
      <c r="B10" s="145"/>
      <c r="C10" s="145">
        <f t="shared" ref="C10:J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/>
      <c r="I10" s="145">
        <f t="shared" si="2"/>
        <v>0</v>
      </c>
      <c r="J10" s="145">
        <f t="shared" si="2"/>
        <v>0</v>
      </c>
    </row>
    <row r="11" spans="1:10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>
      <c r="A13" s="145" t="s">
        <v>915</v>
      </c>
      <c r="B13" s="145"/>
      <c r="C13" s="145">
        <f t="shared" ref="C13:J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/>
      <c r="I13" s="145">
        <f t="shared" si="3"/>
        <v>0</v>
      </c>
      <c r="J13" s="145">
        <f t="shared" si="3"/>
        <v>0</v>
      </c>
    </row>
    <row r="14" spans="1:10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145" t="s">
        <v>916</v>
      </c>
      <c r="B16" s="145"/>
      <c r="C16" s="145">
        <f t="shared" ref="C16:J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/>
      <c r="I16" s="145">
        <f t="shared" si="4"/>
        <v>0</v>
      </c>
      <c r="J16" s="145">
        <f t="shared" si="4"/>
        <v>0</v>
      </c>
    </row>
    <row r="17" spans="1:10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>
      <c r="A19" s="145" t="s">
        <v>917</v>
      </c>
      <c r="B19" s="145"/>
      <c r="C19" s="145">
        <f t="shared" ref="C19:J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/>
      <c r="I19" s="145">
        <f t="shared" si="5"/>
        <v>0</v>
      </c>
      <c r="J19" s="145">
        <f t="shared" si="5"/>
        <v>0</v>
      </c>
    </row>
    <row r="20" spans="1:10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>
      <c r="A22" s="145" t="s">
        <v>918</v>
      </c>
      <c r="B22" s="145"/>
      <c r="C22" s="145">
        <f t="shared" ref="C22:J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/>
      <c r="I22" s="145">
        <f t="shared" si="6"/>
        <v>0</v>
      </c>
      <c r="J22" s="145">
        <f t="shared" si="6"/>
        <v>0</v>
      </c>
    </row>
    <row r="23" spans="1:10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145" t="s">
        <v>919</v>
      </c>
      <c r="B25" s="145"/>
      <c r="C25" s="145">
        <v>1750000</v>
      </c>
      <c r="D25" s="145">
        <f t="shared" ref="D25:J25" si="7">D26+D29</f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v>1750000</v>
      </c>
      <c r="I25" s="145">
        <f t="shared" si="7"/>
        <v>0</v>
      </c>
      <c r="J25" s="145">
        <f t="shared" si="7"/>
        <v>0</v>
      </c>
    </row>
    <row r="26" spans="1:10">
      <c r="A26" s="147" t="s">
        <v>920</v>
      </c>
      <c r="B26" s="147"/>
      <c r="C26" s="147">
        <v>1750000</v>
      </c>
      <c r="D26" s="147">
        <f t="shared" ref="D26:J26" si="8">SUM(D27:D28)</f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v>1750000</v>
      </c>
      <c r="I26" s="147">
        <f t="shared" si="8"/>
        <v>0</v>
      </c>
      <c r="J26" s="147">
        <f t="shared" si="8"/>
        <v>0</v>
      </c>
    </row>
    <row r="27" spans="1:10">
      <c r="A27" s="10" t="s">
        <v>962</v>
      </c>
      <c r="B27" s="10">
        <v>2016</v>
      </c>
      <c r="C27" s="10">
        <v>1750000</v>
      </c>
      <c r="D27" s="10"/>
      <c r="E27" s="10"/>
      <c r="F27" s="10"/>
      <c r="G27" s="10"/>
      <c r="H27" s="10"/>
      <c r="I27" s="10"/>
      <c r="J27" s="10"/>
    </row>
    <row r="28" spans="1:10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>
      <c r="A29" s="147" t="s">
        <v>921</v>
      </c>
      <c r="B29" s="147"/>
      <c r="C29" s="147">
        <f t="shared" ref="C29:J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/>
      <c r="I29" s="147">
        <f t="shared" si="9"/>
        <v>0</v>
      </c>
      <c r="J29" s="147">
        <f t="shared" si="9"/>
        <v>0</v>
      </c>
    </row>
    <row r="30" spans="1:10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>
      <c r="A32" s="148" t="s">
        <v>922</v>
      </c>
      <c r="B32" s="148"/>
      <c r="C32" s="148">
        <f>C33+C49+C52+C55+C58+C61+C64+C71+C74</f>
        <v>3501895</v>
      </c>
      <c r="D32" s="148">
        <f>D33+D49+D52+D55+D58+D61+D64+D71+D74</f>
        <v>1023648</v>
      </c>
      <c r="E32" s="148">
        <f>E33+E49+E52+E55+E58+E61+E64+E71+E74</f>
        <v>406595</v>
      </c>
      <c r="F32" s="148">
        <f>F33+F49+F52+F55+F58+F61+F64+F71+F74</f>
        <v>1444038</v>
      </c>
      <c r="G32" s="148">
        <f>G33+G49+G52+G55+G58+G61+G64+G71+G74</f>
        <v>0</v>
      </c>
      <c r="H32" s="148"/>
      <c r="I32" s="148">
        <f>I33+I49+I52+I55+I58+I61+I64+I71+I74</f>
        <v>173080</v>
      </c>
      <c r="J32" s="148">
        <f>J33+J49+J52+J55+J58+J61+J64+J71+J74</f>
        <v>0</v>
      </c>
    </row>
    <row r="33" spans="1:10">
      <c r="A33" s="145" t="s">
        <v>910</v>
      </c>
      <c r="B33" s="145"/>
      <c r="C33" s="145">
        <f>SUM(C34:C48)</f>
        <v>3501895</v>
      </c>
      <c r="D33" s="145">
        <f>SUM(D34:D48)</f>
        <v>1023648</v>
      </c>
      <c r="E33" s="145">
        <f>SUM(E34:E48)</f>
        <v>406595</v>
      </c>
      <c r="F33" s="145">
        <f>SUM(F34:F48)</f>
        <v>1444038</v>
      </c>
      <c r="G33" s="145">
        <f>SUM(G34:G48)</f>
        <v>0</v>
      </c>
      <c r="H33" s="145"/>
      <c r="I33" s="145">
        <f>SUM(I34:I48)</f>
        <v>173080</v>
      </c>
      <c r="J33" s="145">
        <f>SUM(J34:J48)</f>
        <v>0</v>
      </c>
    </row>
    <row r="34" spans="1:10">
      <c r="A34" s="10" t="s">
        <v>965</v>
      </c>
      <c r="B34" s="10">
        <v>2009</v>
      </c>
      <c r="C34" s="10">
        <v>665204</v>
      </c>
      <c r="D34" s="10"/>
      <c r="E34" s="10">
        <v>82543</v>
      </c>
      <c r="F34" s="10"/>
      <c r="G34" s="10"/>
      <c r="H34" s="10"/>
      <c r="I34" s="10">
        <v>173080</v>
      </c>
      <c r="J34" s="10" t="s">
        <v>964</v>
      </c>
    </row>
    <row r="35" spans="1:10">
      <c r="A35" s="10" t="s">
        <v>966</v>
      </c>
      <c r="B35" s="10">
        <v>2010</v>
      </c>
      <c r="C35" s="10">
        <v>105547</v>
      </c>
      <c r="D35" s="10"/>
      <c r="E35" s="10">
        <v>15210</v>
      </c>
      <c r="F35" s="10">
        <v>45385</v>
      </c>
      <c r="G35" s="10"/>
      <c r="H35" s="10"/>
      <c r="I35" s="10"/>
      <c r="J35" s="10"/>
    </row>
    <row r="36" spans="1:10">
      <c r="A36" s="10" t="s">
        <v>967</v>
      </c>
      <c r="B36" s="10">
        <v>2013</v>
      </c>
      <c r="C36" s="10">
        <v>753653</v>
      </c>
      <c r="D36" s="10"/>
      <c r="E36" s="10"/>
      <c r="F36" s="10">
        <v>753653</v>
      </c>
      <c r="G36" s="10"/>
      <c r="H36" s="10"/>
      <c r="I36" s="10"/>
      <c r="J36" s="10"/>
    </row>
    <row r="37" spans="1:10">
      <c r="A37" s="10" t="s">
        <v>968</v>
      </c>
      <c r="B37" s="10">
        <v>2014</v>
      </c>
      <c r="C37" s="10">
        <v>12533</v>
      </c>
      <c r="D37" s="10"/>
      <c r="E37" s="10">
        <v>12533</v>
      </c>
      <c r="F37" s="10"/>
      <c r="G37" s="10"/>
      <c r="H37" s="10"/>
      <c r="I37" s="10"/>
      <c r="J37" s="10"/>
    </row>
    <row r="38" spans="1:10">
      <c r="A38" s="10" t="s">
        <v>969</v>
      </c>
      <c r="B38" s="10">
        <v>2015</v>
      </c>
      <c r="C38" s="10">
        <v>435291</v>
      </c>
      <c r="D38" s="10">
        <v>331997</v>
      </c>
      <c r="E38" s="10">
        <v>90370</v>
      </c>
      <c r="F38" s="10">
        <v>12924</v>
      </c>
      <c r="G38" s="10"/>
      <c r="H38" s="10"/>
      <c r="I38" s="10"/>
      <c r="J38" s="10"/>
    </row>
    <row r="39" spans="1:10">
      <c r="A39" s="10" t="s">
        <v>911</v>
      </c>
      <c r="B39" s="10">
        <v>2015</v>
      </c>
      <c r="C39" s="10">
        <v>632076</v>
      </c>
      <c r="D39" s="10"/>
      <c r="E39" s="10"/>
      <c r="F39" s="10">
        <v>632076</v>
      </c>
      <c r="G39" s="10"/>
      <c r="H39" s="10"/>
      <c r="I39" s="10"/>
      <c r="J39" s="10"/>
    </row>
    <row r="40" spans="1:10">
      <c r="A40" s="10" t="s">
        <v>970</v>
      </c>
      <c r="B40" s="10">
        <v>2014</v>
      </c>
      <c r="C40" s="10">
        <v>102480</v>
      </c>
      <c r="D40" s="10">
        <v>19655</v>
      </c>
      <c r="E40" s="10">
        <v>82825</v>
      </c>
      <c r="F40" s="10"/>
      <c r="G40" s="10"/>
      <c r="H40" s="10"/>
      <c r="I40" s="10"/>
      <c r="J40" s="10"/>
    </row>
    <row r="41" spans="1:10">
      <c r="A41" s="10" t="s">
        <v>971</v>
      </c>
      <c r="B41" s="10">
        <v>2015</v>
      </c>
      <c r="C41" s="10">
        <v>5000</v>
      </c>
      <c r="D41" s="10">
        <v>5000</v>
      </c>
      <c r="E41" s="10"/>
      <c r="F41" s="10"/>
      <c r="G41" s="10"/>
      <c r="H41" s="10"/>
      <c r="I41" s="10"/>
      <c r="J41" s="10"/>
    </row>
    <row r="42" spans="1:10">
      <c r="A42" s="149" t="s">
        <v>972</v>
      </c>
      <c r="B42" s="149">
        <v>2015</v>
      </c>
      <c r="C42" s="149">
        <v>93605</v>
      </c>
      <c r="D42" s="149">
        <v>39935</v>
      </c>
      <c r="E42" s="149">
        <v>53669</v>
      </c>
      <c r="F42" s="149"/>
      <c r="G42" s="149"/>
      <c r="H42" s="149"/>
      <c r="I42" s="149"/>
      <c r="J42" s="149"/>
    </row>
    <row r="43" spans="1:10">
      <c r="A43" s="10" t="s">
        <v>973</v>
      </c>
      <c r="B43" s="149">
        <v>2015</v>
      </c>
      <c r="C43" s="149">
        <v>213968</v>
      </c>
      <c r="D43" s="149">
        <v>213968</v>
      </c>
      <c r="E43" s="149"/>
      <c r="F43" s="149"/>
      <c r="G43" s="149"/>
      <c r="H43" s="149"/>
      <c r="I43" s="149"/>
      <c r="J43" s="149"/>
    </row>
    <row r="44" spans="1:10">
      <c r="A44" s="10" t="s">
        <v>974</v>
      </c>
      <c r="B44" s="149">
        <v>2015</v>
      </c>
      <c r="C44" s="149">
        <v>20000</v>
      </c>
      <c r="D44" s="149">
        <v>20000</v>
      </c>
      <c r="E44" s="149"/>
      <c r="F44" s="149"/>
      <c r="G44" s="149"/>
      <c r="H44" s="149"/>
      <c r="I44" s="149"/>
      <c r="J44" s="149"/>
    </row>
    <row r="45" spans="1:10">
      <c r="A45" s="10" t="s">
        <v>975</v>
      </c>
      <c r="B45" s="149">
        <v>2015</v>
      </c>
      <c r="C45" s="149">
        <v>112896</v>
      </c>
      <c r="D45" s="149">
        <v>80000</v>
      </c>
      <c r="E45" s="149">
        <v>32896</v>
      </c>
      <c r="F45" s="149"/>
      <c r="G45" s="149"/>
      <c r="H45" s="149"/>
      <c r="I45" s="149"/>
      <c r="J45" s="149"/>
    </row>
    <row r="46" spans="1:10">
      <c r="A46" s="10" t="s">
        <v>976</v>
      </c>
      <c r="B46" s="149">
        <v>2015</v>
      </c>
      <c r="C46" s="149">
        <v>80000</v>
      </c>
      <c r="D46" s="149">
        <v>80000</v>
      </c>
      <c r="E46" s="149"/>
      <c r="F46" s="149"/>
      <c r="G46" s="149"/>
      <c r="H46" s="149"/>
      <c r="I46" s="149"/>
      <c r="J46" s="149"/>
    </row>
    <row r="47" spans="1:10">
      <c r="A47" s="10" t="s">
        <v>911</v>
      </c>
      <c r="B47" s="149">
        <v>2015</v>
      </c>
      <c r="C47" s="149">
        <v>66713</v>
      </c>
      <c r="D47" s="149">
        <v>66713</v>
      </c>
      <c r="E47" s="149"/>
      <c r="F47" s="149"/>
      <c r="G47" s="149"/>
      <c r="H47" s="149"/>
      <c r="I47" s="149"/>
      <c r="J47" s="149"/>
    </row>
    <row r="48" spans="1:10">
      <c r="A48" s="10" t="s">
        <v>977</v>
      </c>
      <c r="B48" s="10">
        <v>2015</v>
      </c>
      <c r="C48" s="10">
        <v>202929</v>
      </c>
      <c r="D48" s="10">
        <v>166380</v>
      </c>
      <c r="E48" s="10">
        <v>36549</v>
      </c>
      <c r="F48" s="10"/>
      <c r="G48" s="10"/>
      <c r="H48" s="10"/>
      <c r="I48" s="10"/>
      <c r="J48" s="10"/>
    </row>
    <row r="49" spans="1:10">
      <c r="A49" s="145" t="s">
        <v>914</v>
      </c>
      <c r="B49" s="145"/>
      <c r="C49" s="145">
        <f t="shared" ref="C49:J49" si="10">SUM(C50:C51)</f>
        <v>0</v>
      </c>
      <c r="D49" s="145">
        <f t="shared" si="10"/>
        <v>0</v>
      </c>
      <c r="E49" s="145">
        <f t="shared" si="10"/>
        <v>0</v>
      </c>
      <c r="F49" s="145">
        <f t="shared" si="10"/>
        <v>0</v>
      </c>
      <c r="G49" s="145">
        <f t="shared" si="10"/>
        <v>0</v>
      </c>
      <c r="H49" s="145"/>
      <c r="I49" s="145">
        <f t="shared" si="10"/>
        <v>0</v>
      </c>
      <c r="J49" s="145">
        <f t="shared" si="10"/>
        <v>0</v>
      </c>
    </row>
    <row r="50" spans="1:10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spans="1:10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0">
      <c r="A52" s="145" t="s">
        <v>915</v>
      </c>
      <c r="B52" s="145"/>
      <c r="C52" s="145">
        <f t="shared" ref="C52:J52" si="11">SUM(C53:C54)</f>
        <v>0</v>
      </c>
      <c r="D52" s="145">
        <f t="shared" si="11"/>
        <v>0</v>
      </c>
      <c r="E52" s="145">
        <f t="shared" si="11"/>
        <v>0</v>
      </c>
      <c r="F52" s="145">
        <f t="shared" si="11"/>
        <v>0</v>
      </c>
      <c r="G52" s="145">
        <f t="shared" si="11"/>
        <v>0</v>
      </c>
      <c r="H52" s="145"/>
      <c r="I52" s="145">
        <f t="shared" si="11"/>
        <v>0</v>
      </c>
      <c r="J52" s="145">
        <f t="shared" si="11"/>
        <v>0</v>
      </c>
    </row>
    <row r="53" spans="1:10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spans="1:10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spans="1:10">
      <c r="A55" s="145" t="s">
        <v>916</v>
      </c>
      <c r="B55" s="145"/>
      <c r="C55" s="145">
        <f t="shared" ref="C55:J55" si="12">SUM(C56:C57)</f>
        <v>0</v>
      </c>
      <c r="D55" s="145">
        <f t="shared" si="12"/>
        <v>0</v>
      </c>
      <c r="E55" s="145">
        <f t="shared" si="12"/>
        <v>0</v>
      </c>
      <c r="F55" s="145">
        <f t="shared" si="12"/>
        <v>0</v>
      </c>
      <c r="G55" s="145">
        <f t="shared" si="12"/>
        <v>0</v>
      </c>
      <c r="H55" s="145"/>
      <c r="I55" s="145">
        <f t="shared" si="12"/>
        <v>0</v>
      </c>
      <c r="J55" s="145">
        <f t="shared" si="12"/>
        <v>0</v>
      </c>
    </row>
    <row r="56" spans="1:10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spans="1:10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spans="1:10">
      <c r="A58" s="145" t="s">
        <v>917</v>
      </c>
      <c r="B58" s="145"/>
      <c r="C58" s="145">
        <f t="shared" ref="C58:J58" si="13">SUM(C59:C60)</f>
        <v>0</v>
      </c>
      <c r="D58" s="145">
        <f t="shared" si="13"/>
        <v>0</v>
      </c>
      <c r="E58" s="145">
        <f t="shared" si="13"/>
        <v>0</v>
      </c>
      <c r="F58" s="145">
        <f t="shared" si="13"/>
        <v>0</v>
      </c>
      <c r="G58" s="145">
        <f t="shared" si="13"/>
        <v>0</v>
      </c>
      <c r="H58" s="145"/>
      <c r="I58" s="145">
        <f t="shared" si="13"/>
        <v>0</v>
      </c>
      <c r="J58" s="145">
        <f t="shared" si="13"/>
        <v>0</v>
      </c>
    </row>
    <row r="59" spans="1:10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spans="1:10">
      <c r="A61" s="145" t="s">
        <v>918</v>
      </c>
      <c r="B61" s="145"/>
      <c r="C61" s="145">
        <f t="shared" ref="C61:I61" si="14">SUM(C62:C63)</f>
        <v>0</v>
      </c>
      <c r="D61" s="145">
        <f t="shared" si="14"/>
        <v>0</v>
      </c>
      <c r="E61" s="145">
        <f t="shared" si="14"/>
        <v>0</v>
      </c>
      <c r="F61" s="145">
        <f t="shared" si="14"/>
        <v>0</v>
      </c>
      <c r="G61" s="145">
        <f t="shared" si="14"/>
        <v>0</v>
      </c>
      <c r="H61" s="145"/>
      <c r="I61" s="145">
        <f t="shared" si="14"/>
        <v>0</v>
      </c>
      <c r="J61" s="145"/>
    </row>
    <row r="62" spans="1:10">
      <c r="A62" s="10"/>
      <c r="B62" s="10"/>
      <c r="C62" s="10"/>
      <c r="D62" s="10"/>
      <c r="E62" s="10"/>
      <c r="F62" s="10"/>
      <c r="G62" s="10"/>
      <c r="H62" s="10"/>
      <c r="I62" s="10"/>
      <c r="J62" s="10"/>
    </row>
    <row r="63" spans="1:10">
      <c r="A63" s="10"/>
      <c r="B63" s="10"/>
      <c r="C63" s="10"/>
      <c r="D63" s="10"/>
      <c r="E63" s="10"/>
      <c r="F63" s="10"/>
      <c r="G63" s="10"/>
      <c r="H63" s="10"/>
      <c r="I63" s="10"/>
      <c r="J63" s="10"/>
    </row>
    <row r="64" spans="1:10">
      <c r="A64" s="145" t="s">
        <v>919</v>
      </c>
      <c r="B64" s="145"/>
      <c r="C64" s="145">
        <f t="shared" ref="C64:J64" si="15">C65+C68</f>
        <v>0</v>
      </c>
      <c r="D64" s="145">
        <f t="shared" si="15"/>
        <v>0</v>
      </c>
      <c r="E64" s="145">
        <f t="shared" si="15"/>
        <v>0</v>
      </c>
      <c r="F64" s="145">
        <f t="shared" si="15"/>
        <v>0</v>
      </c>
      <c r="G64" s="145">
        <f t="shared" si="15"/>
        <v>0</v>
      </c>
      <c r="H64" s="145"/>
      <c r="I64" s="145">
        <f t="shared" si="15"/>
        <v>0</v>
      </c>
      <c r="J64" s="145">
        <f t="shared" si="15"/>
        <v>0</v>
      </c>
    </row>
    <row r="65" spans="1:10">
      <c r="A65" s="147" t="s">
        <v>920</v>
      </c>
      <c r="B65" s="147"/>
      <c r="C65" s="147">
        <f t="shared" ref="C65:J65" si="16">SUM(C66:C67)</f>
        <v>0</v>
      </c>
      <c r="D65" s="147">
        <f t="shared" si="16"/>
        <v>0</v>
      </c>
      <c r="E65" s="147">
        <f t="shared" si="16"/>
        <v>0</v>
      </c>
      <c r="F65" s="147">
        <f t="shared" si="16"/>
        <v>0</v>
      </c>
      <c r="G65" s="147">
        <f t="shared" si="16"/>
        <v>0</v>
      </c>
      <c r="H65" s="147"/>
      <c r="I65" s="147">
        <f t="shared" si="16"/>
        <v>0</v>
      </c>
      <c r="J65" s="147">
        <f t="shared" si="16"/>
        <v>0</v>
      </c>
    </row>
    <row r="66" spans="1:10">
      <c r="A66" s="10"/>
      <c r="B66" s="10"/>
      <c r="C66" s="10"/>
      <c r="D66" s="10"/>
      <c r="E66" s="10"/>
      <c r="F66" s="10"/>
      <c r="G66" s="10"/>
      <c r="H66" s="10"/>
      <c r="I66" s="10"/>
      <c r="J66" s="10"/>
    </row>
    <row r="67" spans="1:10">
      <c r="A67" s="10"/>
      <c r="B67" s="10"/>
      <c r="C67" s="10"/>
      <c r="D67" s="10"/>
      <c r="E67" s="10"/>
      <c r="F67" s="10"/>
      <c r="G67" s="10"/>
      <c r="H67" s="10"/>
      <c r="I67" s="10"/>
      <c r="J67" s="10"/>
    </row>
    <row r="68" spans="1:10">
      <c r="A68" s="147" t="s">
        <v>921</v>
      </c>
      <c r="B68" s="147"/>
      <c r="C68" s="147">
        <f t="shared" ref="C68:J68" si="17">SUM(C69:C70)</f>
        <v>0</v>
      </c>
      <c r="D68" s="147">
        <f t="shared" si="17"/>
        <v>0</v>
      </c>
      <c r="E68" s="147">
        <f t="shared" si="17"/>
        <v>0</v>
      </c>
      <c r="F68" s="147">
        <f t="shared" si="17"/>
        <v>0</v>
      </c>
      <c r="G68" s="147">
        <f t="shared" si="17"/>
        <v>0</v>
      </c>
      <c r="H68" s="147"/>
      <c r="I68" s="147">
        <f t="shared" si="17"/>
        <v>0</v>
      </c>
      <c r="J68" s="147">
        <f t="shared" si="17"/>
        <v>0</v>
      </c>
    </row>
    <row r="69" spans="1:10">
      <c r="A69" s="10"/>
      <c r="B69" s="10"/>
      <c r="C69" s="10"/>
      <c r="D69" s="10"/>
      <c r="E69" s="10"/>
      <c r="F69" s="10"/>
      <c r="G69" s="10"/>
      <c r="H69" s="10"/>
      <c r="I69" s="10"/>
      <c r="J69" s="10"/>
    </row>
    <row r="70" spans="1:10">
      <c r="A70" s="10"/>
      <c r="B70" s="10"/>
      <c r="C70" s="10"/>
      <c r="D70" s="10"/>
      <c r="E70" s="10"/>
      <c r="F70" s="10"/>
      <c r="G70" s="10"/>
      <c r="H70" s="10"/>
      <c r="I70" s="10"/>
      <c r="J70" s="10"/>
    </row>
    <row r="71" spans="1:10">
      <c r="A71" s="145" t="s">
        <v>936</v>
      </c>
      <c r="B71" s="145"/>
      <c r="C71" s="145">
        <f t="shared" ref="C71:J71" si="18">SUM(C72:C73)</f>
        <v>0</v>
      </c>
      <c r="D71" s="145">
        <f t="shared" si="18"/>
        <v>0</v>
      </c>
      <c r="E71" s="145">
        <f t="shared" si="18"/>
        <v>0</v>
      </c>
      <c r="F71" s="145">
        <f t="shared" si="18"/>
        <v>0</v>
      </c>
      <c r="G71" s="145">
        <f t="shared" si="18"/>
        <v>0</v>
      </c>
      <c r="H71" s="145"/>
      <c r="I71" s="145">
        <f t="shared" si="18"/>
        <v>0</v>
      </c>
      <c r="J71" s="145">
        <f t="shared" si="18"/>
        <v>0</v>
      </c>
    </row>
    <row r="72" spans="1:10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 spans="1:10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 spans="1:10">
      <c r="A74" s="145" t="s">
        <v>937</v>
      </c>
      <c r="B74" s="145"/>
      <c r="C74" s="145"/>
      <c r="D74" s="145"/>
      <c r="E74" s="145"/>
      <c r="F74" s="145"/>
      <c r="G74" s="145"/>
      <c r="H74" s="145"/>
      <c r="I74" s="145"/>
      <c r="J74" s="145"/>
    </row>
    <row r="75" spans="1:10">
      <c r="A75" s="145" t="s">
        <v>938</v>
      </c>
      <c r="B75" s="145"/>
      <c r="C75" s="145">
        <f>C32+C4</f>
        <v>7892895</v>
      </c>
      <c r="D75" s="145">
        <f>D74+D71+D64+D61+D58+D55+D52+D49+D33+D25+D22+D19+D16+D13+D10+D5</f>
        <v>3075648</v>
      </c>
      <c r="E75" s="145">
        <f>E74+E71+E64+E61+E58+E55+E52+E49+E33+E25+E22+E19+E16+E13+E10+E5</f>
        <v>806595</v>
      </c>
      <c r="F75" s="145">
        <f>F74+F71+F64+F61+F58+F55+F52+F49+F33+F25+F22+F19+F16+F13+F10+F5</f>
        <v>1444038</v>
      </c>
      <c r="G75" s="145">
        <f>G74+G71+G64+G61+G58+G55+G52+G49+G33+G25+G22+G19+G16+G13+G10+G5</f>
        <v>189000</v>
      </c>
      <c r="H75" s="161">
        <f>H4+H32</f>
        <v>1750000</v>
      </c>
      <c r="I75" s="145">
        <f>I74+I71+I64+I61+I58+I55+I52+I49+I33+I25+I22+I19+I16+I13+I10+I5</f>
        <v>173080</v>
      </c>
      <c r="J75" s="145">
        <f>J74+J71+J64+J61+J58+J55+J52+J49+J33+J25+J22+J19+J16+J13+J10+J5</f>
        <v>0</v>
      </c>
    </row>
  </sheetData>
  <mergeCells count="10">
    <mergeCell ref="A1:A3"/>
    <mergeCell ref="B1:B3"/>
    <mergeCell ref="C1:C3"/>
    <mergeCell ref="D1:J1"/>
    <mergeCell ref="D2:D3"/>
    <mergeCell ref="E2:E3"/>
    <mergeCell ref="F2:F3"/>
    <mergeCell ref="G2:G3"/>
    <mergeCell ref="I2:J2"/>
    <mergeCell ref="H2:H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A58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209" t="s">
        <v>901</v>
      </c>
      <c r="B1" s="209" t="s">
        <v>902</v>
      </c>
      <c r="C1" s="209" t="s">
        <v>903</v>
      </c>
      <c r="D1" s="212" t="s">
        <v>613</v>
      </c>
      <c r="E1" s="213"/>
      <c r="F1" s="213"/>
      <c r="G1" s="213"/>
      <c r="H1" s="213"/>
      <c r="I1" s="214"/>
    </row>
    <row r="2" spans="1:9">
      <c r="A2" s="210"/>
      <c r="B2" s="210"/>
      <c r="C2" s="210"/>
      <c r="D2" s="209" t="s">
        <v>625</v>
      </c>
      <c r="E2" s="209" t="s">
        <v>626</v>
      </c>
      <c r="F2" s="215" t="s">
        <v>904</v>
      </c>
      <c r="G2" s="215" t="s">
        <v>905</v>
      </c>
      <c r="H2" s="217" t="s">
        <v>906</v>
      </c>
      <c r="I2" s="218"/>
    </row>
    <row r="3" spans="1:9">
      <c r="A3" s="211"/>
      <c r="B3" s="211"/>
      <c r="C3" s="211"/>
      <c r="D3" s="211"/>
      <c r="E3" s="211"/>
      <c r="F3" s="216"/>
      <c r="G3" s="216"/>
      <c r="H3" s="142" t="s">
        <v>907</v>
      </c>
      <c r="I3" s="143" t="s">
        <v>908</v>
      </c>
    </row>
    <row r="4" spans="1:9">
      <c r="A4" s="144" t="s">
        <v>909</v>
      </c>
      <c r="B4" s="144"/>
      <c r="C4" s="144">
        <f t="shared" ref="C4:I4" si="0">C5+C10+C13+C16+C19+C22+C25</f>
        <v>0</v>
      </c>
      <c r="D4" s="144">
        <f t="shared" si="0"/>
        <v>0</v>
      </c>
      <c r="E4" s="144">
        <f t="shared" si="0"/>
        <v>0</v>
      </c>
      <c r="F4" s="144">
        <f t="shared" si="0"/>
        <v>0</v>
      </c>
      <c r="G4" s="144">
        <f t="shared" si="0"/>
        <v>0</v>
      </c>
      <c r="H4" s="144">
        <f t="shared" si="0"/>
        <v>0</v>
      </c>
      <c r="I4" s="144">
        <f t="shared" si="0"/>
        <v>0</v>
      </c>
    </row>
    <row r="5" spans="1:9">
      <c r="A5" s="145" t="s">
        <v>910</v>
      </c>
      <c r="B5" s="146"/>
      <c r="C5" s="146">
        <f t="shared" ref="C5:I5" si="1">SUM(C6:C9)</f>
        <v>0</v>
      </c>
      <c r="D5" s="146">
        <f t="shared" si="1"/>
        <v>0</v>
      </c>
      <c r="E5" s="146">
        <f t="shared" si="1"/>
        <v>0</v>
      </c>
      <c r="F5" s="146">
        <f t="shared" si="1"/>
        <v>0</v>
      </c>
      <c r="G5" s="146">
        <f t="shared" si="1"/>
        <v>0</v>
      </c>
      <c r="H5" s="146">
        <f t="shared" si="1"/>
        <v>0</v>
      </c>
      <c r="I5" s="146">
        <f t="shared" si="1"/>
        <v>0</v>
      </c>
    </row>
    <row r="6" spans="1:9">
      <c r="A6" s="10" t="s">
        <v>911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5" t="s">
        <v>914</v>
      </c>
      <c r="B10" s="145"/>
      <c r="C10" s="145">
        <f t="shared" ref="C10:I10" si="2">SUM(C11:C12)</f>
        <v>0</v>
      </c>
      <c r="D10" s="145">
        <f t="shared" si="2"/>
        <v>0</v>
      </c>
      <c r="E10" s="145">
        <f t="shared" si="2"/>
        <v>0</v>
      </c>
      <c r="F10" s="145">
        <f t="shared" si="2"/>
        <v>0</v>
      </c>
      <c r="G10" s="145">
        <f t="shared" si="2"/>
        <v>0</v>
      </c>
      <c r="H10" s="145">
        <f t="shared" si="2"/>
        <v>0</v>
      </c>
      <c r="I10" s="145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5" t="s">
        <v>915</v>
      </c>
      <c r="B13" s="145"/>
      <c r="C13" s="145">
        <f t="shared" ref="C13:I13" si="3">SUM(C14:C15)</f>
        <v>0</v>
      </c>
      <c r="D13" s="145">
        <f t="shared" si="3"/>
        <v>0</v>
      </c>
      <c r="E13" s="145">
        <f t="shared" si="3"/>
        <v>0</v>
      </c>
      <c r="F13" s="145">
        <f t="shared" si="3"/>
        <v>0</v>
      </c>
      <c r="G13" s="145">
        <f t="shared" si="3"/>
        <v>0</v>
      </c>
      <c r="H13" s="145">
        <f t="shared" si="3"/>
        <v>0</v>
      </c>
      <c r="I13" s="145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5" t="s">
        <v>916</v>
      </c>
      <c r="B16" s="145"/>
      <c r="C16" s="145">
        <f t="shared" ref="C16:I16" si="4">SUM(C17:C18)</f>
        <v>0</v>
      </c>
      <c r="D16" s="145">
        <f t="shared" si="4"/>
        <v>0</v>
      </c>
      <c r="E16" s="145">
        <f t="shared" si="4"/>
        <v>0</v>
      </c>
      <c r="F16" s="145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5" t="s">
        <v>917</v>
      </c>
      <c r="B19" s="145"/>
      <c r="C19" s="145">
        <f t="shared" ref="C19:I19" si="5">SUM(C20:C21)</f>
        <v>0</v>
      </c>
      <c r="D19" s="145">
        <f t="shared" si="5"/>
        <v>0</v>
      </c>
      <c r="E19" s="145">
        <f t="shared" si="5"/>
        <v>0</v>
      </c>
      <c r="F19" s="145">
        <f t="shared" si="5"/>
        <v>0</v>
      </c>
      <c r="G19" s="145">
        <f t="shared" si="5"/>
        <v>0</v>
      </c>
      <c r="H19" s="145">
        <f t="shared" si="5"/>
        <v>0</v>
      </c>
      <c r="I19" s="145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5" t="s">
        <v>918</v>
      </c>
      <c r="B22" s="145"/>
      <c r="C22" s="145">
        <f t="shared" ref="C22:I22" si="6">SUM(C23:C24)</f>
        <v>0</v>
      </c>
      <c r="D22" s="145">
        <f t="shared" si="6"/>
        <v>0</v>
      </c>
      <c r="E22" s="145">
        <f t="shared" si="6"/>
        <v>0</v>
      </c>
      <c r="F22" s="145">
        <f t="shared" si="6"/>
        <v>0</v>
      </c>
      <c r="G22" s="145">
        <f t="shared" si="6"/>
        <v>0</v>
      </c>
      <c r="H22" s="145">
        <f t="shared" si="6"/>
        <v>0</v>
      </c>
      <c r="I22" s="145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5" t="s">
        <v>919</v>
      </c>
      <c r="B25" s="145"/>
      <c r="C25" s="145">
        <f t="shared" ref="C25:I25" si="7">C26+C29</f>
        <v>0</v>
      </c>
      <c r="D25" s="145">
        <f t="shared" si="7"/>
        <v>0</v>
      </c>
      <c r="E25" s="145">
        <f t="shared" si="7"/>
        <v>0</v>
      </c>
      <c r="F25" s="145">
        <f t="shared" si="7"/>
        <v>0</v>
      </c>
      <c r="G25" s="145">
        <f t="shared" si="7"/>
        <v>0</v>
      </c>
      <c r="H25" s="145">
        <f t="shared" si="7"/>
        <v>0</v>
      </c>
      <c r="I25" s="145">
        <f t="shared" si="7"/>
        <v>0</v>
      </c>
    </row>
    <row r="26" spans="1:9">
      <c r="A26" s="147" t="s">
        <v>920</v>
      </c>
      <c r="B26" s="147"/>
      <c r="C26" s="147">
        <f t="shared" ref="C26:I26" si="8">SUM(C27:C28)</f>
        <v>0</v>
      </c>
      <c r="D26" s="147">
        <f t="shared" si="8"/>
        <v>0</v>
      </c>
      <c r="E26" s="147">
        <f t="shared" si="8"/>
        <v>0</v>
      </c>
      <c r="F26" s="147">
        <f t="shared" si="8"/>
        <v>0</v>
      </c>
      <c r="G26" s="147">
        <f t="shared" si="8"/>
        <v>0</v>
      </c>
      <c r="H26" s="147">
        <f t="shared" si="8"/>
        <v>0</v>
      </c>
      <c r="I26" s="147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7" t="s">
        <v>921</v>
      </c>
      <c r="B29" s="147"/>
      <c r="C29" s="147">
        <f t="shared" ref="C29:I29" si="9">SUM(C30:C31)</f>
        <v>0</v>
      </c>
      <c r="D29" s="147">
        <f t="shared" si="9"/>
        <v>0</v>
      </c>
      <c r="E29" s="147">
        <f t="shared" si="9"/>
        <v>0</v>
      </c>
      <c r="F29" s="147">
        <f t="shared" si="9"/>
        <v>0</v>
      </c>
      <c r="G29" s="147">
        <f t="shared" si="9"/>
        <v>0</v>
      </c>
      <c r="H29" s="147">
        <f t="shared" si="9"/>
        <v>0</v>
      </c>
      <c r="I29" s="147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8" t="s">
        <v>922</v>
      </c>
      <c r="B32" s="148"/>
      <c r="C32" s="148">
        <f t="shared" ref="C32:I32" si="10">C33+C48+C51+C54+C57+C60+C63+C70+C73</f>
        <v>0</v>
      </c>
      <c r="D32" s="148">
        <f t="shared" si="10"/>
        <v>0</v>
      </c>
      <c r="E32" s="148">
        <f t="shared" si="10"/>
        <v>0</v>
      </c>
      <c r="F32" s="148">
        <f t="shared" si="10"/>
        <v>0</v>
      </c>
      <c r="G32" s="148">
        <f t="shared" si="10"/>
        <v>0</v>
      </c>
      <c r="H32" s="148">
        <f t="shared" si="10"/>
        <v>0</v>
      </c>
      <c r="I32" s="148">
        <f t="shared" si="10"/>
        <v>0</v>
      </c>
    </row>
    <row r="33" spans="1:9">
      <c r="A33" s="145" t="s">
        <v>910</v>
      </c>
      <c r="B33" s="145"/>
      <c r="C33" s="145">
        <f t="shared" ref="C33:I33" si="11">SUM(C34:C47)</f>
        <v>0</v>
      </c>
      <c r="D33" s="145">
        <f t="shared" si="11"/>
        <v>0</v>
      </c>
      <c r="E33" s="145">
        <f t="shared" si="11"/>
        <v>0</v>
      </c>
      <c r="F33" s="145">
        <f t="shared" si="11"/>
        <v>0</v>
      </c>
      <c r="G33" s="145">
        <f t="shared" si="11"/>
        <v>0</v>
      </c>
      <c r="H33" s="145">
        <f t="shared" si="11"/>
        <v>0</v>
      </c>
      <c r="I33" s="145">
        <f t="shared" si="11"/>
        <v>0</v>
      </c>
    </row>
    <row r="34" spans="1:9">
      <c r="A34" s="10" t="s">
        <v>911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9" t="s">
        <v>934</v>
      </c>
      <c r="B46" s="149"/>
      <c r="C46" s="149"/>
      <c r="D46" s="149"/>
      <c r="E46" s="149"/>
      <c r="F46" s="149"/>
      <c r="G46" s="149"/>
      <c r="H46" s="149"/>
      <c r="I46" s="149"/>
    </row>
    <row r="47" spans="1:9">
      <c r="A47" s="10" t="s">
        <v>935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5" t="s">
        <v>914</v>
      </c>
      <c r="B48" s="145"/>
      <c r="C48" s="145">
        <f t="shared" ref="C48:I48" si="12">SUM(C49:C50)</f>
        <v>0</v>
      </c>
      <c r="D48" s="145">
        <f t="shared" si="12"/>
        <v>0</v>
      </c>
      <c r="E48" s="145">
        <f t="shared" si="12"/>
        <v>0</v>
      </c>
      <c r="F48" s="145">
        <f t="shared" si="12"/>
        <v>0</v>
      </c>
      <c r="G48" s="145">
        <f t="shared" si="12"/>
        <v>0</v>
      </c>
      <c r="H48" s="145">
        <f t="shared" si="12"/>
        <v>0</v>
      </c>
      <c r="I48" s="145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5" t="s">
        <v>915</v>
      </c>
      <c r="B51" s="145"/>
      <c r="C51" s="145">
        <f t="shared" ref="C51:I51" si="13">SUM(C52:C53)</f>
        <v>0</v>
      </c>
      <c r="D51" s="145">
        <f t="shared" si="13"/>
        <v>0</v>
      </c>
      <c r="E51" s="145">
        <f t="shared" si="13"/>
        <v>0</v>
      </c>
      <c r="F51" s="145">
        <f t="shared" si="13"/>
        <v>0</v>
      </c>
      <c r="G51" s="145">
        <f t="shared" si="13"/>
        <v>0</v>
      </c>
      <c r="H51" s="145">
        <f t="shared" si="13"/>
        <v>0</v>
      </c>
      <c r="I51" s="145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5" t="s">
        <v>916</v>
      </c>
      <c r="B54" s="145"/>
      <c r="C54" s="145">
        <f t="shared" ref="C54:I54" si="14">SUM(C55:C56)</f>
        <v>0</v>
      </c>
      <c r="D54" s="145">
        <f t="shared" si="14"/>
        <v>0</v>
      </c>
      <c r="E54" s="145">
        <f t="shared" si="14"/>
        <v>0</v>
      </c>
      <c r="F54" s="145">
        <f t="shared" si="14"/>
        <v>0</v>
      </c>
      <c r="G54" s="145">
        <f t="shared" si="14"/>
        <v>0</v>
      </c>
      <c r="H54" s="145">
        <f t="shared" si="14"/>
        <v>0</v>
      </c>
      <c r="I54" s="145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5" t="s">
        <v>917</v>
      </c>
      <c r="B57" s="145"/>
      <c r="C57" s="145">
        <f t="shared" ref="C57:I57" si="15">SUM(C58:C59)</f>
        <v>0</v>
      </c>
      <c r="D57" s="145">
        <f t="shared" si="15"/>
        <v>0</v>
      </c>
      <c r="E57" s="145">
        <f t="shared" si="15"/>
        <v>0</v>
      </c>
      <c r="F57" s="145">
        <f t="shared" si="15"/>
        <v>0</v>
      </c>
      <c r="G57" s="145">
        <f t="shared" si="15"/>
        <v>0</v>
      </c>
      <c r="H57" s="145">
        <f t="shared" si="15"/>
        <v>0</v>
      </c>
      <c r="I57" s="145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5" t="s">
        <v>918</v>
      </c>
      <c r="B60" s="145"/>
      <c r="C60" s="145">
        <f t="shared" ref="C60:H60" si="16">SUM(C61:C62)</f>
        <v>0</v>
      </c>
      <c r="D60" s="145">
        <f t="shared" si="16"/>
        <v>0</v>
      </c>
      <c r="E60" s="145">
        <f t="shared" si="16"/>
        <v>0</v>
      </c>
      <c r="F60" s="145">
        <f t="shared" si="16"/>
        <v>0</v>
      </c>
      <c r="G60" s="145">
        <f t="shared" si="16"/>
        <v>0</v>
      </c>
      <c r="H60" s="145">
        <f t="shared" si="16"/>
        <v>0</v>
      </c>
      <c r="I60" s="145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5" t="s">
        <v>919</v>
      </c>
      <c r="B63" s="145"/>
      <c r="C63" s="145">
        <f t="shared" ref="C63:I63" si="17">C64+C67</f>
        <v>0</v>
      </c>
      <c r="D63" s="145">
        <f t="shared" si="17"/>
        <v>0</v>
      </c>
      <c r="E63" s="145">
        <f t="shared" si="17"/>
        <v>0</v>
      </c>
      <c r="F63" s="145">
        <f t="shared" si="17"/>
        <v>0</v>
      </c>
      <c r="G63" s="145">
        <f t="shared" si="17"/>
        <v>0</v>
      </c>
      <c r="H63" s="145">
        <f t="shared" si="17"/>
        <v>0</v>
      </c>
      <c r="I63" s="145">
        <f t="shared" si="17"/>
        <v>0</v>
      </c>
    </row>
    <row r="64" spans="1:9">
      <c r="A64" s="147" t="s">
        <v>920</v>
      </c>
      <c r="B64" s="147"/>
      <c r="C64" s="147">
        <f t="shared" ref="C64:I64" si="18">SUM(C65:C66)</f>
        <v>0</v>
      </c>
      <c r="D64" s="147">
        <f t="shared" si="18"/>
        <v>0</v>
      </c>
      <c r="E64" s="147">
        <f t="shared" si="18"/>
        <v>0</v>
      </c>
      <c r="F64" s="147">
        <f t="shared" si="18"/>
        <v>0</v>
      </c>
      <c r="G64" s="147">
        <f t="shared" si="18"/>
        <v>0</v>
      </c>
      <c r="H64" s="147">
        <f t="shared" si="18"/>
        <v>0</v>
      </c>
      <c r="I64" s="147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7" t="s">
        <v>921</v>
      </c>
      <c r="B67" s="147"/>
      <c r="C67" s="147">
        <f t="shared" ref="C67:I67" si="19">SUM(C68:C69)</f>
        <v>0</v>
      </c>
      <c r="D67" s="147">
        <f t="shared" si="19"/>
        <v>0</v>
      </c>
      <c r="E67" s="147">
        <f t="shared" si="19"/>
        <v>0</v>
      </c>
      <c r="F67" s="147">
        <f t="shared" si="19"/>
        <v>0</v>
      </c>
      <c r="G67" s="147">
        <f t="shared" si="19"/>
        <v>0</v>
      </c>
      <c r="H67" s="147">
        <f t="shared" si="19"/>
        <v>0</v>
      </c>
      <c r="I67" s="147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5" t="s">
        <v>936</v>
      </c>
      <c r="B70" s="145"/>
      <c r="C70" s="145">
        <f t="shared" ref="C70:I70" si="20">SUM(C71:C72)</f>
        <v>0</v>
      </c>
      <c r="D70" s="145">
        <f t="shared" si="20"/>
        <v>0</v>
      </c>
      <c r="E70" s="145">
        <f t="shared" si="20"/>
        <v>0</v>
      </c>
      <c r="F70" s="145">
        <f t="shared" si="20"/>
        <v>0</v>
      </c>
      <c r="G70" s="145">
        <f t="shared" si="20"/>
        <v>0</v>
      </c>
      <c r="H70" s="145">
        <f t="shared" si="20"/>
        <v>0</v>
      </c>
      <c r="I70" s="145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5" t="s">
        <v>937</v>
      </c>
      <c r="B73" s="145"/>
      <c r="C73" s="145"/>
      <c r="D73" s="145"/>
      <c r="E73" s="145"/>
      <c r="F73" s="145"/>
      <c r="G73" s="145"/>
      <c r="H73" s="145"/>
      <c r="I73" s="145"/>
    </row>
    <row r="74" spans="1:9">
      <c r="A74" s="145" t="s">
        <v>938</v>
      </c>
      <c r="B74" s="145"/>
      <c r="C74" s="145">
        <f>C32+C4</f>
        <v>0</v>
      </c>
      <c r="D74" s="145">
        <f t="shared" ref="D74:I74" si="21">D73+D70+D63+D60+D57+D54+D51+D48+D33+D25+D22+D19+D16+D13+D10+D5</f>
        <v>0</v>
      </c>
      <c r="E74" s="145">
        <f t="shared" si="21"/>
        <v>0</v>
      </c>
      <c r="F74" s="145">
        <f t="shared" si="21"/>
        <v>0</v>
      </c>
      <c r="G74" s="145">
        <f t="shared" si="21"/>
        <v>0</v>
      </c>
      <c r="H74" s="145">
        <f t="shared" si="21"/>
        <v>0</v>
      </c>
      <c r="I74" s="145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2017-10-23T15:03:56Z</dcterms:modified>
</cp:coreProperties>
</file>