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القيروان\"/>
    </mc:Choice>
  </mc:AlternateContent>
  <xr:revisionPtr revIDLastSave="0" documentId="10_ncr:8100000_{A142100E-38B2-4CD5-9233-2547A13EE423}" xr6:coauthVersionLast="32" xr6:coauthVersionMax="32" xr10:uidLastSave="{00000000-0000-0000-0000-000000000000}"/>
  <bookViews>
    <workbookView xWindow="0" yWindow="0" windowWidth="19200" windowHeight="6950" tabRatio="963" activeTab="6" xr2:uid="{00000000-000D-0000-FFFF-FFFF00000000}"/>
  </bookViews>
  <sheets>
    <sheet name="ميزانية 2017" sheetId="33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 2016" sheetId="26" r:id="rId6"/>
    <sheet name="ميزانية2017" sheetId="34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" sheetId="6" r:id="rId14"/>
    <sheet name="الملك البلدي" sheetId="7" r:id="rId15"/>
    <sheet name="المرافق الخدماتية" sheetId="8" r:id="rId16"/>
    <sheet name="الأحياء" sheetId="13" r:id="rId17"/>
    <sheet name="المشاريع" sheetId="12" r:id="rId18"/>
    <sheet name="وسائل النقل" sheetId="15" r:id="rId19"/>
    <sheet name="قانون الإطار" sheetId="16" r:id="rId20"/>
    <sheet name="النفايات" sheetId="23" r:id="rId21"/>
  </sheets>
  <definedNames>
    <definedName name="_xlnm.Print_Area" localSheetId="17">المشاريع!$A$1:$AI$22</definedName>
    <definedName name="_xlnm.Print_Area" localSheetId="9">'قائمة في الأعوان'!$A$1:$D$26</definedName>
    <definedName name="_xlnm.Print_Area" localSheetId="10">'قائمة في العملة'!$A$1:$C$30</definedName>
  </definedNames>
  <calcPr calcId="162913"/>
</workbook>
</file>

<file path=xl/calcChain.xml><?xml version="1.0" encoding="utf-8"?>
<calcChain xmlns="http://schemas.openxmlformats.org/spreadsheetml/2006/main">
  <c r="D315" i="34" l="1"/>
  <c r="E315" i="34" s="1"/>
  <c r="D331" i="34"/>
  <c r="E331" i="34" s="1"/>
  <c r="D325" i="34"/>
  <c r="E325" i="34" s="1"/>
  <c r="D308" i="34"/>
  <c r="E308" i="34" s="1"/>
  <c r="D305" i="34"/>
  <c r="E305" i="34" s="1"/>
  <c r="D302" i="34"/>
  <c r="E302" i="34" s="1"/>
  <c r="D298" i="34"/>
  <c r="E298" i="34" s="1"/>
  <c r="D296" i="34"/>
  <c r="E296" i="34" s="1"/>
  <c r="D289" i="34"/>
  <c r="E289" i="34" s="1"/>
  <c r="D265" i="34"/>
  <c r="E265" i="34" s="1"/>
  <c r="C348" i="34" l="1"/>
  <c r="D778" i="34"/>
  <c r="E778" i="34" s="1"/>
  <c r="E777" i="34" s="1"/>
  <c r="C777" i="34"/>
  <c r="D776" i="34"/>
  <c r="E776" i="34" s="1"/>
  <c r="E775" i="34"/>
  <c r="D775" i="34"/>
  <c r="E774" i="34"/>
  <c r="D774" i="34"/>
  <c r="D773" i="34"/>
  <c r="E773" i="34" s="1"/>
  <c r="E772" i="34" s="1"/>
  <c r="E771" i="34" s="1"/>
  <c r="C772" i="34"/>
  <c r="C771" i="34" s="1"/>
  <c r="D770" i="34"/>
  <c r="E770" i="34" s="1"/>
  <c r="D769" i="34"/>
  <c r="D768" i="34" s="1"/>
  <c r="D767" i="34" s="1"/>
  <c r="C768" i="34"/>
  <c r="C767" i="34" s="1"/>
  <c r="D766" i="34"/>
  <c r="D765" i="34" s="1"/>
  <c r="C765" i="34"/>
  <c r="E764" i="34"/>
  <c r="D764" i="34"/>
  <c r="E763" i="34"/>
  <c r="D763" i="34"/>
  <c r="D762" i="34"/>
  <c r="C761" i="34"/>
  <c r="C760" i="34"/>
  <c r="D759" i="34"/>
  <c r="E759" i="34" s="1"/>
  <c r="D758" i="34"/>
  <c r="E758" i="34" s="1"/>
  <c r="E757" i="34"/>
  <c r="D757" i="34"/>
  <c r="C756" i="34"/>
  <c r="C755" i="34"/>
  <c r="E754" i="34"/>
  <c r="D754" i="34"/>
  <c r="E753" i="34"/>
  <c r="D753" i="34"/>
  <c r="D752" i="34"/>
  <c r="C751" i="34"/>
  <c r="C750" i="34"/>
  <c r="D749" i="34"/>
  <c r="E749" i="34" s="1"/>
  <c r="D748" i="34"/>
  <c r="E748" i="34" s="1"/>
  <c r="E747" i="34"/>
  <c r="D747" i="34"/>
  <c r="E746" i="34"/>
  <c r="D746" i="34"/>
  <c r="C746" i="34"/>
  <c r="E745" i="34"/>
  <c r="E744" i="34" s="1"/>
  <c r="E743" i="34" s="1"/>
  <c r="D745" i="34"/>
  <c r="D744" i="34"/>
  <c r="C744" i="34"/>
  <c r="C743" i="34"/>
  <c r="E742" i="34"/>
  <c r="E741" i="34" s="1"/>
  <c r="D742" i="34"/>
  <c r="D741" i="34"/>
  <c r="C741" i="34"/>
  <c r="E740" i="34"/>
  <c r="E739" i="34" s="1"/>
  <c r="D740" i="34"/>
  <c r="D739" i="34"/>
  <c r="C739" i="34"/>
  <c r="E738" i="34"/>
  <c r="D738" i="34"/>
  <c r="D737" i="34"/>
  <c r="E737" i="34" s="1"/>
  <c r="D736" i="34"/>
  <c r="E736" i="34" s="1"/>
  <c r="E735" i="34"/>
  <c r="D735" i="34"/>
  <c r="D734" i="34"/>
  <c r="D733" i="34" s="1"/>
  <c r="C734" i="34"/>
  <c r="C733" i="34"/>
  <c r="E732" i="34"/>
  <c r="E731" i="34" s="1"/>
  <c r="E730" i="34" s="1"/>
  <c r="D732" i="34"/>
  <c r="D731" i="34"/>
  <c r="D730" i="34" s="1"/>
  <c r="C731" i="34"/>
  <c r="C730" i="34"/>
  <c r="E729" i="34"/>
  <c r="D729" i="34"/>
  <c r="E728" i="34"/>
  <c r="D728" i="34"/>
  <c r="D727" i="34"/>
  <c r="C727" i="34"/>
  <c r="J726" i="34"/>
  <c r="J725" i="34"/>
  <c r="D724" i="34"/>
  <c r="E724" i="34" s="1"/>
  <c r="D723" i="34"/>
  <c r="E723" i="34" s="1"/>
  <c r="C722" i="34"/>
  <c r="D721" i="34"/>
  <c r="E721" i="34" s="1"/>
  <c r="E720" i="34"/>
  <c r="D720" i="34"/>
  <c r="D719" i="34"/>
  <c r="E719" i="34" s="1"/>
  <c r="D718" i="34"/>
  <c r="C718" i="34"/>
  <c r="J717" i="34"/>
  <c r="C717" i="34"/>
  <c r="C716" i="34" s="1"/>
  <c r="J716" i="34"/>
  <c r="D715" i="34"/>
  <c r="E715" i="34" s="1"/>
  <c r="D714" i="34"/>
  <c r="E714" i="34" s="1"/>
  <c r="E713" i="34"/>
  <c r="D713" i="34"/>
  <c r="E712" i="34"/>
  <c r="D712" i="34"/>
  <c r="D711" i="34"/>
  <c r="E711" i="34" s="1"/>
  <c r="D710" i="34"/>
  <c r="E710" i="34" s="1"/>
  <c r="E709" i="34"/>
  <c r="D709" i="34"/>
  <c r="E708" i="34"/>
  <c r="D708" i="34"/>
  <c r="D707" i="34"/>
  <c r="E707" i="34" s="1"/>
  <c r="D706" i="34"/>
  <c r="E706" i="34" s="1"/>
  <c r="E705" i="34"/>
  <c r="D705" i="34"/>
  <c r="E704" i="34"/>
  <c r="D704" i="34"/>
  <c r="D703" i="34"/>
  <c r="E703" i="34" s="1"/>
  <c r="D702" i="34"/>
  <c r="E702" i="34" s="1"/>
  <c r="E701" i="34"/>
  <c r="D701" i="34"/>
  <c r="C700" i="34"/>
  <c r="E699" i="34"/>
  <c r="D699" i="34"/>
  <c r="E698" i="34"/>
  <c r="D698" i="34"/>
  <c r="D697" i="34"/>
  <c r="D694" i="34" s="1"/>
  <c r="D696" i="34"/>
  <c r="E696" i="34" s="1"/>
  <c r="E695" i="34"/>
  <c r="D695" i="34"/>
  <c r="C694" i="34"/>
  <c r="E693" i="34"/>
  <c r="D693" i="34"/>
  <c r="D692" i="34"/>
  <c r="E692" i="34" s="1"/>
  <c r="D691" i="34"/>
  <c r="E691" i="34" s="1"/>
  <c r="E690" i="34"/>
  <c r="D690" i="34"/>
  <c r="E689" i="34"/>
  <c r="D689" i="34"/>
  <c r="D688" i="34"/>
  <c r="C687" i="34"/>
  <c r="D686" i="34"/>
  <c r="E686" i="34" s="1"/>
  <c r="D685" i="34"/>
  <c r="E685" i="34" s="1"/>
  <c r="E684" i="34"/>
  <c r="D684" i="34"/>
  <c r="D683" i="34"/>
  <c r="C683" i="34"/>
  <c r="E682" i="34"/>
  <c r="D682" i="34"/>
  <c r="D681" i="34"/>
  <c r="E681" i="34" s="1"/>
  <c r="D680" i="34"/>
  <c r="E680" i="34" s="1"/>
  <c r="C679" i="34"/>
  <c r="D678" i="34"/>
  <c r="E678" i="34" s="1"/>
  <c r="E677" i="34"/>
  <c r="E676" i="34" s="1"/>
  <c r="D677" i="34"/>
  <c r="D676" i="34"/>
  <c r="C676" i="34"/>
  <c r="E675" i="34"/>
  <c r="D675" i="34"/>
  <c r="D674" i="34"/>
  <c r="E674" i="34" s="1"/>
  <c r="D673" i="34"/>
  <c r="E673" i="34" s="1"/>
  <c r="E672" i="34"/>
  <c r="E671" i="34" s="1"/>
  <c r="D672" i="34"/>
  <c r="C671" i="34"/>
  <c r="E670" i="34"/>
  <c r="D670" i="34"/>
  <c r="D669" i="34"/>
  <c r="E669" i="34" s="1"/>
  <c r="D668" i="34"/>
  <c r="E668" i="34" s="1"/>
  <c r="D667" i="34"/>
  <c r="E667" i="34" s="1"/>
  <c r="E666" i="34"/>
  <c r="E665" i="34" s="1"/>
  <c r="D666" i="34"/>
  <c r="D665" i="34"/>
  <c r="C665" i="34"/>
  <c r="E664" i="34"/>
  <c r="D664" i="34"/>
  <c r="D663" i="34"/>
  <c r="E663" i="34" s="1"/>
  <c r="D662" i="34"/>
  <c r="E662" i="34" s="1"/>
  <c r="E661" i="34" s="1"/>
  <c r="C661" i="34"/>
  <c r="D660" i="34"/>
  <c r="E660" i="34" s="1"/>
  <c r="E659" i="34"/>
  <c r="D659" i="34"/>
  <c r="D658" i="34"/>
  <c r="E658" i="34" s="1"/>
  <c r="D657" i="34"/>
  <c r="E657" i="34" s="1"/>
  <c r="D656" i="34"/>
  <c r="E656" i="34" s="1"/>
  <c r="E655" i="34"/>
  <c r="D655" i="34"/>
  <c r="D654" i="34"/>
  <c r="E654" i="34" s="1"/>
  <c r="C653" i="34"/>
  <c r="D652" i="34"/>
  <c r="E652" i="34" s="1"/>
  <c r="D651" i="34"/>
  <c r="E651" i="34" s="1"/>
  <c r="E650" i="34"/>
  <c r="D650" i="34"/>
  <c r="E649" i="34"/>
  <c r="D649" i="34"/>
  <c r="D648" i="34"/>
  <c r="E648" i="34" s="1"/>
  <c r="D647" i="34"/>
  <c r="E647" i="34" s="1"/>
  <c r="C646" i="34"/>
  <c r="C645" i="34" s="1"/>
  <c r="J645" i="34"/>
  <c r="D644" i="34"/>
  <c r="E644" i="34" s="1"/>
  <c r="D643" i="34"/>
  <c r="E643" i="34" s="1"/>
  <c r="E642" i="34" s="1"/>
  <c r="J642" i="34"/>
  <c r="D642" i="34"/>
  <c r="C642" i="34"/>
  <c r="D641" i="34"/>
  <c r="E641" i="34" s="1"/>
  <c r="D640" i="34"/>
  <c r="D638" i="34" s="1"/>
  <c r="D639" i="34"/>
  <c r="E639" i="34" s="1"/>
  <c r="J638" i="34"/>
  <c r="C638" i="34"/>
  <c r="D637" i="34"/>
  <c r="E637" i="34" s="1"/>
  <c r="D636" i="34"/>
  <c r="E636" i="34" s="1"/>
  <c r="E635" i="34"/>
  <c r="D635" i="34"/>
  <c r="D634" i="34"/>
  <c r="E634" i="34" s="1"/>
  <c r="D633" i="34"/>
  <c r="E633" i="34" s="1"/>
  <c r="D632" i="34"/>
  <c r="E632" i="34" s="1"/>
  <c r="E631" i="34"/>
  <c r="D631" i="34"/>
  <c r="D630" i="34"/>
  <c r="E630" i="34" s="1"/>
  <c r="D629" i="34"/>
  <c r="E629" i="34" s="1"/>
  <c r="C628" i="34"/>
  <c r="D627" i="34"/>
  <c r="E627" i="34" s="1"/>
  <c r="E626" i="34"/>
  <c r="D626" i="34"/>
  <c r="E625" i="34"/>
  <c r="D625" i="34"/>
  <c r="D624" i="34"/>
  <c r="E624" i="34" s="1"/>
  <c r="D623" i="34"/>
  <c r="E623" i="34" s="1"/>
  <c r="E622" i="34"/>
  <c r="D622" i="34"/>
  <c r="E621" i="34"/>
  <c r="D621" i="34"/>
  <c r="D620" i="34"/>
  <c r="E620" i="34" s="1"/>
  <c r="D619" i="34"/>
  <c r="E619" i="34" s="1"/>
  <c r="E618" i="34"/>
  <c r="D618" i="34"/>
  <c r="E617" i="34"/>
  <c r="E616" i="34" s="1"/>
  <c r="D617" i="34"/>
  <c r="C616" i="34"/>
  <c r="D615" i="34"/>
  <c r="E615" i="34" s="1"/>
  <c r="D614" i="34"/>
  <c r="E614" i="34" s="1"/>
  <c r="D613" i="34"/>
  <c r="E613" i="34" s="1"/>
  <c r="E612" i="34"/>
  <c r="D612" i="34"/>
  <c r="D611" i="34"/>
  <c r="E611" i="34" s="1"/>
  <c r="C610" i="34"/>
  <c r="D609" i="34"/>
  <c r="E609" i="34" s="1"/>
  <c r="D608" i="34"/>
  <c r="E608" i="34" s="1"/>
  <c r="E607" i="34"/>
  <c r="D607" i="34"/>
  <c r="E606" i="34"/>
  <c r="D606" i="34"/>
  <c r="D605" i="34"/>
  <c r="E605" i="34" s="1"/>
  <c r="D604" i="34"/>
  <c r="E604" i="34" s="1"/>
  <c r="C603" i="34"/>
  <c r="D602" i="34"/>
  <c r="E602" i="34" s="1"/>
  <c r="D601" i="34"/>
  <c r="E601" i="34" s="1"/>
  <c r="D600" i="34"/>
  <c r="E600" i="34" s="1"/>
  <c r="C599" i="34"/>
  <c r="D598" i="34"/>
  <c r="E598" i="34" s="1"/>
  <c r="D597" i="34"/>
  <c r="E597" i="34" s="1"/>
  <c r="E596" i="34"/>
  <c r="D596" i="34"/>
  <c r="C595" i="34"/>
  <c r="D594" i="34"/>
  <c r="E594" i="34" s="1"/>
  <c r="D593" i="34"/>
  <c r="E593" i="34" s="1"/>
  <c r="C592" i="34"/>
  <c r="D591" i="34"/>
  <c r="E591" i="34" s="1"/>
  <c r="D590" i="34"/>
  <c r="E590" i="34" s="1"/>
  <c r="E589" i="34"/>
  <c r="D589" i="34"/>
  <c r="E588" i="34"/>
  <c r="E587" i="34" s="1"/>
  <c r="D588" i="34"/>
  <c r="D587" i="34"/>
  <c r="C587" i="34"/>
  <c r="D586" i="34"/>
  <c r="E586" i="34" s="1"/>
  <c r="D585" i="34"/>
  <c r="E585" i="34" s="1"/>
  <c r="D584" i="34"/>
  <c r="E584" i="34" s="1"/>
  <c r="E583" i="34"/>
  <c r="D583" i="34"/>
  <c r="D582" i="34"/>
  <c r="E582" i="34" s="1"/>
  <c r="C581" i="34"/>
  <c r="D580" i="34"/>
  <c r="E580" i="34" s="1"/>
  <c r="D579" i="34"/>
  <c r="E579" i="34" s="1"/>
  <c r="E578" i="34"/>
  <c r="D578" i="34"/>
  <c r="C577" i="34"/>
  <c r="E576" i="34"/>
  <c r="D576" i="34"/>
  <c r="D575" i="34"/>
  <c r="E575" i="34" s="1"/>
  <c r="D574" i="34"/>
  <c r="E574" i="34" s="1"/>
  <c r="D573" i="34"/>
  <c r="E573" i="34" s="1"/>
  <c r="E572" i="34"/>
  <c r="D572" i="34"/>
  <c r="D571" i="34"/>
  <c r="E571" i="34" s="1"/>
  <c r="D570" i="34"/>
  <c r="E570" i="34" s="1"/>
  <c r="C569" i="34"/>
  <c r="D568" i="34"/>
  <c r="E568" i="34" s="1"/>
  <c r="E567" i="34"/>
  <c r="D567" i="34"/>
  <c r="D566" i="34"/>
  <c r="E566" i="34" s="1"/>
  <c r="D565" i="34"/>
  <c r="E565" i="34" s="1"/>
  <c r="D564" i="34"/>
  <c r="E564" i="34" s="1"/>
  <c r="E563" i="34"/>
  <c r="D563" i="34"/>
  <c r="C562" i="34"/>
  <c r="J561" i="34"/>
  <c r="J560" i="34"/>
  <c r="J559" i="34"/>
  <c r="D558" i="34"/>
  <c r="E558" i="34" s="1"/>
  <c r="D557" i="34"/>
  <c r="D556" i="34" s="1"/>
  <c r="C556" i="34"/>
  <c r="E555" i="34"/>
  <c r="D555" i="34"/>
  <c r="E554" i="34"/>
  <c r="D554" i="34"/>
  <c r="D553" i="34"/>
  <c r="C552" i="34"/>
  <c r="C551" i="34" s="1"/>
  <c r="C550" i="34" s="1"/>
  <c r="J551" i="34"/>
  <c r="J550" i="34"/>
  <c r="D549" i="34"/>
  <c r="D548" i="34"/>
  <c r="E548" i="34" s="1"/>
  <c r="J547" i="34"/>
  <c r="C547" i="34"/>
  <c r="D546" i="34"/>
  <c r="E546" i="34" s="1"/>
  <c r="D545" i="34"/>
  <c r="D544" i="34" s="1"/>
  <c r="C544" i="34"/>
  <c r="C538" i="34" s="1"/>
  <c r="E543" i="34"/>
  <c r="D543" i="34"/>
  <c r="E542" i="34"/>
  <c r="D542" i="34"/>
  <c r="D541" i="34"/>
  <c r="E541" i="34" s="1"/>
  <c r="D540" i="34"/>
  <c r="E540" i="34" s="1"/>
  <c r="E539" i="34"/>
  <c r="D539" i="34"/>
  <c r="E537" i="34"/>
  <c r="D537" i="34"/>
  <c r="D536" i="34"/>
  <c r="E536" i="34" s="1"/>
  <c r="D535" i="34"/>
  <c r="E535" i="34" s="1"/>
  <c r="D534" i="34"/>
  <c r="E534" i="34" s="1"/>
  <c r="E533" i="34"/>
  <c r="D533" i="34"/>
  <c r="D532" i="34"/>
  <c r="E532" i="34" s="1"/>
  <c r="E531" i="34" s="1"/>
  <c r="C531" i="34"/>
  <c r="D530" i="34"/>
  <c r="C529" i="34"/>
  <c r="C528" i="34" s="1"/>
  <c r="D527" i="34"/>
  <c r="E527" i="34" s="1"/>
  <c r="D526" i="34"/>
  <c r="E526" i="34" s="1"/>
  <c r="E525" i="34"/>
  <c r="D525" i="34"/>
  <c r="E524" i="34"/>
  <c r="D524" i="34"/>
  <c r="D523" i="34"/>
  <c r="C522" i="34"/>
  <c r="D521" i="34"/>
  <c r="E521" i="34" s="1"/>
  <c r="D520" i="34"/>
  <c r="E520" i="34" s="1"/>
  <c r="E519" i="34"/>
  <c r="D519" i="34"/>
  <c r="D518" i="34"/>
  <c r="E518" i="34" s="1"/>
  <c r="D517" i="34"/>
  <c r="E517" i="34" s="1"/>
  <c r="D516" i="34"/>
  <c r="E516" i="34" s="1"/>
  <c r="E515" i="34"/>
  <c r="D515" i="34"/>
  <c r="D514" i="34"/>
  <c r="E514" i="34" s="1"/>
  <c r="E513" i="34" s="1"/>
  <c r="C513" i="34"/>
  <c r="D512" i="34"/>
  <c r="E512" i="34" s="1"/>
  <c r="D511" i="34"/>
  <c r="E511" i="34" s="1"/>
  <c r="E510" i="34"/>
  <c r="D510" i="34"/>
  <c r="C509" i="34"/>
  <c r="D508" i="34"/>
  <c r="E508" i="34" s="1"/>
  <c r="D507" i="34"/>
  <c r="E507" i="34" s="1"/>
  <c r="D506" i="34"/>
  <c r="E506" i="34" s="1"/>
  <c r="D505" i="34"/>
  <c r="D504" i="34" s="1"/>
  <c r="C504" i="34"/>
  <c r="E503" i="34"/>
  <c r="D503" i="34"/>
  <c r="E502" i="34"/>
  <c r="D502" i="34"/>
  <c r="D501" i="34"/>
  <c r="E501" i="34" s="1"/>
  <c r="D500" i="34"/>
  <c r="E500" i="34" s="1"/>
  <c r="D499" i="34"/>
  <c r="D497" i="34" s="1"/>
  <c r="E498" i="34"/>
  <c r="D498" i="34"/>
  <c r="C497" i="34"/>
  <c r="D496" i="34"/>
  <c r="E496" i="34" s="1"/>
  <c r="D495" i="34"/>
  <c r="E495" i="34" s="1"/>
  <c r="E494" i="34" s="1"/>
  <c r="C494" i="34"/>
  <c r="D493" i="34"/>
  <c r="E493" i="34" s="1"/>
  <c r="E492" i="34"/>
  <c r="E491" i="34" s="1"/>
  <c r="D492" i="34"/>
  <c r="C491" i="34"/>
  <c r="E490" i="34"/>
  <c r="D490" i="34"/>
  <c r="D489" i="34"/>
  <c r="E489" i="34" s="1"/>
  <c r="D488" i="34"/>
  <c r="E488" i="34" s="1"/>
  <c r="D487" i="34"/>
  <c r="C486" i="34"/>
  <c r="E485" i="34"/>
  <c r="D485" i="34"/>
  <c r="J483" i="34"/>
  <c r="D481" i="34"/>
  <c r="E481" i="34" s="1"/>
  <c r="D480" i="34"/>
  <c r="E480" i="34" s="1"/>
  <c r="E479" i="34"/>
  <c r="D479" i="34"/>
  <c r="D478" i="34"/>
  <c r="E478" i="34" s="1"/>
  <c r="E477" i="34" s="1"/>
  <c r="C477" i="34"/>
  <c r="D476" i="34"/>
  <c r="E476" i="34" s="1"/>
  <c r="D475" i="34"/>
  <c r="E475" i="34" s="1"/>
  <c r="C474" i="34"/>
  <c r="D473" i="34"/>
  <c r="E473" i="34" s="1"/>
  <c r="E472" i="34"/>
  <c r="D472" i="34"/>
  <c r="D471" i="34"/>
  <c r="E471" i="34" s="1"/>
  <c r="D470" i="34"/>
  <c r="E470" i="34" s="1"/>
  <c r="D469" i="34"/>
  <c r="C468" i="34"/>
  <c r="E467" i="34"/>
  <c r="D467" i="34"/>
  <c r="E466" i="34"/>
  <c r="D466" i="34"/>
  <c r="D465" i="34"/>
  <c r="E465" i="34" s="1"/>
  <c r="D464" i="34"/>
  <c r="E464" i="34" s="1"/>
  <c r="C463" i="34"/>
  <c r="D462" i="34"/>
  <c r="E462" i="34" s="1"/>
  <c r="E461" i="34"/>
  <c r="D461" i="34"/>
  <c r="D460" i="34"/>
  <c r="E460" i="34" s="1"/>
  <c r="C459" i="34"/>
  <c r="D458" i="34"/>
  <c r="E458" i="34" s="1"/>
  <c r="D457" i="34"/>
  <c r="E457" i="34" s="1"/>
  <c r="D456" i="34"/>
  <c r="E456" i="34" s="1"/>
  <c r="C455" i="34"/>
  <c r="D454" i="34"/>
  <c r="E454" i="34" s="1"/>
  <c r="D453" i="34"/>
  <c r="E453" i="34" s="1"/>
  <c r="D452" i="34"/>
  <c r="E452" i="34" s="1"/>
  <c r="D451" i="34"/>
  <c r="D450" i="34" s="1"/>
  <c r="C450" i="34"/>
  <c r="D449" i="34"/>
  <c r="E449" i="34" s="1"/>
  <c r="D448" i="34"/>
  <c r="E448" i="34" s="1"/>
  <c r="D447" i="34"/>
  <c r="E447" i="34" s="1"/>
  <c r="D446" i="34"/>
  <c r="E446" i="34" s="1"/>
  <c r="C445" i="34"/>
  <c r="D443" i="34"/>
  <c r="E443" i="34" s="1"/>
  <c r="D442" i="34"/>
  <c r="E442" i="34" s="1"/>
  <c r="D441" i="34"/>
  <c r="E441" i="34" s="1"/>
  <c r="D440" i="34"/>
  <c r="E440" i="34" s="1"/>
  <c r="D439" i="34"/>
  <c r="E439" i="34" s="1"/>
  <c r="E438" i="34"/>
  <c r="D438" i="34"/>
  <c r="E437" i="34"/>
  <c r="D437" i="34"/>
  <c r="D436" i="34"/>
  <c r="E436" i="34" s="1"/>
  <c r="D435" i="34"/>
  <c r="E435" i="34" s="1"/>
  <c r="D434" i="34"/>
  <c r="E434" i="34" s="1"/>
  <c r="E433" i="34"/>
  <c r="D433" i="34"/>
  <c r="D432" i="34"/>
  <c r="E432" i="34" s="1"/>
  <c r="D431" i="34"/>
  <c r="E431" i="34" s="1"/>
  <c r="E430" i="34"/>
  <c r="D430" i="34"/>
  <c r="C429" i="34"/>
  <c r="E428" i="34"/>
  <c r="D428" i="34"/>
  <c r="D427" i="34"/>
  <c r="E427" i="34" s="1"/>
  <c r="D426" i="34"/>
  <c r="E426" i="34" s="1"/>
  <c r="D425" i="34"/>
  <c r="E425" i="34" s="1"/>
  <c r="E424" i="34"/>
  <c r="D424" i="34"/>
  <c r="D423" i="34"/>
  <c r="E423" i="34" s="1"/>
  <c r="C422" i="34"/>
  <c r="D421" i="34"/>
  <c r="E421" i="34" s="1"/>
  <c r="D420" i="34"/>
  <c r="E420" i="34" s="1"/>
  <c r="E419" i="34"/>
  <c r="D419" i="34"/>
  <c r="E418" i="34"/>
  <c r="D418" i="34"/>
  <c r="D417" i="34"/>
  <c r="C416" i="34"/>
  <c r="D415" i="34"/>
  <c r="E415" i="34" s="1"/>
  <c r="D414" i="34"/>
  <c r="E414" i="34" s="1"/>
  <c r="D413" i="34"/>
  <c r="E413" i="34" s="1"/>
  <c r="D412" i="34"/>
  <c r="C412" i="34"/>
  <c r="D411" i="34"/>
  <c r="E411" i="34" s="1"/>
  <c r="D410" i="34"/>
  <c r="C409" i="34"/>
  <c r="D408" i="34"/>
  <c r="E408" i="34" s="1"/>
  <c r="E407" i="34"/>
  <c r="D407" i="34"/>
  <c r="E406" i="34"/>
  <c r="D406" i="34"/>
  <c r="D405" i="34"/>
  <c r="E405" i="34" s="1"/>
  <c r="C404" i="34"/>
  <c r="D403" i="34"/>
  <c r="E403" i="34" s="1"/>
  <c r="D402" i="34"/>
  <c r="E402" i="34" s="1"/>
  <c r="E401" i="34"/>
  <c r="D401" i="34"/>
  <c r="D400" i="34"/>
  <c r="E400" i="34" s="1"/>
  <c r="C399" i="34"/>
  <c r="D398" i="34"/>
  <c r="E398" i="34" s="1"/>
  <c r="D397" i="34"/>
  <c r="E397" i="34" s="1"/>
  <c r="E395" i="34" s="1"/>
  <c r="E396" i="34"/>
  <c r="D396" i="34"/>
  <c r="D395" i="34" s="1"/>
  <c r="C395" i="34"/>
  <c r="D394" i="34"/>
  <c r="D392" i="34" s="1"/>
  <c r="E393" i="34"/>
  <c r="D393" i="34"/>
  <c r="C392" i="34"/>
  <c r="D391" i="34"/>
  <c r="E391" i="34" s="1"/>
  <c r="D390" i="34"/>
  <c r="E390" i="34" s="1"/>
  <c r="D389" i="34"/>
  <c r="D388" i="34" s="1"/>
  <c r="C388" i="34"/>
  <c r="D387" i="34"/>
  <c r="E387" i="34" s="1"/>
  <c r="D386" i="34"/>
  <c r="E386" i="34" s="1"/>
  <c r="D385" i="34"/>
  <c r="D384" i="34"/>
  <c r="E384" i="34" s="1"/>
  <c r="D383" i="34"/>
  <c r="E383" i="34" s="1"/>
  <c r="C382" i="34"/>
  <c r="D381" i="34"/>
  <c r="E381" i="34" s="1"/>
  <c r="D380" i="34"/>
  <c r="E380" i="34" s="1"/>
  <c r="D379" i="34"/>
  <c r="E379" i="34" s="1"/>
  <c r="C378" i="34"/>
  <c r="D377" i="34"/>
  <c r="E377" i="34" s="1"/>
  <c r="E376" i="34"/>
  <c r="D376" i="34"/>
  <c r="D375" i="34"/>
  <c r="E375" i="34" s="1"/>
  <c r="D374" i="34"/>
  <c r="C373" i="34"/>
  <c r="D372" i="34"/>
  <c r="E372" i="34" s="1"/>
  <c r="D371" i="34"/>
  <c r="E371" i="34" s="1"/>
  <c r="E370" i="34"/>
  <c r="D370" i="34"/>
  <c r="D369" i="34"/>
  <c r="E369" i="34" s="1"/>
  <c r="C368" i="34"/>
  <c r="D367" i="34"/>
  <c r="E367" i="34" s="1"/>
  <c r="D366" i="34"/>
  <c r="E366" i="34" s="1"/>
  <c r="D365" i="34"/>
  <c r="E365" i="34" s="1"/>
  <c r="D364" i="34"/>
  <c r="E364" i="34" s="1"/>
  <c r="D363" i="34"/>
  <c r="C362" i="34"/>
  <c r="D361" i="34"/>
  <c r="E361" i="34" s="1"/>
  <c r="D360" i="34"/>
  <c r="E360" i="34" s="1"/>
  <c r="E359" i="34"/>
  <c r="D359" i="34"/>
  <c r="D358" i="34"/>
  <c r="E358" i="34" s="1"/>
  <c r="C357" i="34"/>
  <c r="D356" i="34"/>
  <c r="E356" i="34" s="1"/>
  <c r="D355" i="34"/>
  <c r="E355" i="34" s="1"/>
  <c r="D354" i="34"/>
  <c r="E354" i="34" s="1"/>
  <c r="C353" i="34"/>
  <c r="E352" i="34"/>
  <c r="D352" i="34"/>
  <c r="D351" i="34"/>
  <c r="E351" i="34" s="1"/>
  <c r="D350" i="34"/>
  <c r="E350" i="34" s="1"/>
  <c r="D349" i="34"/>
  <c r="E347" i="34"/>
  <c r="D347" i="34"/>
  <c r="D346" i="34"/>
  <c r="E346" i="34" s="1"/>
  <c r="D345" i="34"/>
  <c r="C344" i="34"/>
  <c r="D343" i="34"/>
  <c r="E343" i="34" s="1"/>
  <c r="D342" i="34"/>
  <c r="E342" i="34" s="1"/>
  <c r="E341" i="34"/>
  <c r="D341" i="34"/>
  <c r="J339" i="34"/>
  <c r="D338" i="34"/>
  <c r="E338" i="34" s="1"/>
  <c r="D337" i="34"/>
  <c r="E337" i="34" s="1"/>
  <c r="E336" i="34"/>
  <c r="D336" i="34"/>
  <c r="D335" i="34"/>
  <c r="E335" i="34" s="1"/>
  <c r="D334" i="34"/>
  <c r="E334" i="34" s="1"/>
  <c r="D333" i="34"/>
  <c r="E333" i="34" s="1"/>
  <c r="E332" i="34"/>
  <c r="D332" i="34"/>
  <c r="D330" i="34"/>
  <c r="E330" i="34" s="1"/>
  <c r="D329" i="34"/>
  <c r="E329" i="34" s="1"/>
  <c r="C328" i="34"/>
  <c r="C314" i="34" s="1"/>
  <c r="D327" i="34"/>
  <c r="E327" i="34" s="1"/>
  <c r="E326" i="34"/>
  <c r="D326" i="34"/>
  <c r="E324" i="34"/>
  <c r="D324" i="34"/>
  <c r="D323" i="34"/>
  <c r="E323" i="34" s="1"/>
  <c r="D322" i="34"/>
  <c r="E322" i="34" s="1"/>
  <c r="D321" i="34"/>
  <c r="E321" i="34" s="1"/>
  <c r="E320" i="34"/>
  <c r="D320" i="34"/>
  <c r="D319" i="34"/>
  <c r="E319" i="34" s="1"/>
  <c r="D318" i="34"/>
  <c r="E318" i="34" s="1"/>
  <c r="D317" i="34"/>
  <c r="E317" i="34" s="1"/>
  <c r="E316" i="34"/>
  <c r="D316" i="34"/>
  <c r="E313" i="34"/>
  <c r="D313" i="34"/>
  <c r="D312" i="34"/>
  <c r="E312" i="34" s="1"/>
  <c r="D311" i="34"/>
  <c r="E311" i="34" s="1"/>
  <c r="D310" i="34"/>
  <c r="E310" i="34" s="1"/>
  <c r="E309" i="34"/>
  <c r="D309" i="34"/>
  <c r="D307" i="34"/>
  <c r="E307" i="34" s="1"/>
  <c r="D306" i="34"/>
  <c r="D304" i="34"/>
  <c r="E304" i="34" s="1"/>
  <c r="D303" i="34"/>
  <c r="E301" i="34"/>
  <c r="D301" i="34"/>
  <c r="E300" i="34"/>
  <c r="D300" i="34"/>
  <c r="D299" i="34"/>
  <c r="D297" i="34"/>
  <c r="E297" i="34" s="1"/>
  <c r="D295" i="34"/>
  <c r="E295" i="34" s="1"/>
  <c r="E294" i="34"/>
  <c r="D294" i="34"/>
  <c r="D293" i="34"/>
  <c r="E293" i="34" s="1"/>
  <c r="D292" i="34"/>
  <c r="D291" i="34"/>
  <c r="E291" i="34" s="1"/>
  <c r="E290" i="34"/>
  <c r="D290" i="34"/>
  <c r="E288" i="34"/>
  <c r="D288" i="34"/>
  <c r="D287" i="34"/>
  <c r="E287" i="34" s="1"/>
  <c r="D286" i="34"/>
  <c r="E286" i="34" s="1"/>
  <c r="D285" i="34"/>
  <c r="E285" i="34" s="1"/>
  <c r="E284" i="34"/>
  <c r="D284" i="34"/>
  <c r="D283" i="34"/>
  <c r="E283" i="34" s="1"/>
  <c r="D282" i="34"/>
  <c r="E282" i="34" s="1"/>
  <c r="D281" i="34"/>
  <c r="E281" i="34" s="1"/>
  <c r="E280" i="34"/>
  <c r="D280" i="34"/>
  <c r="D279" i="34"/>
  <c r="E279" i="34" s="1"/>
  <c r="D278" i="34"/>
  <c r="E278" i="34" s="1"/>
  <c r="D277" i="34"/>
  <c r="E277" i="34" s="1"/>
  <c r="E276" i="34"/>
  <c r="D276" i="34"/>
  <c r="D275" i="34"/>
  <c r="E275" i="34" s="1"/>
  <c r="E274" i="34"/>
  <c r="D274" i="34"/>
  <c r="D273" i="34"/>
  <c r="E273" i="34" s="1"/>
  <c r="E272" i="34"/>
  <c r="D272" i="34"/>
  <c r="D271" i="34"/>
  <c r="E271" i="34" s="1"/>
  <c r="D270" i="34"/>
  <c r="E270" i="34" s="1"/>
  <c r="D269" i="34"/>
  <c r="E269" i="34" s="1"/>
  <c r="E268" i="34"/>
  <c r="D268" i="34"/>
  <c r="D267" i="34"/>
  <c r="E267" i="34" s="1"/>
  <c r="D266" i="34"/>
  <c r="E266" i="34" s="1"/>
  <c r="C263" i="34"/>
  <c r="D264" i="34"/>
  <c r="E264" i="34" s="1"/>
  <c r="D262" i="34"/>
  <c r="E262" i="34" s="1"/>
  <c r="D261" i="34"/>
  <c r="E261" i="34" s="1"/>
  <c r="E260" i="34" s="1"/>
  <c r="D260" i="34"/>
  <c r="C260" i="34"/>
  <c r="J259" i="34"/>
  <c r="J258" i="34"/>
  <c r="J257" i="34"/>
  <c r="J256" i="34"/>
  <c r="D252" i="34"/>
  <c r="E252" i="34" s="1"/>
  <c r="D251" i="34"/>
  <c r="E251" i="34" s="1"/>
  <c r="E250" i="34" s="1"/>
  <c r="C250" i="34"/>
  <c r="E249" i="34"/>
  <c r="D249" i="34"/>
  <c r="D248" i="34"/>
  <c r="E248" i="34" s="1"/>
  <c r="E247" i="34"/>
  <c r="D247" i="34"/>
  <c r="D246" i="34"/>
  <c r="D244" i="34" s="1"/>
  <c r="D243" i="34" s="1"/>
  <c r="E245" i="34"/>
  <c r="D245" i="34"/>
  <c r="C244" i="34"/>
  <c r="C243" i="34"/>
  <c r="E242" i="34"/>
  <c r="D242" i="34"/>
  <c r="D241" i="34"/>
  <c r="E241" i="34" s="1"/>
  <c r="E239" i="34" s="1"/>
  <c r="E238" i="34" s="1"/>
  <c r="E240" i="34"/>
  <c r="D240" i="34"/>
  <c r="D239" i="34"/>
  <c r="D238" i="34" s="1"/>
  <c r="C239" i="34"/>
  <c r="C238" i="34" s="1"/>
  <c r="E237" i="34"/>
  <c r="E236" i="34" s="1"/>
  <c r="E235" i="34" s="1"/>
  <c r="D237" i="34"/>
  <c r="D236" i="34"/>
  <c r="D235" i="34" s="1"/>
  <c r="C236" i="34"/>
  <c r="C235" i="34" s="1"/>
  <c r="E234" i="34"/>
  <c r="E233" i="34" s="1"/>
  <c r="D234" i="34"/>
  <c r="D233" i="34"/>
  <c r="C233" i="34"/>
  <c r="D232" i="34"/>
  <c r="E232" i="34" s="1"/>
  <c r="D231" i="34"/>
  <c r="E231" i="34" s="1"/>
  <c r="E230" i="34"/>
  <c r="D230" i="34"/>
  <c r="D229" i="34"/>
  <c r="D228" i="34" s="1"/>
  <c r="C229" i="34"/>
  <c r="C228" i="34"/>
  <c r="E227" i="34"/>
  <c r="D227" i="34"/>
  <c r="E226" i="34"/>
  <c r="D226" i="34"/>
  <c r="D225" i="34"/>
  <c r="E225" i="34" s="1"/>
  <c r="D224" i="34"/>
  <c r="E224" i="34" s="1"/>
  <c r="C223" i="34"/>
  <c r="C222" i="34" s="1"/>
  <c r="D221" i="34"/>
  <c r="E221" i="34" s="1"/>
  <c r="E220" i="34" s="1"/>
  <c r="C220" i="34"/>
  <c r="C215" i="34" s="1"/>
  <c r="E219" i="34"/>
  <c r="E216" i="34" s="1"/>
  <c r="D219" i="34"/>
  <c r="D218" i="34"/>
  <c r="E218" i="34" s="1"/>
  <c r="E217" i="34"/>
  <c r="D217" i="34"/>
  <c r="D216" i="34"/>
  <c r="C216" i="34"/>
  <c r="E214" i="34"/>
  <c r="E213" i="34" s="1"/>
  <c r="D214" i="34"/>
  <c r="D213" i="34"/>
  <c r="C213" i="34"/>
  <c r="D212" i="34"/>
  <c r="E212" i="34" s="1"/>
  <c r="E211" i="34" s="1"/>
  <c r="D211" i="34"/>
  <c r="C211" i="34"/>
  <c r="D210" i="34"/>
  <c r="E210" i="34" s="1"/>
  <c r="E209" i="34"/>
  <c r="D209" i="34"/>
  <c r="D208" i="34"/>
  <c r="E208" i="34" s="1"/>
  <c r="C207" i="34"/>
  <c r="E206" i="34"/>
  <c r="D206" i="34"/>
  <c r="D204" i="34" s="1"/>
  <c r="D205" i="34"/>
  <c r="E205" i="34" s="1"/>
  <c r="E204" i="34" s="1"/>
  <c r="C204" i="34"/>
  <c r="C203" i="34"/>
  <c r="D202" i="34"/>
  <c r="E202" i="34" s="1"/>
  <c r="E201" i="34" s="1"/>
  <c r="E200" i="34" s="1"/>
  <c r="D201" i="34"/>
  <c r="C201" i="34"/>
  <c r="D200" i="34"/>
  <c r="C200" i="34"/>
  <c r="D199" i="34"/>
  <c r="E199" i="34" s="1"/>
  <c r="E198" i="34" s="1"/>
  <c r="E197" i="34" s="1"/>
  <c r="D198" i="34"/>
  <c r="C198" i="34"/>
  <c r="D197" i="34"/>
  <c r="C197" i="34"/>
  <c r="D196" i="34"/>
  <c r="E196" i="34" s="1"/>
  <c r="E195" i="34" s="1"/>
  <c r="D195" i="34"/>
  <c r="C195" i="34"/>
  <c r="D194" i="34"/>
  <c r="D193" i="34" s="1"/>
  <c r="C193" i="34"/>
  <c r="D192" i="34"/>
  <c r="E192" i="34" s="1"/>
  <c r="E191" i="34"/>
  <c r="D191" i="34"/>
  <c r="E190" i="34"/>
  <c r="E189" i="34" s="1"/>
  <c r="D190" i="34"/>
  <c r="D189" i="34" s="1"/>
  <c r="C189" i="34"/>
  <c r="C188" i="34" s="1"/>
  <c r="E187" i="34"/>
  <c r="D187" i="34"/>
  <c r="D185" i="34" s="1"/>
  <c r="D184" i="34" s="1"/>
  <c r="D186" i="34"/>
  <c r="E186" i="34" s="1"/>
  <c r="E185" i="34" s="1"/>
  <c r="E184" i="34" s="1"/>
  <c r="C185" i="34"/>
  <c r="C184" i="34"/>
  <c r="D183" i="34"/>
  <c r="E183" i="34" s="1"/>
  <c r="E182" i="34" s="1"/>
  <c r="D182" i="34"/>
  <c r="E181" i="34"/>
  <c r="D181" i="34"/>
  <c r="E180" i="34"/>
  <c r="E179" i="34" s="1"/>
  <c r="D180" i="34"/>
  <c r="D179" i="34" s="1"/>
  <c r="C179" i="34"/>
  <c r="J178" i="34"/>
  <c r="J177" i="34"/>
  <c r="E176" i="34"/>
  <c r="D176" i="34"/>
  <c r="D175" i="34"/>
  <c r="D174" i="34" s="1"/>
  <c r="C174" i="34"/>
  <c r="D173" i="34"/>
  <c r="E173" i="34" s="1"/>
  <c r="E171" i="34" s="1"/>
  <c r="E172" i="34"/>
  <c r="D172" i="34"/>
  <c r="D171" i="34"/>
  <c r="C171" i="34"/>
  <c r="J170" i="34"/>
  <c r="C170" i="34"/>
  <c r="D169" i="34"/>
  <c r="D167" i="34" s="1"/>
  <c r="E168" i="34"/>
  <c r="D168" i="34"/>
  <c r="C167" i="34"/>
  <c r="E166" i="34"/>
  <c r="D166" i="34"/>
  <c r="E165" i="34"/>
  <c r="E164" i="34" s="1"/>
  <c r="D165" i="34"/>
  <c r="D164" i="34" s="1"/>
  <c r="D163" i="34" s="1"/>
  <c r="C164" i="34"/>
  <c r="J163" i="34"/>
  <c r="C163" i="34"/>
  <c r="E162" i="34"/>
  <c r="D162" i="34"/>
  <c r="D161" i="34"/>
  <c r="E161" i="34" s="1"/>
  <c r="E160" i="34" s="1"/>
  <c r="C160" i="34"/>
  <c r="E159" i="34"/>
  <c r="D159" i="34"/>
  <c r="D158" i="34"/>
  <c r="E158" i="34" s="1"/>
  <c r="E157" i="34" s="1"/>
  <c r="D157" i="34"/>
  <c r="C157" i="34"/>
  <c r="D156" i="34"/>
  <c r="D154" i="34" s="1"/>
  <c r="E155" i="34"/>
  <c r="D155" i="34"/>
  <c r="C154" i="34"/>
  <c r="C153" i="34" s="1"/>
  <c r="C152" i="34" s="1"/>
  <c r="J153" i="34"/>
  <c r="J152" i="34"/>
  <c r="E151" i="34"/>
  <c r="D151" i="34"/>
  <c r="E150" i="34"/>
  <c r="E149" i="34" s="1"/>
  <c r="D150" i="34"/>
  <c r="D149" i="34" s="1"/>
  <c r="C149" i="34"/>
  <c r="E148" i="34"/>
  <c r="D148" i="34"/>
  <c r="D147" i="34"/>
  <c r="D146" i="34" s="1"/>
  <c r="C146" i="34"/>
  <c r="D145" i="34"/>
  <c r="D143" i="34" s="1"/>
  <c r="E144" i="34"/>
  <c r="D144" i="34"/>
  <c r="C143" i="34"/>
  <c r="D142" i="34"/>
  <c r="E142" i="34" s="1"/>
  <c r="E141" i="34"/>
  <c r="D141" i="34"/>
  <c r="D140" i="34"/>
  <c r="C140" i="34"/>
  <c r="D139" i="34"/>
  <c r="E139" i="34" s="1"/>
  <c r="D138" i="34"/>
  <c r="D136" i="34" s="1"/>
  <c r="D135" i="34" s="1"/>
  <c r="E137" i="34"/>
  <c r="D137" i="34"/>
  <c r="C136" i="34"/>
  <c r="J135" i="34"/>
  <c r="D134" i="34"/>
  <c r="D132" i="34" s="1"/>
  <c r="E133" i="34"/>
  <c r="D133" i="34"/>
  <c r="C132" i="34"/>
  <c r="E131" i="34"/>
  <c r="D131" i="34"/>
  <c r="E130" i="34"/>
  <c r="E129" i="34" s="1"/>
  <c r="D130" i="34"/>
  <c r="D129" i="34" s="1"/>
  <c r="C129" i="34"/>
  <c r="E128" i="34"/>
  <c r="D128" i="34"/>
  <c r="D127" i="34"/>
  <c r="D126" i="34" s="1"/>
  <c r="C126" i="34"/>
  <c r="D125" i="34"/>
  <c r="D123" i="34" s="1"/>
  <c r="E124" i="34"/>
  <c r="D124" i="34"/>
  <c r="C123" i="34"/>
  <c r="D122" i="34"/>
  <c r="E122" i="34" s="1"/>
  <c r="E121" i="34"/>
  <c r="E120" i="34" s="1"/>
  <c r="D121" i="34"/>
  <c r="D120" i="34"/>
  <c r="C120" i="34"/>
  <c r="D119" i="34"/>
  <c r="E119" i="34" s="1"/>
  <c r="D118" i="34"/>
  <c r="E118" i="34" s="1"/>
  <c r="C117" i="34"/>
  <c r="J116" i="34"/>
  <c r="J115" i="34"/>
  <c r="J114" i="34"/>
  <c r="D113" i="34"/>
  <c r="E113" i="34" s="1"/>
  <c r="D112" i="34"/>
  <c r="E112" i="34" s="1"/>
  <c r="E111" i="34"/>
  <c r="D111" i="34"/>
  <c r="D110" i="34"/>
  <c r="E110" i="34" s="1"/>
  <c r="E109" i="34"/>
  <c r="D109" i="34"/>
  <c r="D108" i="34"/>
  <c r="E108" i="34" s="1"/>
  <c r="E107" i="34"/>
  <c r="D107" i="34"/>
  <c r="D106" i="34"/>
  <c r="E106" i="34" s="1"/>
  <c r="E105" i="34"/>
  <c r="D105" i="34"/>
  <c r="D104" i="34"/>
  <c r="E104" i="34" s="1"/>
  <c r="D103" i="34"/>
  <c r="E103" i="34" s="1"/>
  <c r="D102" i="34"/>
  <c r="E102" i="34" s="1"/>
  <c r="E101" i="34"/>
  <c r="D101" i="34"/>
  <c r="D100" i="34"/>
  <c r="E100" i="34" s="1"/>
  <c r="E99" i="34"/>
  <c r="D99" i="34"/>
  <c r="D98" i="34"/>
  <c r="E98" i="34" s="1"/>
  <c r="J97" i="34"/>
  <c r="C97" i="34"/>
  <c r="E96" i="34"/>
  <c r="D96" i="34"/>
  <c r="D95" i="34"/>
  <c r="E95" i="34" s="1"/>
  <c r="D94" i="34"/>
  <c r="E94" i="34" s="1"/>
  <c r="D93" i="34"/>
  <c r="E93" i="34" s="1"/>
  <c r="E92" i="34"/>
  <c r="D92" i="34"/>
  <c r="D91" i="34"/>
  <c r="E91" i="34" s="1"/>
  <c r="E90" i="34"/>
  <c r="D90" i="34"/>
  <c r="D89" i="34"/>
  <c r="E89" i="34" s="1"/>
  <c r="E88" i="34"/>
  <c r="D88" i="34"/>
  <c r="D87" i="34"/>
  <c r="E87" i="34" s="1"/>
  <c r="E86" i="34"/>
  <c r="D86" i="34"/>
  <c r="D85" i="34"/>
  <c r="E85" i="34" s="1"/>
  <c r="E84" i="34"/>
  <c r="D84" i="34"/>
  <c r="D83" i="34"/>
  <c r="E83" i="34" s="1"/>
  <c r="E82" i="34"/>
  <c r="D82" i="34"/>
  <c r="D81" i="34"/>
  <c r="E81" i="34" s="1"/>
  <c r="D80" i="34"/>
  <c r="E80" i="34" s="1"/>
  <c r="D79" i="34"/>
  <c r="E79" i="34" s="1"/>
  <c r="E78" i="34"/>
  <c r="D78" i="34"/>
  <c r="D77" i="34"/>
  <c r="E77" i="34" s="1"/>
  <c r="E76" i="34"/>
  <c r="D76" i="34"/>
  <c r="D75" i="34"/>
  <c r="E75" i="34" s="1"/>
  <c r="E74" i="34"/>
  <c r="D74" i="34"/>
  <c r="D73" i="34"/>
  <c r="E73" i="34" s="1"/>
  <c r="E72" i="34"/>
  <c r="D72" i="34"/>
  <c r="D71" i="34"/>
  <c r="E71" i="34" s="1"/>
  <c r="E70" i="34"/>
  <c r="D70" i="34"/>
  <c r="D69" i="34"/>
  <c r="J68" i="34"/>
  <c r="C68" i="34"/>
  <c r="J67" i="34"/>
  <c r="E66" i="34"/>
  <c r="D66" i="34"/>
  <c r="D65" i="34"/>
  <c r="E65" i="34" s="1"/>
  <c r="E64" i="34"/>
  <c r="D64" i="34"/>
  <c r="D63" i="34"/>
  <c r="D61" i="34" s="1"/>
  <c r="E62" i="34"/>
  <c r="D62" i="34"/>
  <c r="J61" i="34"/>
  <c r="C61" i="34"/>
  <c r="D60" i="34"/>
  <c r="E60" i="34" s="1"/>
  <c r="E59" i="34"/>
  <c r="D59" i="34"/>
  <c r="D58" i="34"/>
  <c r="E58" i="34" s="1"/>
  <c r="E57" i="34"/>
  <c r="D57" i="34"/>
  <c r="D56" i="34"/>
  <c r="E56" i="34" s="1"/>
  <c r="E55" i="34"/>
  <c r="D55" i="34"/>
  <c r="D54" i="34"/>
  <c r="E54" i="34" s="1"/>
  <c r="D53" i="34"/>
  <c r="E53" i="34" s="1"/>
  <c r="D52" i="34"/>
  <c r="E52" i="34" s="1"/>
  <c r="E51" i="34"/>
  <c r="D51" i="34"/>
  <c r="D50" i="34"/>
  <c r="E50" i="34" s="1"/>
  <c r="E49" i="34"/>
  <c r="D49" i="34"/>
  <c r="D48" i="34"/>
  <c r="E48" i="34" s="1"/>
  <c r="E47" i="34"/>
  <c r="D47" i="34"/>
  <c r="D46" i="34"/>
  <c r="E46" i="34" s="1"/>
  <c r="D45" i="34"/>
  <c r="E45" i="34" s="1"/>
  <c r="D44" i="34"/>
  <c r="E44" i="34" s="1"/>
  <c r="E43" i="34"/>
  <c r="D43" i="34"/>
  <c r="D42" i="34"/>
  <c r="E42" i="34" s="1"/>
  <c r="D41" i="34"/>
  <c r="E41" i="34" s="1"/>
  <c r="D40" i="34"/>
  <c r="D39" i="34"/>
  <c r="E39" i="34" s="1"/>
  <c r="J38" i="34"/>
  <c r="C38" i="34"/>
  <c r="D37" i="34"/>
  <c r="E37" i="34" s="1"/>
  <c r="E36" i="34"/>
  <c r="D36" i="34"/>
  <c r="D35" i="34"/>
  <c r="E35" i="34" s="1"/>
  <c r="E34" i="34"/>
  <c r="D34" i="34"/>
  <c r="D33" i="34"/>
  <c r="E33" i="34" s="1"/>
  <c r="D32" i="34"/>
  <c r="E32" i="34" s="1"/>
  <c r="D31" i="34"/>
  <c r="E31" i="34" s="1"/>
  <c r="E30" i="34"/>
  <c r="D30" i="34"/>
  <c r="D29" i="34"/>
  <c r="E29" i="34" s="1"/>
  <c r="E28" i="34"/>
  <c r="D28" i="34"/>
  <c r="D27" i="34"/>
  <c r="E27" i="34" s="1"/>
  <c r="E26" i="34"/>
  <c r="D26" i="34"/>
  <c r="D25" i="34"/>
  <c r="E25" i="34" s="1"/>
  <c r="E24" i="34"/>
  <c r="D24" i="34"/>
  <c r="D23" i="34"/>
  <c r="E23" i="34" s="1"/>
  <c r="E22" i="34"/>
  <c r="D22" i="34"/>
  <c r="D21" i="34"/>
  <c r="E21" i="34" s="1"/>
  <c r="E20" i="34"/>
  <c r="D20" i="34"/>
  <c r="D19" i="34"/>
  <c r="E19" i="34" s="1"/>
  <c r="E18" i="34"/>
  <c r="D18" i="34"/>
  <c r="D17" i="34"/>
  <c r="E17" i="34" s="1"/>
  <c r="D16" i="34"/>
  <c r="E16" i="34" s="1"/>
  <c r="D15" i="34"/>
  <c r="E15" i="34" s="1"/>
  <c r="D14" i="34"/>
  <c r="E14" i="34" s="1"/>
  <c r="D13" i="34"/>
  <c r="D12" i="34"/>
  <c r="E12" i="34" s="1"/>
  <c r="J11" i="34"/>
  <c r="C11" i="34"/>
  <c r="D10" i="34"/>
  <c r="E10" i="34" s="1"/>
  <c r="E9" i="34"/>
  <c r="D9" i="34"/>
  <c r="D8" i="34"/>
  <c r="E8" i="34" s="1"/>
  <c r="D7" i="34"/>
  <c r="E7" i="34" s="1"/>
  <c r="D6" i="34"/>
  <c r="D5" i="34"/>
  <c r="E5" i="34" s="1"/>
  <c r="J4" i="34"/>
  <c r="C4" i="34"/>
  <c r="J3" i="34"/>
  <c r="J2" i="34"/>
  <c r="J1" i="34"/>
  <c r="E308" i="28"/>
  <c r="E305" i="28"/>
  <c r="E298" i="28"/>
  <c r="E302" i="28"/>
  <c r="E265" i="28"/>
  <c r="E296" i="28"/>
  <c r="E289" i="28"/>
  <c r="C353" i="33"/>
  <c r="H353" i="33" s="1"/>
  <c r="C348" i="33"/>
  <c r="E331" i="33"/>
  <c r="D331" i="33"/>
  <c r="D325" i="33"/>
  <c r="E325" i="33" s="1"/>
  <c r="D315" i="33"/>
  <c r="E315" i="33" s="1"/>
  <c r="D308" i="33"/>
  <c r="E308" i="33" s="1"/>
  <c r="E305" i="33"/>
  <c r="D305" i="33"/>
  <c r="E302" i="33"/>
  <c r="D302" i="33"/>
  <c r="D298" i="33"/>
  <c r="E298" i="33" s="1"/>
  <c r="D289" i="33"/>
  <c r="E289" i="33"/>
  <c r="E296" i="33"/>
  <c r="D296" i="33"/>
  <c r="D265" i="33"/>
  <c r="E265" i="33" s="1"/>
  <c r="D779" i="33"/>
  <c r="D778" i="33" s="1"/>
  <c r="C778" i="33"/>
  <c r="D777" i="33"/>
  <c r="E777" i="33" s="1"/>
  <c r="D776" i="33"/>
  <c r="E776" i="33" s="1"/>
  <c r="D775" i="33"/>
  <c r="E775" i="33" s="1"/>
  <c r="D774" i="33"/>
  <c r="E774" i="33" s="1"/>
  <c r="D773" i="33"/>
  <c r="D772" i="33" s="1"/>
  <c r="C773" i="33"/>
  <c r="C772" i="33" s="1"/>
  <c r="D771" i="33"/>
  <c r="E771" i="33" s="1"/>
  <c r="D770" i="33"/>
  <c r="D769" i="33" s="1"/>
  <c r="D768" i="33" s="1"/>
  <c r="C769" i="33"/>
  <c r="C768" i="33" s="1"/>
  <c r="E767" i="33"/>
  <c r="E766" i="33" s="1"/>
  <c r="D767" i="33"/>
  <c r="D766" i="33" s="1"/>
  <c r="C766" i="33"/>
  <c r="D765" i="33"/>
  <c r="E765" i="33" s="1"/>
  <c r="D764" i="33"/>
  <c r="E764" i="33" s="1"/>
  <c r="D763" i="33"/>
  <c r="E763" i="33" s="1"/>
  <c r="C762" i="33"/>
  <c r="C761" i="33" s="1"/>
  <c r="D760" i="33"/>
  <c r="E760" i="33" s="1"/>
  <c r="D759" i="33"/>
  <c r="E759" i="33" s="1"/>
  <c r="D758" i="33"/>
  <c r="E758" i="33" s="1"/>
  <c r="C757" i="33"/>
  <c r="C756" i="33"/>
  <c r="D755" i="33"/>
  <c r="E755" i="33" s="1"/>
  <c r="D754" i="33"/>
  <c r="E754" i="33" s="1"/>
  <c r="E752" i="33" s="1"/>
  <c r="D753" i="33"/>
  <c r="E753" i="33" s="1"/>
  <c r="C752" i="33"/>
  <c r="C751" i="33" s="1"/>
  <c r="D750" i="33"/>
  <c r="E750" i="33" s="1"/>
  <c r="D749" i="33"/>
  <c r="E749" i="33" s="1"/>
  <c r="D748" i="33"/>
  <c r="E748" i="33" s="1"/>
  <c r="E747" i="33" s="1"/>
  <c r="C747" i="33"/>
  <c r="D746" i="33"/>
  <c r="E746" i="33" s="1"/>
  <c r="E745" i="33" s="1"/>
  <c r="E744" i="33" s="1"/>
  <c r="C745" i="33"/>
  <c r="D743" i="33"/>
  <c r="E743" i="33" s="1"/>
  <c r="E742" i="33" s="1"/>
  <c r="D742" i="33"/>
  <c r="C742" i="33"/>
  <c r="D741" i="33"/>
  <c r="E741" i="33" s="1"/>
  <c r="E740" i="33" s="1"/>
  <c r="C740" i="33"/>
  <c r="D739" i="33"/>
  <c r="E739" i="33" s="1"/>
  <c r="D738" i="33"/>
  <c r="E738" i="33" s="1"/>
  <c r="D737" i="33"/>
  <c r="E737" i="33" s="1"/>
  <c r="D736" i="33"/>
  <c r="D735" i="33" s="1"/>
  <c r="D734" i="33" s="1"/>
  <c r="C735" i="33"/>
  <c r="C734" i="33" s="1"/>
  <c r="E733" i="33"/>
  <c r="E732" i="33" s="1"/>
  <c r="E731" i="33" s="1"/>
  <c r="D733" i="33"/>
  <c r="D732" i="33" s="1"/>
  <c r="D731" i="33" s="1"/>
  <c r="C732" i="33"/>
  <c r="C731" i="33" s="1"/>
  <c r="D730" i="33"/>
  <c r="E730" i="33" s="1"/>
  <c r="D729" i="33"/>
  <c r="E729" i="33" s="1"/>
  <c r="D728" i="33"/>
  <c r="C728" i="33"/>
  <c r="H725" i="33"/>
  <c r="D725" i="33"/>
  <c r="E725" i="33" s="1"/>
  <c r="H724" i="33"/>
  <c r="D724" i="33"/>
  <c r="E724" i="33" s="1"/>
  <c r="C723" i="33"/>
  <c r="H723" i="33" s="1"/>
  <c r="H722" i="33"/>
  <c r="E722" i="33"/>
  <c r="D722" i="33"/>
  <c r="H721" i="33"/>
  <c r="D721" i="33"/>
  <c r="E721" i="33" s="1"/>
  <c r="H720" i="33"/>
  <c r="D720" i="33"/>
  <c r="E720" i="33" s="1"/>
  <c r="C719" i="33"/>
  <c r="C718" i="33" s="1"/>
  <c r="H718" i="33" s="1"/>
  <c r="J718" i="33" s="1"/>
  <c r="H716" i="33"/>
  <c r="D716" i="33"/>
  <c r="E716" i="33" s="1"/>
  <c r="H715" i="33"/>
  <c r="D715" i="33"/>
  <c r="E715" i="33" s="1"/>
  <c r="H714" i="33"/>
  <c r="D714" i="33"/>
  <c r="E714" i="33" s="1"/>
  <c r="H713" i="33"/>
  <c r="D713" i="33"/>
  <c r="E713" i="33" s="1"/>
  <c r="H712" i="33"/>
  <c r="D712" i="33"/>
  <c r="E712" i="33" s="1"/>
  <c r="H711" i="33"/>
  <c r="E711" i="33"/>
  <c r="D711" i="33"/>
  <c r="H710" i="33"/>
  <c r="D710" i="33"/>
  <c r="E710" i="33" s="1"/>
  <c r="H709" i="33"/>
  <c r="D709" i="33"/>
  <c r="E709" i="33" s="1"/>
  <c r="H708" i="33"/>
  <c r="D708" i="33"/>
  <c r="E708" i="33" s="1"/>
  <c r="H707" i="33"/>
  <c r="D707" i="33"/>
  <c r="E707" i="33" s="1"/>
  <c r="H706" i="33"/>
  <c r="D706" i="33"/>
  <c r="E706" i="33" s="1"/>
  <c r="H705" i="33"/>
  <c r="D705" i="33"/>
  <c r="E705" i="33" s="1"/>
  <c r="H704" i="33"/>
  <c r="D704" i="33"/>
  <c r="E704" i="33" s="1"/>
  <c r="H703" i="33"/>
  <c r="E703" i="33"/>
  <c r="D703" i="33"/>
  <c r="H702" i="33"/>
  <c r="D702" i="33"/>
  <c r="E702" i="33" s="1"/>
  <c r="C701" i="33"/>
  <c r="H701" i="33" s="1"/>
  <c r="H700" i="33"/>
  <c r="E700" i="33"/>
  <c r="D700" i="33"/>
  <c r="H699" i="33"/>
  <c r="D699" i="33"/>
  <c r="E699" i="33" s="1"/>
  <c r="H698" i="33"/>
  <c r="D698" i="33"/>
  <c r="E698" i="33" s="1"/>
  <c r="H697" i="33"/>
  <c r="D697" i="33"/>
  <c r="E697" i="33" s="1"/>
  <c r="H696" i="33"/>
  <c r="D696" i="33"/>
  <c r="E696" i="33" s="1"/>
  <c r="H695" i="33"/>
  <c r="C695" i="33"/>
  <c r="H694" i="33"/>
  <c r="D694" i="33"/>
  <c r="E694" i="33" s="1"/>
  <c r="H693" i="33"/>
  <c r="E693" i="33"/>
  <c r="D693" i="33"/>
  <c r="H692" i="33"/>
  <c r="D692" i="33"/>
  <c r="E692" i="33" s="1"/>
  <c r="H691" i="33"/>
  <c r="D691" i="33"/>
  <c r="E691" i="33" s="1"/>
  <c r="H690" i="33"/>
  <c r="D690" i="33"/>
  <c r="E690" i="33" s="1"/>
  <c r="H689" i="33"/>
  <c r="D689" i="33"/>
  <c r="E689" i="33" s="1"/>
  <c r="H688" i="33"/>
  <c r="C688" i="33"/>
  <c r="H687" i="33"/>
  <c r="D687" i="33"/>
  <c r="E687" i="33" s="1"/>
  <c r="H686" i="33"/>
  <c r="D686" i="33"/>
  <c r="E686" i="33" s="1"/>
  <c r="H685" i="33"/>
  <c r="D685" i="33"/>
  <c r="E685" i="33" s="1"/>
  <c r="C684" i="33"/>
  <c r="H684" i="33" s="1"/>
  <c r="H683" i="33"/>
  <c r="D683" i="33"/>
  <c r="E683" i="33" s="1"/>
  <c r="H682" i="33"/>
  <c r="D682" i="33"/>
  <c r="E682" i="33" s="1"/>
  <c r="H681" i="33"/>
  <c r="D681" i="33"/>
  <c r="D680" i="33" s="1"/>
  <c r="H680" i="33"/>
  <c r="C680" i="33"/>
  <c r="H679" i="33"/>
  <c r="D679" i="33"/>
  <c r="E679" i="33" s="1"/>
  <c r="H678" i="33"/>
  <c r="E678" i="33"/>
  <c r="D678" i="33"/>
  <c r="H677" i="33"/>
  <c r="C677" i="33"/>
  <c r="H676" i="33"/>
  <c r="D676" i="33"/>
  <c r="E676" i="33" s="1"/>
  <c r="H675" i="33"/>
  <c r="D675" i="33"/>
  <c r="E675" i="33" s="1"/>
  <c r="H674" i="33"/>
  <c r="D674" i="33"/>
  <c r="E674" i="33" s="1"/>
  <c r="H673" i="33"/>
  <c r="E673" i="33"/>
  <c r="D673" i="33"/>
  <c r="C672" i="33"/>
  <c r="H672" i="33" s="1"/>
  <c r="H671" i="33"/>
  <c r="D671" i="33"/>
  <c r="E671" i="33" s="1"/>
  <c r="H670" i="33"/>
  <c r="E670" i="33"/>
  <c r="D670" i="33"/>
  <c r="H669" i="33"/>
  <c r="D669" i="33"/>
  <c r="E669" i="33" s="1"/>
  <c r="H668" i="33"/>
  <c r="D668" i="33"/>
  <c r="E668" i="33" s="1"/>
  <c r="H667" i="33"/>
  <c r="D667" i="33"/>
  <c r="E667" i="33" s="1"/>
  <c r="C666" i="33"/>
  <c r="H666" i="33" s="1"/>
  <c r="H665" i="33"/>
  <c r="D665" i="33"/>
  <c r="E665" i="33" s="1"/>
  <c r="H664" i="33"/>
  <c r="D664" i="33"/>
  <c r="E664" i="33" s="1"/>
  <c r="H663" i="33"/>
  <c r="E663" i="33"/>
  <c r="D663" i="33"/>
  <c r="H662" i="33"/>
  <c r="C662" i="33"/>
  <c r="H661" i="33"/>
  <c r="D661" i="33"/>
  <c r="E661" i="33" s="1"/>
  <c r="H660" i="33"/>
  <c r="D660" i="33"/>
  <c r="E660" i="33" s="1"/>
  <c r="H659" i="33"/>
  <c r="D659" i="33"/>
  <c r="E659" i="33" s="1"/>
  <c r="H658" i="33"/>
  <c r="D658" i="33"/>
  <c r="E658" i="33" s="1"/>
  <c r="H657" i="33"/>
  <c r="D657" i="33"/>
  <c r="E657" i="33" s="1"/>
  <c r="H656" i="33"/>
  <c r="E656" i="33"/>
  <c r="D656" i="33"/>
  <c r="H655" i="33"/>
  <c r="D655" i="33"/>
  <c r="E655" i="33" s="1"/>
  <c r="C654" i="33"/>
  <c r="H654" i="33" s="1"/>
  <c r="H653" i="33"/>
  <c r="D653" i="33"/>
  <c r="E653" i="33" s="1"/>
  <c r="H652" i="33"/>
  <c r="D652" i="33"/>
  <c r="E652" i="33" s="1"/>
  <c r="H651" i="33"/>
  <c r="D651" i="33"/>
  <c r="E651" i="33" s="1"/>
  <c r="H650" i="33"/>
  <c r="D650" i="33"/>
  <c r="E650" i="33" s="1"/>
  <c r="H649" i="33"/>
  <c r="D649" i="33"/>
  <c r="E649" i="33" s="1"/>
  <c r="H648" i="33"/>
  <c r="D648" i="33"/>
  <c r="E648" i="33" s="1"/>
  <c r="C647" i="33"/>
  <c r="H647" i="33" s="1"/>
  <c r="H645" i="33"/>
  <c r="D645" i="33"/>
  <c r="E645" i="33" s="1"/>
  <c r="H644" i="33"/>
  <c r="D644" i="33"/>
  <c r="E644" i="33" s="1"/>
  <c r="C643" i="33"/>
  <c r="H643" i="33" s="1"/>
  <c r="J643" i="33" s="1"/>
  <c r="H642" i="33"/>
  <c r="D642" i="33"/>
  <c r="E642" i="33" s="1"/>
  <c r="H641" i="33"/>
  <c r="D641" i="33"/>
  <c r="E641" i="33" s="1"/>
  <c r="H640" i="33"/>
  <c r="D640" i="33"/>
  <c r="E640" i="33" s="1"/>
  <c r="C639" i="33"/>
  <c r="H639" i="33" s="1"/>
  <c r="J639" i="33" s="1"/>
  <c r="H638" i="33"/>
  <c r="E638" i="33"/>
  <c r="D638" i="33"/>
  <c r="H637" i="33"/>
  <c r="D637" i="33"/>
  <c r="E637" i="33" s="1"/>
  <c r="H636" i="33"/>
  <c r="D636" i="33"/>
  <c r="E636" i="33" s="1"/>
  <c r="H635" i="33"/>
  <c r="D635" i="33"/>
  <c r="E635" i="33" s="1"/>
  <c r="H634" i="33"/>
  <c r="E634" i="33"/>
  <c r="D634" i="33"/>
  <c r="H633" i="33"/>
  <c r="D633" i="33"/>
  <c r="E633" i="33" s="1"/>
  <c r="H632" i="33"/>
  <c r="D632" i="33"/>
  <c r="E632" i="33" s="1"/>
  <c r="H631" i="33"/>
  <c r="D631" i="33"/>
  <c r="E631" i="33" s="1"/>
  <c r="H630" i="33"/>
  <c r="D630" i="33"/>
  <c r="E630" i="33" s="1"/>
  <c r="C629" i="33"/>
  <c r="H629" i="33" s="1"/>
  <c r="H628" i="33"/>
  <c r="D628" i="33"/>
  <c r="E628" i="33" s="1"/>
  <c r="H627" i="33"/>
  <c r="E627" i="33"/>
  <c r="D627" i="33"/>
  <c r="H626" i="33"/>
  <c r="D626" i="33"/>
  <c r="E626" i="33" s="1"/>
  <c r="H625" i="33"/>
  <c r="D625" i="33"/>
  <c r="E625" i="33" s="1"/>
  <c r="H624" i="33"/>
  <c r="D624" i="33"/>
  <c r="E624" i="33" s="1"/>
  <c r="H623" i="33"/>
  <c r="E623" i="33"/>
  <c r="D623" i="33"/>
  <c r="H622" i="33"/>
  <c r="D622" i="33"/>
  <c r="E622" i="33" s="1"/>
  <c r="H621" i="33"/>
  <c r="D621" i="33"/>
  <c r="E621" i="33" s="1"/>
  <c r="H620" i="33"/>
  <c r="D620" i="33"/>
  <c r="E620" i="33" s="1"/>
  <c r="H619" i="33"/>
  <c r="D619" i="33"/>
  <c r="E619" i="33" s="1"/>
  <c r="H618" i="33"/>
  <c r="D618" i="33"/>
  <c r="E618" i="33" s="1"/>
  <c r="C617" i="33"/>
  <c r="H617" i="33" s="1"/>
  <c r="H616" i="33"/>
  <c r="E616" i="33"/>
  <c r="D616" i="33"/>
  <c r="H615" i="33"/>
  <c r="D615" i="33"/>
  <c r="E615" i="33" s="1"/>
  <c r="H614" i="33"/>
  <c r="D614" i="33"/>
  <c r="E614" i="33" s="1"/>
  <c r="H613" i="33"/>
  <c r="D613" i="33"/>
  <c r="E613" i="33" s="1"/>
  <c r="H612" i="33"/>
  <c r="D612" i="33"/>
  <c r="C611" i="33"/>
  <c r="H611" i="33" s="1"/>
  <c r="H610" i="33"/>
  <c r="D610" i="33"/>
  <c r="E610" i="33" s="1"/>
  <c r="H609" i="33"/>
  <c r="E609" i="33"/>
  <c r="D609" i="33"/>
  <c r="H608" i="33"/>
  <c r="D608" i="33"/>
  <c r="E608" i="33" s="1"/>
  <c r="H607" i="33"/>
  <c r="D607" i="33"/>
  <c r="E607" i="33" s="1"/>
  <c r="H606" i="33"/>
  <c r="D606" i="33"/>
  <c r="E606" i="33" s="1"/>
  <c r="H605" i="33"/>
  <c r="D605" i="33"/>
  <c r="E605" i="33" s="1"/>
  <c r="C604" i="33"/>
  <c r="H604" i="33" s="1"/>
  <c r="H603" i="33"/>
  <c r="D603" i="33"/>
  <c r="E603" i="33" s="1"/>
  <c r="H602" i="33"/>
  <c r="D602" i="33"/>
  <c r="E602" i="33" s="1"/>
  <c r="H601" i="33"/>
  <c r="D601" i="33"/>
  <c r="E601" i="33" s="1"/>
  <c r="C600" i="33"/>
  <c r="H600" i="33" s="1"/>
  <c r="H599" i="33"/>
  <c r="E599" i="33"/>
  <c r="D599" i="33"/>
  <c r="H598" i="33"/>
  <c r="D598" i="33"/>
  <c r="E598" i="33" s="1"/>
  <c r="H597" i="33"/>
  <c r="D597" i="33"/>
  <c r="E597" i="33" s="1"/>
  <c r="C596" i="33"/>
  <c r="H596" i="33" s="1"/>
  <c r="H595" i="33"/>
  <c r="D595" i="33"/>
  <c r="E595" i="33" s="1"/>
  <c r="H594" i="33"/>
  <c r="D594" i="33"/>
  <c r="E594" i="33" s="1"/>
  <c r="C593" i="33"/>
  <c r="H593" i="33" s="1"/>
  <c r="H592" i="33"/>
  <c r="D592" i="33"/>
  <c r="E592" i="33" s="1"/>
  <c r="H591" i="33"/>
  <c r="D591" i="33"/>
  <c r="E591" i="33" s="1"/>
  <c r="H590" i="33"/>
  <c r="D590" i="33"/>
  <c r="E590" i="33" s="1"/>
  <c r="H589" i="33"/>
  <c r="D589" i="33"/>
  <c r="E589" i="33" s="1"/>
  <c r="C588" i="33"/>
  <c r="H588" i="33" s="1"/>
  <c r="H587" i="33"/>
  <c r="D587" i="33"/>
  <c r="E587" i="33" s="1"/>
  <c r="H586" i="33"/>
  <c r="D586" i="33"/>
  <c r="E586" i="33" s="1"/>
  <c r="H585" i="33"/>
  <c r="D585" i="33"/>
  <c r="E585" i="33" s="1"/>
  <c r="H584" i="33"/>
  <c r="D584" i="33"/>
  <c r="E584" i="33" s="1"/>
  <c r="H583" i="33"/>
  <c r="D583" i="33"/>
  <c r="E583" i="33" s="1"/>
  <c r="C582" i="33"/>
  <c r="H582" i="33" s="1"/>
  <c r="H581" i="33"/>
  <c r="D581" i="33"/>
  <c r="E581" i="33" s="1"/>
  <c r="H580" i="33"/>
  <c r="D580" i="33"/>
  <c r="E580" i="33" s="1"/>
  <c r="H579" i="33"/>
  <c r="E579" i="33"/>
  <c r="D579" i="33"/>
  <c r="C578" i="33"/>
  <c r="H578" i="33" s="1"/>
  <c r="H577" i="33"/>
  <c r="D577" i="33"/>
  <c r="E577" i="33" s="1"/>
  <c r="H576" i="33"/>
  <c r="E576" i="33"/>
  <c r="D576" i="33"/>
  <c r="H575" i="33"/>
  <c r="D575" i="33"/>
  <c r="E575" i="33" s="1"/>
  <c r="H574" i="33"/>
  <c r="D574" i="33"/>
  <c r="E574" i="33" s="1"/>
  <c r="H573" i="33"/>
  <c r="D573" i="33"/>
  <c r="E573" i="33" s="1"/>
  <c r="H572" i="33"/>
  <c r="E572" i="33"/>
  <c r="D572" i="33"/>
  <c r="H571" i="33"/>
  <c r="D571" i="33"/>
  <c r="E571" i="33" s="1"/>
  <c r="C570" i="33"/>
  <c r="H570" i="33" s="1"/>
  <c r="H569" i="33"/>
  <c r="D569" i="33"/>
  <c r="E569" i="33" s="1"/>
  <c r="H568" i="33"/>
  <c r="D568" i="33"/>
  <c r="E568" i="33" s="1"/>
  <c r="H567" i="33"/>
  <c r="D567" i="33"/>
  <c r="E567" i="33" s="1"/>
  <c r="H566" i="33"/>
  <c r="D566" i="33"/>
  <c r="E566" i="33" s="1"/>
  <c r="H565" i="33"/>
  <c r="D565" i="33"/>
  <c r="E565" i="33" s="1"/>
  <c r="H564" i="33"/>
  <c r="D564" i="33"/>
  <c r="E564" i="33" s="1"/>
  <c r="C563" i="33"/>
  <c r="H563" i="33" s="1"/>
  <c r="H559" i="33"/>
  <c r="D559" i="33"/>
  <c r="E559" i="33" s="1"/>
  <c r="H558" i="33"/>
  <c r="D558" i="33"/>
  <c r="E558" i="33" s="1"/>
  <c r="C557" i="33"/>
  <c r="H557" i="33" s="1"/>
  <c r="H556" i="33"/>
  <c r="D556" i="33"/>
  <c r="E556" i="33" s="1"/>
  <c r="H555" i="33"/>
  <c r="D555" i="33"/>
  <c r="E555" i="33" s="1"/>
  <c r="H554" i="33"/>
  <c r="D554" i="33"/>
  <c r="E554" i="33" s="1"/>
  <c r="C553" i="33"/>
  <c r="H553" i="33" s="1"/>
  <c r="H550" i="33"/>
  <c r="E550" i="33"/>
  <c r="D550" i="33"/>
  <c r="H549" i="33"/>
  <c r="D549" i="33"/>
  <c r="E549" i="33" s="1"/>
  <c r="C548" i="33"/>
  <c r="H548" i="33" s="1"/>
  <c r="J548" i="33" s="1"/>
  <c r="H547" i="33"/>
  <c r="D547" i="33"/>
  <c r="E547" i="33" s="1"/>
  <c r="H546" i="33"/>
  <c r="D546" i="33"/>
  <c r="E546" i="33" s="1"/>
  <c r="C545" i="33"/>
  <c r="H545" i="33" s="1"/>
  <c r="H544" i="33"/>
  <c r="D544" i="33"/>
  <c r="E544" i="33" s="1"/>
  <c r="H543" i="33"/>
  <c r="D543" i="33"/>
  <c r="E543" i="33" s="1"/>
  <c r="H542" i="33"/>
  <c r="D542" i="33"/>
  <c r="E542" i="33" s="1"/>
  <c r="H541" i="33"/>
  <c r="D541" i="33"/>
  <c r="E541" i="33" s="1"/>
  <c r="H540" i="33"/>
  <c r="D540" i="33"/>
  <c r="E540" i="33" s="1"/>
  <c r="H538" i="33"/>
  <c r="D538" i="33"/>
  <c r="E538" i="33" s="1"/>
  <c r="H537" i="33"/>
  <c r="D537" i="33"/>
  <c r="E537" i="33" s="1"/>
  <c r="H536" i="33"/>
  <c r="D536" i="33"/>
  <c r="E536" i="33" s="1"/>
  <c r="H535" i="33"/>
  <c r="D535" i="33"/>
  <c r="E535" i="33" s="1"/>
  <c r="H534" i="33"/>
  <c r="D534" i="33"/>
  <c r="E534" i="33" s="1"/>
  <c r="H533" i="33"/>
  <c r="D533" i="33"/>
  <c r="E533" i="33" s="1"/>
  <c r="C532" i="33"/>
  <c r="H532" i="33" s="1"/>
  <c r="H531" i="33"/>
  <c r="D531" i="33"/>
  <c r="E531" i="33" s="1"/>
  <c r="E530" i="33" s="1"/>
  <c r="C530" i="33"/>
  <c r="H530" i="33" s="1"/>
  <c r="H528" i="33"/>
  <c r="D528" i="33"/>
  <c r="E528" i="33" s="1"/>
  <c r="H527" i="33"/>
  <c r="D527" i="33"/>
  <c r="E527" i="33" s="1"/>
  <c r="H526" i="33"/>
  <c r="D526" i="33"/>
  <c r="E526" i="33" s="1"/>
  <c r="H525" i="33"/>
  <c r="E525" i="33"/>
  <c r="D525" i="33"/>
  <c r="H524" i="33"/>
  <c r="D524" i="33"/>
  <c r="E524" i="33" s="1"/>
  <c r="C523" i="33"/>
  <c r="H523" i="33" s="1"/>
  <c r="H522" i="33"/>
  <c r="D522" i="33"/>
  <c r="E522" i="33" s="1"/>
  <c r="H521" i="33"/>
  <c r="D521" i="33"/>
  <c r="E521" i="33" s="1"/>
  <c r="H520" i="33"/>
  <c r="D520" i="33"/>
  <c r="E520" i="33" s="1"/>
  <c r="H519" i="33"/>
  <c r="D519" i="33"/>
  <c r="E519" i="33" s="1"/>
  <c r="H518" i="33"/>
  <c r="E518" i="33"/>
  <c r="D518" i="33"/>
  <c r="H517" i="33"/>
  <c r="D517" i="33"/>
  <c r="E517" i="33" s="1"/>
  <c r="H516" i="33"/>
  <c r="D516" i="33"/>
  <c r="E516" i="33" s="1"/>
  <c r="H515" i="33"/>
  <c r="D515" i="33"/>
  <c r="E515" i="33" s="1"/>
  <c r="C514" i="33"/>
  <c r="H514" i="33" s="1"/>
  <c r="H513" i="33"/>
  <c r="D513" i="33"/>
  <c r="E513" i="33" s="1"/>
  <c r="H512" i="33"/>
  <c r="D512" i="33"/>
  <c r="E512" i="33" s="1"/>
  <c r="H511" i="33"/>
  <c r="E511" i="33"/>
  <c r="D511" i="33"/>
  <c r="E509" i="33"/>
  <c r="D509" i="33"/>
  <c r="H508" i="33"/>
  <c r="D508" i="33"/>
  <c r="E508" i="33" s="1"/>
  <c r="H507" i="33"/>
  <c r="D507" i="33"/>
  <c r="E507" i="33" s="1"/>
  <c r="H506" i="33"/>
  <c r="D506" i="33"/>
  <c r="E506" i="33" s="1"/>
  <c r="H505" i="33"/>
  <c r="D505" i="33"/>
  <c r="E505" i="33" s="1"/>
  <c r="C504" i="33"/>
  <c r="H504" i="33" s="1"/>
  <c r="H503" i="33"/>
  <c r="D503" i="33"/>
  <c r="E503" i="33" s="1"/>
  <c r="H502" i="33"/>
  <c r="E502" i="33"/>
  <c r="D502" i="33"/>
  <c r="H501" i="33"/>
  <c r="D501" i="33"/>
  <c r="E501" i="33" s="1"/>
  <c r="H500" i="33"/>
  <c r="D500" i="33"/>
  <c r="E500" i="33" s="1"/>
  <c r="H499" i="33"/>
  <c r="D499" i="33"/>
  <c r="E499" i="33" s="1"/>
  <c r="H498" i="33"/>
  <c r="D498" i="33"/>
  <c r="E498" i="33" s="1"/>
  <c r="D497" i="33"/>
  <c r="C497" i="33"/>
  <c r="H497" i="33" s="1"/>
  <c r="H496" i="33"/>
  <c r="D496" i="33"/>
  <c r="E496" i="33" s="1"/>
  <c r="H495" i="33"/>
  <c r="D495" i="33"/>
  <c r="E495" i="33" s="1"/>
  <c r="E494" i="33" s="1"/>
  <c r="D494" i="33"/>
  <c r="C494" i="33"/>
  <c r="H494" i="33" s="1"/>
  <c r="H493" i="33"/>
  <c r="D493" i="33"/>
  <c r="E493" i="33" s="1"/>
  <c r="H492" i="33"/>
  <c r="D492" i="33"/>
  <c r="E492" i="33" s="1"/>
  <c r="E491" i="33" s="1"/>
  <c r="C491" i="33"/>
  <c r="H491" i="33" s="1"/>
  <c r="H490" i="33"/>
  <c r="D490" i="33"/>
  <c r="E490" i="33" s="1"/>
  <c r="H489" i="33"/>
  <c r="D489" i="33"/>
  <c r="E489" i="33" s="1"/>
  <c r="H488" i="33"/>
  <c r="D488" i="33"/>
  <c r="E488" i="33" s="1"/>
  <c r="H487" i="33"/>
  <c r="D487" i="33"/>
  <c r="E487" i="33" s="1"/>
  <c r="C486" i="33"/>
  <c r="H486" i="33" s="1"/>
  <c r="H485" i="33"/>
  <c r="D485" i="33"/>
  <c r="E485" i="33" s="1"/>
  <c r="H482" i="33"/>
  <c r="H481" i="33"/>
  <c r="E481" i="33"/>
  <c r="D481" i="33"/>
  <c r="H480" i="33"/>
  <c r="D480" i="33"/>
  <c r="E480" i="33" s="1"/>
  <c r="H479" i="33"/>
  <c r="D479" i="33"/>
  <c r="E479" i="33" s="1"/>
  <c r="H478" i="33"/>
  <c r="D478" i="33"/>
  <c r="E478" i="33" s="1"/>
  <c r="C477" i="33"/>
  <c r="H477" i="33" s="1"/>
  <c r="H476" i="33"/>
  <c r="D476" i="33"/>
  <c r="E476" i="33" s="1"/>
  <c r="H475" i="33"/>
  <c r="D475" i="33"/>
  <c r="E475" i="33" s="1"/>
  <c r="C474" i="33"/>
  <c r="H474" i="33" s="1"/>
  <c r="H473" i="33"/>
  <c r="D473" i="33"/>
  <c r="E473" i="33" s="1"/>
  <c r="H472" i="33"/>
  <c r="D472" i="33"/>
  <c r="E472" i="33" s="1"/>
  <c r="H471" i="33"/>
  <c r="E471" i="33"/>
  <c r="D471" i="33"/>
  <c r="H470" i="33"/>
  <c r="D470" i="33"/>
  <c r="E470" i="33" s="1"/>
  <c r="H469" i="33"/>
  <c r="D469" i="33"/>
  <c r="E469" i="33" s="1"/>
  <c r="C468" i="33"/>
  <c r="H468" i="33" s="1"/>
  <c r="H467" i="33"/>
  <c r="D467" i="33"/>
  <c r="E467" i="33" s="1"/>
  <c r="H466" i="33"/>
  <c r="E466" i="33"/>
  <c r="D466" i="33"/>
  <c r="H465" i="33"/>
  <c r="D465" i="33"/>
  <c r="E465" i="33" s="1"/>
  <c r="H464" i="33"/>
  <c r="D464" i="33"/>
  <c r="E464" i="33" s="1"/>
  <c r="D463" i="33"/>
  <c r="C463" i="33"/>
  <c r="H463" i="33" s="1"/>
  <c r="H462" i="33"/>
  <c r="D462" i="33"/>
  <c r="E462" i="33" s="1"/>
  <c r="H461" i="33"/>
  <c r="D461" i="33"/>
  <c r="E461" i="33" s="1"/>
  <c r="H460" i="33"/>
  <c r="D460" i="33"/>
  <c r="E460" i="33" s="1"/>
  <c r="C459" i="33"/>
  <c r="H459" i="33" s="1"/>
  <c r="H458" i="33"/>
  <c r="D458" i="33"/>
  <c r="E458" i="33" s="1"/>
  <c r="H457" i="33"/>
  <c r="D457" i="33"/>
  <c r="E457" i="33" s="1"/>
  <c r="H456" i="33"/>
  <c r="D456" i="33"/>
  <c r="E456" i="33" s="1"/>
  <c r="D455" i="33"/>
  <c r="C455" i="33"/>
  <c r="H455" i="33" s="1"/>
  <c r="H454" i="33"/>
  <c r="D454" i="33"/>
  <c r="E454" i="33" s="1"/>
  <c r="H453" i="33"/>
  <c r="D453" i="33"/>
  <c r="E453" i="33" s="1"/>
  <c r="H452" i="33"/>
  <c r="D452" i="33"/>
  <c r="E452" i="33" s="1"/>
  <c r="H451" i="33"/>
  <c r="D451" i="33"/>
  <c r="E451" i="33" s="1"/>
  <c r="C450" i="33"/>
  <c r="H450" i="33" s="1"/>
  <c r="H449" i="33"/>
  <c r="D449" i="33"/>
  <c r="E449" i="33" s="1"/>
  <c r="H448" i="33"/>
  <c r="D448" i="33"/>
  <c r="E448" i="33" s="1"/>
  <c r="H447" i="33"/>
  <c r="D447" i="33"/>
  <c r="E447" i="33" s="1"/>
  <c r="H446" i="33"/>
  <c r="D446" i="33"/>
  <c r="C445" i="33"/>
  <c r="H445" i="33" s="1"/>
  <c r="H443" i="33"/>
  <c r="D443" i="33"/>
  <c r="E443" i="33" s="1"/>
  <c r="H442" i="33"/>
  <c r="D442" i="33"/>
  <c r="E442" i="33" s="1"/>
  <c r="H441" i="33"/>
  <c r="D441" i="33"/>
  <c r="E441" i="33" s="1"/>
  <c r="H440" i="33"/>
  <c r="E440" i="33"/>
  <c r="D440" i="33"/>
  <c r="H439" i="33"/>
  <c r="D439" i="33"/>
  <c r="E439" i="33" s="1"/>
  <c r="H438" i="33"/>
  <c r="D438" i="33"/>
  <c r="E438" i="33" s="1"/>
  <c r="H437" i="33"/>
  <c r="D437" i="33"/>
  <c r="E437" i="33" s="1"/>
  <c r="H436" i="33"/>
  <c r="D436" i="33"/>
  <c r="E436" i="33" s="1"/>
  <c r="H435" i="33"/>
  <c r="D435" i="33"/>
  <c r="E435" i="33" s="1"/>
  <c r="H434" i="33"/>
  <c r="D434" i="33"/>
  <c r="E434" i="33" s="1"/>
  <c r="H433" i="33"/>
  <c r="D433" i="33"/>
  <c r="E433" i="33" s="1"/>
  <c r="H432" i="33"/>
  <c r="D432" i="33"/>
  <c r="E432" i="33" s="1"/>
  <c r="H431" i="33"/>
  <c r="D431" i="33"/>
  <c r="E431" i="33" s="1"/>
  <c r="H430" i="33"/>
  <c r="D430" i="33"/>
  <c r="E430" i="33" s="1"/>
  <c r="C429" i="33"/>
  <c r="H429" i="33" s="1"/>
  <c r="H428" i="33"/>
  <c r="D428" i="33"/>
  <c r="E428" i="33" s="1"/>
  <c r="H427" i="33"/>
  <c r="D427" i="33"/>
  <c r="E427" i="33" s="1"/>
  <c r="H426" i="33"/>
  <c r="D426" i="33"/>
  <c r="E426" i="33" s="1"/>
  <c r="H425" i="33"/>
  <c r="D425" i="33"/>
  <c r="E425" i="33" s="1"/>
  <c r="H424" i="33"/>
  <c r="D424" i="33"/>
  <c r="E424" i="33" s="1"/>
  <c r="H423" i="33"/>
  <c r="E423" i="33"/>
  <c r="D423" i="33"/>
  <c r="C422" i="33"/>
  <c r="H422" i="33" s="1"/>
  <c r="H421" i="33"/>
  <c r="D421" i="33"/>
  <c r="E421" i="33" s="1"/>
  <c r="H420" i="33"/>
  <c r="E420" i="33"/>
  <c r="D420" i="33"/>
  <c r="H419" i="33"/>
  <c r="D419" i="33"/>
  <c r="E419" i="33" s="1"/>
  <c r="H418" i="33"/>
  <c r="D418" i="33"/>
  <c r="E418" i="33" s="1"/>
  <c r="H417" i="33"/>
  <c r="D417" i="33"/>
  <c r="E417" i="33" s="1"/>
  <c r="C416" i="33"/>
  <c r="H416" i="33" s="1"/>
  <c r="H415" i="33"/>
  <c r="D415" i="33"/>
  <c r="E415" i="33" s="1"/>
  <c r="H414" i="33"/>
  <c r="D414" i="33"/>
  <c r="E414" i="33" s="1"/>
  <c r="H413" i="33"/>
  <c r="D413" i="33"/>
  <c r="E413" i="33" s="1"/>
  <c r="C412" i="33"/>
  <c r="H412" i="33" s="1"/>
  <c r="H411" i="33"/>
  <c r="D411" i="33"/>
  <c r="E411" i="33" s="1"/>
  <c r="H410" i="33"/>
  <c r="D410" i="33"/>
  <c r="D409" i="33" s="1"/>
  <c r="C409" i="33"/>
  <c r="H409" i="33" s="1"/>
  <c r="H408" i="33"/>
  <c r="D408" i="33"/>
  <c r="E408" i="33" s="1"/>
  <c r="H407" i="33"/>
  <c r="E407" i="33"/>
  <c r="D407" i="33"/>
  <c r="H406" i="33"/>
  <c r="D406" i="33"/>
  <c r="E406" i="33" s="1"/>
  <c r="H405" i="33"/>
  <c r="D405" i="33"/>
  <c r="E405" i="33" s="1"/>
  <c r="C404" i="33"/>
  <c r="H404" i="33" s="1"/>
  <c r="H403" i="33"/>
  <c r="D403" i="33"/>
  <c r="E403" i="33" s="1"/>
  <c r="H402" i="33"/>
  <c r="D402" i="33"/>
  <c r="E402" i="33" s="1"/>
  <c r="H401" i="33"/>
  <c r="D401" i="33"/>
  <c r="E401" i="33" s="1"/>
  <c r="H400" i="33"/>
  <c r="D400" i="33"/>
  <c r="E400" i="33" s="1"/>
  <c r="D399" i="33"/>
  <c r="C399" i="33"/>
  <c r="H399" i="33" s="1"/>
  <c r="H398" i="33"/>
  <c r="D398" i="33"/>
  <c r="E398" i="33" s="1"/>
  <c r="H397" i="33"/>
  <c r="D397" i="33"/>
  <c r="E397" i="33" s="1"/>
  <c r="H396" i="33"/>
  <c r="D396" i="33"/>
  <c r="E396" i="33" s="1"/>
  <c r="E395" i="33" s="1"/>
  <c r="C395" i="33"/>
  <c r="H395" i="33" s="1"/>
  <c r="H394" i="33"/>
  <c r="D394" i="33"/>
  <c r="E394" i="33" s="1"/>
  <c r="H393" i="33"/>
  <c r="D393" i="33"/>
  <c r="E393" i="33" s="1"/>
  <c r="C392" i="33"/>
  <c r="H392" i="33" s="1"/>
  <c r="H391" i="33"/>
  <c r="D391" i="33"/>
  <c r="E391" i="33" s="1"/>
  <c r="H390" i="33"/>
  <c r="D390" i="33"/>
  <c r="E390" i="33" s="1"/>
  <c r="H389" i="33"/>
  <c r="D389" i="33"/>
  <c r="E389" i="33" s="1"/>
  <c r="C388" i="33"/>
  <c r="H388" i="33" s="1"/>
  <c r="H387" i="33"/>
  <c r="D387" i="33"/>
  <c r="E387" i="33" s="1"/>
  <c r="H386" i="33"/>
  <c r="D386" i="33"/>
  <c r="E386" i="33" s="1"/>
  <c r="H385" i="33"/>
  <c r="D385" i="33"/>
  <c r="E385" i="33" s="1"/>
  <c r="H384" i="33"/>
  <c r="D384" i="33"/>
  <c r="E384" i="33" s="1"/>
  <c r="H383" i="33"/>
  <c r="D383" i="33"/>
  <c r="E383" i="33" s="1"/>
  <c r="C382" i="33"/>
  <c r="H382" i="33" s="1"/>
  <c r="H381" i="33"/>
  <c r="D381" i="33"/>
  <c r="E381" i="33" s="1"/>
  <c r="H380" i="33"/>
  <c r="D380" i="33"/>
  <c r="E380" i="33" s="1"/>
  <c r="H379" i="33"/>
  <c r="D379" i="33"/>
  <c r="E379" i="33" s="1"/>
  <c r="C378" i="33"/>
  <c r="H378" i="33" s="1"/>
  <c r="H377" i="33"/>
  <c r="D377" i="33"/>
  <c r="E377" i="33" s="1"/>
  <c r="H376" i="33"/>
  <c r="D376" i="33"/>
  <c r="E376" i="33" s="1"/>
  <c r="H375" i="33"/>
  <c r="D375" i="33"/>
  <c r="E375" i="33" s="1"/>
  <c r="H374" i="33"/>
  <c r="D374" i="33"/>
  <c r="E374" i="33" s="1"/>
  <c r="E373" i="33" s="1"/>
  <c r="C373" i="33"/>
  <c r="H373" i="33" s="1"/>
  <c r="H372" i="33"/>
  <c r="D372" i="33"/>
  <c r="E372" i="33" s="1"/>
  <c r="H371" i="33"/>
  <c r="D371" i="33"/>
  <c r="E371" i="33" s="1"/>
  <c r="H370" i="33"/>
  <c r="D370" i="33"/>
  <c r="E370" i="33" s="1"/>
  <c r="H369" i="33"/>
  <c r="D369" i="33"/>
  <c r="E369" i="33" s="1"/>
  <c r="C368" i="33"/>
  <c r="H368" i="33" s="1"/>
  <c r="H367" i="33"/>
  <c r="D367" i="33"/>
  <c r="E367" i="33" s="1"/>
  <c r="H366" i="33"/>
  <c r="D366" i="33"/>
  <c r="E366" i="33" s="1"/>
  <c r="H365" i="33"/>
  <c r="D365" i="33"/>
  <c r="E365" i="33" s="1"/>
  <c r="H364" i="33"/>
  <c r="D364" i="33"/>
  <c r="E364" i="33" s="1"/>
  <c r="H363" i="33"/>
  <c r="D363" i="33"/>
  <c r="E363" i="33" s="1"/>
  <c r="C362" i="33"/>
  <c r="H362" i="33" s="1"/>
  <c r="H361" i="33"/>
  <c r="D361" i="33"/>
  <c r="E361" i="33" s="1"/>
  <c r="H360" i="33"/>
  <c r="D360" i="33"/>
  <c r="E360" i="33" s="1"/>
  <c r="H359" i="33"/>
  <c r="D359" i="33"/>
  <c r="E359" i="33" s="1"/>
  <c r="H358" i="33"/>
  <c r="D358" i="33"/>
  <c r="E358" i="33" s="1"/>
  <c r="E357" i="33" s="1"/>
  <c r="C357" i="33"/>
  <c r="H357" i="33" s="1"/>
  <c r="H356" i="33"/>
  <c r="D356" i="33"/>
  <c r="E356" i="33" s="1"/>
  <c r="H355" i="33"/>
  <c r="D355" i="33"/>
  <c r="E355" i="33" s="1"/>
  <c r="H354" i="33"/>
  <c r="D354" i="33"/>
  <c r="D353" i="33" s="1"/>
  <c r="H352" i="33"/>
  <c r="D352" i="33"/>
  <c r="E352" i="33" s="1"/>
  <c r="H351" i="33"/>
  <c r="D351" i="33"/>
  <c r="E351" i="33" s="1"/>
  <c r="H350" i="33"/>
  <c r="D350" i="33"/>
  <c r="E350" i="33" s="1"/>
  <c r="H349" i="33"/>
  <c r="D349" i="33"/>
  <c r="E349" i="33" s="1"/>
  <c r="H348" i="33"/>
  <c r="H347" i="33"/>
  <c r="D347" i="33"/>
  <c r="E347" i="33" s="1"/>
  <c r="H346" i="33"/>
  <c r="D346" i="33"/>
  <c r="E346" i="33" s="1"/>
  <c r="H345" i="33"/>
  <c r="D345" i="33"/>
  <c r="E345" i="33" s="1"/>
  <c r="C344" i="33"/>
  <c r="H344" i="33" s="1"/>
  <c r="H343" i="33"/>
  <c r="D343" i="33"/>
  <c r="E343" i="33" s="1"/>
  <c r="H342" i="33"/>
  <c r="D342" i="33"/>
  <c r="E342" i="33" s="1"/>
  <c r="H341" i="33"/>
  <c r="D341" i="33"/>
  <c r="E341" i="33" s="1"/>
  <c r="H338" i="33"/>
  <c r="D338" i="33"/>
  <c r="E338" i="33" s="1"/>
  <c r="H337" i="33"/>
  <c r="D337" i="33"/>
  <c r="E337" i="33" s="1"/>
  <c r="H336" i="33"/>
  <c r="D336" i="33"/>
  <c r="E336" i="33" s="1"/>
  <c r="H335" i="33"/>
  <c r="D335" i="33"/>
  <c r="E335" i="33" s="1"/>
  <c r="H334" i="33"/>
  <c r="D334" i="33"/>
  <c r="E334" i="33" s="1"/>
  <c r="H333" i="33"/>
  <c r="D333" i="33"/>
  <c r="E333" i="33" s="1"/>
  <c r="H332" i="33"/>
  <c r="D332" i="33"/>
  <c r="E332" i="33" s="1"/>
  <c r="H331" i="33"/>
  <c r="H330" i="33"/>
  <c r="D330" i="33"/>
  <c r="E330" i="33" s="1"/>
  <c r="H329" i="33"/>
  <c r="D329" i="33"/>
  <c r="C328" i="33"/>
  <c r="H328" i="33" s="1"/>
  <c r="H327" i="33"/>
  <c r="E327" i="33"/>
  <c r="D327" i="33"/>
  <c r="H326" i="33"/>
  <c r="D326" i="33"/>
  <c r="E326" i="33" s="1"/>
  <c r="H325" i="33"/>
  <c r="H324" i="33"/>
  <c r="D324" i="33"/>
  <c r="E324" i="33" s="1"/>
  <c r="H323" i="33"/>
  <c r="D323" i="33"/>
  <c r="E323" i="33" s="1"/>
  <c r="H322" i="33"/>
  <c r="D322" i="33"/>
  <c r="E322" i="33" s="1"/>
  <c r="H321" i="33"/>
  <c r="D321" i="33"/>
  <c r="E321" i="33" s="1"/>
  <c r="H320" i="33"/>
  <c r="D320" i="33"/>
  <c r="E320" i="33" s="1"/>
  <c r="H319" i="33"/>
  <c r="D319" i="33"/>
  <c r="E319" i="33" s="1"/>
  <c r="H318" i="33"/>
  <c r="D318" i="33"/>
  <c r="E318" i="33" s="1"/>
  <c r="H317" i="33"/>
  <c r="D317" i="33"/>
  <c r="E317" i="33" s="1"/>
  <c r="H316" i="33"/>
  <c r="D316" i="33"/>
  <c r="E316" i="33" s="1"/>
  <c r="H313" i="33"/>
  <c r="D313" i="33"/>
  <c r="E313" i="33" s="1"/>
  <c r="H312" i="33"/>
  <c r="D312" i="33"/>
  <c r="E312" i="33" s="1"/>
  <c r="H311" i="33"/>
  <c r="D311" i="33"/>
  <c r="E311" i="33" s="1"/>
  <c r="H310" i="33"/>
  <c r="D310" i="33"/>
  <c r="E310" i="33" s="1"/>
  <c r="H309" i="33"/>
  <c r="E309" i="33"/>
  <c r="H308" i="33"/>
  <c r="H307" i="33"/>
  <c r="D307" i="33"/>
  <c r="E307" i="33" s="1"/>
  <c r="H306" i="33"/>
  <c r="D306" i="33"/>
  <c r="E306" i="33" s="1"/>
  <c r="H305" i="33"/>
  <c r="H304" i="33"/>
  <c r="D304" i="33"/>
  <c r="E304" i="33" s="1"/>
  <c r="H303" i="33"/>
  <c r="D303" i="33"/>
  <c r="E303" i="33" s="1"/>
  <c r="H302" i="33"/>
  <c r="H301" i="33"/>
  <c r="D301" i="33"/>
  <c r="E301" i="33" s="1"/>
  <c r="H300" i="33"/>
  <c r="D300" i="33"/>
  <c r="E300" i="33" s="1"/>
  <c r="H299" i="33"/>
  <c r="D299" i="33"/>
  <c r="E299" i="33" s="1"/>
  <c r="H298" i="33"/>
  <c r="H297" i="33"/>
  <c r="D297" i="33"/>
  <c r="E297" i="33" s="1"/>
  <c r="H296" i="33"/>
  <c r="H295" i="33"/>
  <c r="D295" i="33"/>
  <c r="E295" i="33" s="1"/>
  <c r="H294" i="33"/>
  <c r="D294" i="33"/>
  <c r="E294" i="33" s="1"/>
  <c r="H293" i="33"/>
  <c r="D293" i="33"/>
  <c r="E293" i="33" s="1"/>
  <c r="H292" i="33"/>
  <c r="D292" i="33"/>
  <c r="E292" i="33" s="1"/>
  <c r="H291" i="33"/>
  <c r="E291" i="33"/>
  <c r="D291" i="33"/>
  <c r="H290" i="33"/>
  <c r="D290" i="33"/>
  <c r="E290" i="33" s="1"/>
  <c r="H289" i="33"/>
  <c r="H288" i="33"/>
  <c r="D288" i="33"/>
  <c r="E288" i="33" s="1"/>
  <c r="H287" i="33"/>
  <c r="D287" i="33"/>
  <c r="E287" i="33" s="1"/>
  <c r="H286" i="33"/>
  <c r="D286" i="33"/>
  <c r="E286" i="33" s="1"/>
  <c r="H285" i="33"/>
  <c r="D285" i="33"/>
  <c r="E285" i="33" s="1"/>
  <c r="H284" i="33"/>
  <c r="D284" i="33"/>
  <c r="E284" i="33" s="1"/>
  <c r="H283" i="33"/>
  <c r="D283" i="33"/>
  <c r="E283" i="33" s="1"/>
  <c r="H282" i="33"/>
  <c r="D282" i="33"/>
  <c r="E282" i="33" s="1"/>
  <c r="H281" i="33"/>
  <c r="D281" i="33"/>
  <c r="E281" i="33" s="1"/>
  <c r="H280" i="33"/>
  <c r="D280" i="33"/>
  <c r="E280" i="33" s="1"/>
  <c r="H279" i="33"/>
  <c r="D279" i="33"/>
  <c r="E279" i="33" s="1"/>
  <c r="H278" i="33"/>
  <c r="E278" i="33"/>
  <c r="D278" i="33"/>
  <c r="H277" i="33"/>
  <c r="D277" i="33"/>
  <c r="E277" i="33" s="1"/>
  <c r="H276" i="33"/>
  <c r="D276" i="33"/>
  <c r="E276" i="33" s="1"/>
  <c r="H275" i="33"/>
  <c r="D275" i="33"/>
  <c r="E275" i="33" s="1"/>
  <c r="H274" i="33"/>
  <c r="D274" i="33"/>
  <c r="E274" i="33" s="1"/>
  <c r="H273" i="33"/>
  <c r="D273" i="33"/>
  <c r="E273" i="33" s="1"/>
  <c r="H272" i="33"/>
  <c r="D272" i="33"/>
  <c r="E272" i="33" s="1"/>
  <c r="H271" i="33"/>
  <c r="D271" i="33"/>
  <c r="E271" i="33" s="1"/>
  <c r="H270" i="33"/>
  <c r="D270" i="33"/>
  <c r="E270" i="33" s="1"/>
  <c r="H269" i="33"/>
  <c r="D269" i="33"/>
  <c r="E269" i="33" s="1"/>
  <c r="H268" i="33"/>
  <c r="D268" i="33"/>
  <c r="E268" i="33" s="1"/>
  <c r="H267" i="33"/>
  <c r="D267" i="33"/>
  <c r="E267" i="33" s="1"/>
  <c r="H266" i="33"/>
  <c r="D266" i="33"/>
  <c r="E266" i="33" s="1"/>
  <c r="H265" i="33"/>
  <c r="H264" i="33"/>
  <c r="D264" i="33"/>
  <c r="E264" i="33" s="1"/>
  <c r="H262" i="33"/>
  <c r="D262" i="33"/>
  <c r="E262" i="33" s="1"/>
  <c r="H261" i="33"/>
  <c r="D261" i="33"/>
  <c r="E261" i="33" s="1"/>
  <c r="D260" i="33"/>
  <c r="C260" i="33"/>
  <c r="H260" i="33" s="1"/>
  <c r="D252" i="33"/>
  <c r="E252" i="33" s="1"/>
  <c r="D251" i="33"/>
  <c r="E251" i="33" s="1"/>
  <c r="C250" i="33"/>
  <c r="D249" i="33"/>
  <c r="D244" i="33" s="1"/>
  <c r="D243" i="33" s="1"/>
  <c r="D248" i="33"/>
  <c r="E248" i="33" s="1"/>
  <c r="E247" i="33"/>
  <c r="D247" i="33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D236" i="33" s="1"/>
  <c r="D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E227" i="33"/>
  <c r="D227" i="33"/>
  <c r="D226" i="33"/>
  <c r="E226" i="33" s="1"/>
  <c r="D225" i="33"/>
  <c r="E225" i="33" s="1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E214" i="33" s="1"/>
  <c r="E213" i="33" s="1"/>
  <c r="C213" i="33"/>
  <c r="D212" i="33"/>
  <c r="D211" i="33" s="1"/>
  <c r="C211" i="33"/>
  <c r="D210" i="33"/>
  <c r="E210" i="33" s="1"/>
  <c r="D209" i="33"/>
  <c r="E209" i="33" s="1"/>
  <c r="D208" i="33"/>
  <c r="E208" i="33" s="1"/>
  <c r="C207" i="33"/>
  <c r="D206" i="33"/>
  <c r="E206" i="33" s="1"/>
  <c r="D205" i="33"/>
  <c r="E205" i="33" s="1"/>
  <c r="C204" i="33"/>
  <c r="C203" i="33" s="1"/>
  <c r="D202" i="33"/>
  <c r="E202" i="33" s="1"/>
  <c r="E201" i="33" s="1"/>
  <c r="E200" i="33" s="1"/>
  <c r="C201" i="33"/>
  <c r="C200" i="33" s="1"/>
  <c r="D199" i="33"/>
  <c r="E199" i="33" s="1"/>
  <c r="E198" i="33" s="1"/>
  <c r="E197" i="33" s="1"/>
  <c r="C198" i="33"/>
  <c r="C197" i="33" s="1"/>
  <c r="D196" i="33"/>
  <c r="E196" i="33" s="1"/>
  <c r="E195" i="33" s="1"/>
  <c r="C195" i="33"/>
  <c r="D194" i="33"/>
  <c r="E194" i="33" s="1"/>
  <c r="E193" i="33" s="1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E183" i="33" s="1"/>
  <c r="E182" i="33" s="1"/>
  <c r="C182" i="33"/>
  <c r="D181" i="33"/>
  <c r="E181" i="33" s="1"/>
  <c r="E180" i="33" s="1"/>
  <c r="C180" i="33"/>
  <c r="C179" i="33" s="1"/>
  <c r="H176" i="33"/>
  <c r="D176" i="33"/>
  <c r="E176" i="33" s="1"/>
  <c r="H175" i="33"/>
  <c r="D175" i="33"/>
  <c r="E175" i="33" s="1"/>
  <c r="C174" i="33"/>
  <c r="H174" i="33" s="1"/>
  <c r="H173" i="33"/>
  <c r="D173" i="33"/>
  <c r="E173" i="33" s="1"/>
  <c r="H172" i="33"/>
  <c r="D172" i="33"/>
  <c r="E172" i="33" s="1"/>
  <c r="E171" i="33" s="1"/>
  <c r="D171" i="33"/>
  <c r="C171" i="33"/>
  <c r="H171" i="33" s="1"/>
  <c r="H169" i="33"/>
  <c r="D169" i="33"/>
  <c r="E169" i="33" s="1"/>
  <c r="H168" i="33"/>
  <c r="D168" i="33"/>
  <c r="E168" i="33" s="1"/>
  <c r="D167" i="33"/>
  <c r="C167" i="33"/>
  <c r="H167" i="33" s="1"/>
  <c r="H166" i="33"/>
  <c r="D166" i="33"/>
  <c r="E166" i="33" s="1"/>
  <c r="H165" i="33"/>
  <c r="D165" i="33"/>
  <c r="E165" i="33" s="1"/>
  <c r="C164" i="33"/>
  <c r="H164" i="33" s="1"/>
  <c r="C163" i="33"/>
  <c r="H163" i="33" s="1"/>
  <c r="J163" i="33" s="1"/>
  <c r="H162" i="33"/>
  <c r="D162" i="33"/>
  <c r="E162" i="33" s="1"/>
  <c r="H161" i="33"/>
  <c r="D161" i="33"/>
  <c r="E161" i="33" s="1"/>
  <c r="C160" i="33"/>
  <c r="H160" i="33" s="1"/>
  <c r="H159" i="33"/>
  <c r="D159" i="33"/>
  <c r="E159" i="33" s="1"/>
  <c r="H158" i="33"/>
  <c r="D158" i="33"/>
  <c r="E158" i="33" s="1"/>
  <c r="C157" i="33"/>
  <c r="H157" i="33" s="1"/>
  <c r="H156" i="33"/>
  <c r="D156" i="33"/>
  <c r="E156" i="33" s="1"/>
  <c r="H155" i="33"/>
  <c r="D155" i="33"/>
  <c r="E155" i="33" s="1"/>
  <c r="C154" i="33"/>
  <c r="H154" i="33" s="1"/>
  <c r="H151" i="33"/>
  <c r="D151" i="33"/>
  <c r="E151" i="33" s="1"/>
  <c r="H150" i="33"/>
  <c r="D150" i="33"/>
  <c r="E150" i="33" s="1"/>
  <c r="C149" i="33"/>
  <c r="H149" i="33" s="1"/>
  <c r="H148" i="33"/>
  <c r="D148" i="33"/>
  <c r="E148" i="33" s="1"/>
  <c r="H147" i="33"/>
  <c r="D147" i="33"/>
  <c r="C146" i="33"/>
  <c r="H146" i="33" s="1"/>
  <c r="H145" i="33"/>
  <c r="D145" i="33"/>
  <c r="E145" i="33" s="1"/>
  <c r="H144" i="33"/>
  <c r="D144" i="33"/>
  <c r="E144" i="33" s="1"/>
  <c r="H143" i="33"/>
  <c r="C143" i="33"/>
  <c r="H142" i="33"/>
  <c r="D142" i="33"/>
  <c r="E142" i="33" s="1"/>
  <c r="H141" i="33"/>
  <c r="D141" i="33"/>
  <c r="E141" i="33" s="1"/>
  <c r="E140" i="33" s="1"/>
  <c r="C140" i="33"/>
  <c r="H140" i="33" s="1"/>
  <c r="H139" i="33"/>
  <c r="D139" i="33"/>
  <c r="E139" i="33" s="1"/>
  <c r="H138" i="33"/>
  <c r="D138" i="33"/>
  <c r="E138" i="33" s="1"/>
  <c r="H137" i="33"/>
  <c r="D137" i="33"/>
  <c r="E137" i="33" s="1"/>
  <c r="C136" i="33"/>
  <c r="H136" i="33" s="1"/>
  <c r="H134" i="33"/>
  <c r="D134" i="33"/>
  <c r="E134" i="33" s="1"/>
  <c r="H133" i="33"/>
  <c r="D133" i="33"/>
  <c r="E133" i="33" s="1"/>
  <c r="C132" i="33"/>
  <c r="H132" i="33" s="1"/>
  <c r="H131" i="33"/>
  <c r="D131" i="33"/>
  <c r="E131" i="33" s="1"/>
  <c r="H130" i="33"/>
  <c r="D130" i="33"/>
  <c r="E130" i="33" s="1"/>
  <c r="C129" i="33"/>
  <c r="H129" i="33" s="1"/>
  <c r="H128" i="33"/>
  <c r="D128" i="33"/>
  <c r="E128" i="33" s="1"/>
  <c r="H127" i="33"/>
  <c r="D127" i="33"/>
  <c r="E127" i="33" s="1"/>
  <c r="D126" i="33"/>
  <c r="C126" i="33"/>
  <c r="H126" i="33" s="1"/>
  <c r="H125" i="33"/>
  <c r="D125" i="33"/>
  <c r="E125" i="33" s="1"/>
  <c r="H124" i="33"/>
  <c r="D124" i="33"/>
  <c r="E124" i="33" s="1"/>
  <c r="E123" i="33" s="1"/>
  <c r="C123" i="33"/>
  <c r="H123" i="33" s="1"/>
  <c r="H122" i="33"/>
  <c r="D122" i="33"/>
  <c r="E122" i="33" s="1"/>
  <c r="E120" i="33" s="1"/>
  <c r="H121" i="33"/>
  <c r="E121" i="33"/>
  <c r="D121" i="33"/>
  <c r="D120" i="33" s="1"/>
  <c r="C120" i="33"/>
  <c r="H120" i="33" s="1"/>
  <c r="H119" i="33"/>
  <c r="D119" i="33"/>
  <c r="E119" i="33" s="1"/>
  <c r="H118" i="33"/>
  <c r="D118" i="33"/>
  <c r="E118" i="33" s="1"/>
  <c r="C117" i="33"/>
  <c r="H117" i="33" s="1"/>
  <c r="H113" i="33"/>
  <c r="D113" i="33"/>
  <c r="E113" i="33" s="1"/>
  <c r="H112" i="33"/>
  <c r="D112" i="33"/>
  <c r="E112" i="33" s="1"/>
  <c r="H111" i="33"/>
  <c r="D111" i="33"/>
  <c r="E111" i="33" s="1"/>
  <c r="H110" i="33"/>
  <c r="D110" i="33"/>
  <c r="E110" i="33" s="1"/>
  <c r="H109" i="33"/>
  <c r="D109" i="33"/>
  <c r="E109" i="33" s="1"/>
  <c r="H108" i="33"/>
  <c r="D108" i="33"/>
  <c r="E108" i="33" s="1"/>
  <c r="H107" i="33"/>
  <c r="D107" i="33"/>
  <c r="E107" i="33" s="1"/>
  <c r="H106" i="33"/>
  <c r="D106" i="33"/>
  <c r="E106" i="33" s="1"/>
  <c r="H105" i="33"/>
  <c r="D105" i="33"/>
  <c r="E105" i="33" s="1"/>
  <c r="H104" i="33"/>
  <c r="D104" i="33"/>
  <c r="E104" i="33" s="1"/>
  <c r="H103" i="33"/>
  <c r="D103" i="33"/>
  <c r="E103" i="33" s="1"/>
  <c r="H102" i="33"/>
  <c r="D102" i="33"/>
  <c r="E102" i="33" s="1"/>
  <c r="H101" i="33"/>
  <c r="D101" i="33"/>
  <c r="E101" i="33" s="1"/>
  <c r="H100" i="33"/>
  <c r="D100" i="33"/>
  <c r="E100" i="33" s="1"/>
  <c r="H99" i="33"/>
  <c r="D99" i="33"/>
  <c r="E99" i="33" s="1"/>
  <c r="H98" i="33"/>
  <c r="D98" i="33"/>
  <c r="E98" i="33" s="1"/>
  <c r="C97" i="33"/>
  <c r="H97" i="33" s="1"/>
  <c r="J97" i="33" s="1"/>
  <c r="H96" i="33"/>
  <c r="D96" i="33"/>
  <c r="E96" i="33" s="1"/>
  <c r="H95" i="33"/>
  <c r="D95" i="33"/>
  <c r="E95" i="33" s="1"/>
  <c r="H94" i="33"/>
  <c r="D94" i="33"/>
  <c r="E94" i="33" s="1"/>
  <c r="H93" i="33"/>
  <c r="D93" i="33"/>
  <c r="E93" i="33" s="1"/>
  <c r="H92" i="33"/>
  <c r="D92" i="33"/>
  <c r="E92" i="33" s="1"/>
  <c r="H91" i="33"/>
  <c r="D91" i="33"/>
  <c r="E91" i="33" s="1"/>
  <c r="H90" i="33"/>
  <c r="D90" i="33"/>
  <c r="E90" i="33" s="1"/>
  <c r="H89" i="33"/>
  <c r="D89" i="33"/>
  <c r="E89" i="33" s="1"/>
  <c r="H88" i="33"/>
  <c r="D88" i="33"/>
  <c r="E88" i="33" s="1"/>
  <c r="H87" i="33"/>
  <c r="D87" i="33"/>
  <c r="E87" i="33" s="1"/>
  <c r="H86" i="33"/>
  <c r="D86" i="33"/>
  <c r="E86" i="33" s="1"/>
  <c r="H85" i="33"/>
  <c r="D85" i="33"/>
  <c r="E85" i="33" s="1"/>
  <c r="H84" i="33"/>
  <c r="D84" i="33"/>
  <c r="E84" i="33" s="1"/>
  <c r="H83" i="33"/>
  <c r="D83" i="33"/>
  <c r="E83" i="33" s="1"/>
  <c r="H82" i="33"/>
  <c r="D82" i="33"/>
  <c r="E82" i="33" s="1"/>
  <c r="H81" i="33"/>
  <c r="D81" i="33"/>
  <c r="E81" i="33" s="1"/>
  <c r="H80" i="33"/>
  <c r="D80" i="33"/>
  <c r="E80" i="33" s="1"/>
  <c r="H79" i="33"/>
  <c r="D79" i="33"/>
  <c r="E79" i="33" s="1"/>
  <c r="H78" i="33"/>
  <c r="D78" i="33"/>
  <c r="E78" i="33" s="1"/>
  <c r="H77" i="33"/>
  <c r="D77" i="33"/>
  <c r="E77" i="33" s="1"/>
  <c r="H76" i="33"/>
  <c r="D76" i="33"/>
  <c r="E76" i="33" s="1"/>
  <c r="H75" i="33"/>
  <c r="D75" i="33"/>
  <c r="E75" i="33" s="1"/>
  <c r="H74" i="33"/>
  <c r="D74" i="33"/>
  <c r="E74" i="33" s="1"/>
  <c r="H73" i="33"/>
  <c r="D73" i="33"/>
  <c r="E73" i="33" s="1"/>
  <c r="H72" i="33"/>
  <c r="D72" i="33"/>
  <c r="E72" i="33" s="1"/>
  <c r="H71" i="33"/>
  <c r="D71" i="33"/>
  <c r="E71" i="33" s="1"/>
  <c r="H70" i="33"/>
  <c r="D70" i="33"/>
  <c r="E70" i="33" s="1"/>
  <c r="H69" i="33"/>
  <c r="D69" i="33"/>
  <c r="E69" i="33" s="1"/>
  <c r="C68" i="33"/>
  <c r="H68" i="33" s="1"/>
  <c r="J68" i="33" s="1"/>
  <c r="H66" i="33"/>
  <c r="D66" i="33"/>
  <c r="E66" i="33" s="1"/>
  <c r="H65" i="33"/>
  <c r="D65" i="33"/>
  <c r="E65" i="33" s="1"/>
  <c r="H64" i="33"/>
  <c r="D64" i="33"/>
  <c r="E64" i="33" s="1"/>
  <c r="H63" i="33"/>
  <c r="D63" i="33"/>
  <c r="E63" i="33" s="1"/>
  <c r="H62" i="33"/>
  <c r="D62" i="33"/>
  <c r="E62" i="33" s="1"/>
  <c r="C61" i="33"/>
  <c r="H61" i="33" s="1"/>
  <c r="J61" i="33" s="1"/>
  <c r="H60" i="33"/>
  <c r="D60" i="33"/>
  <c r="E60" i="33" s="1"/>
  <c r="H59" i="33"/>
  <c r="D59" i="33"/>
  <c r="E59" i="33" s="1"/>
  <c r="H58" i="33"/>
  <c r="D58" i="33"/>
  <c r="E58" i="33" s="1"/>
  <c r="H57" i="33"/>
  <c r="D57" i="33"/>
  <c r="E57" i="33" s="1"/>
  <c r="H56" i="33"/>
  <c r="D56" i="33"/>
  <c r="E56" i="33" s="1"/>
  <c r="H55" i="33"/>
  <c r="D55" i="33"/>
  <c r="E55" i="33" s="1"/>
  <c r="H54" i="33"/>
  <c r="D54" i="33"/>
  <c r="E54" i="33" s="1"/>
  <c r="H53" i="33"/>
  <c r="D53" i="33"/>
  <c r="E53" i="33" s="1"/>
  <c r="H52" i="33"/>
  <c r="D52" i="33"/>
  <c r="E52" i="33" s="1"/>
  <c r="H51" i="33"/>
  <c r="D51" i="33"/>
  <c r="E51" i="33" s="1"/>
  <c r="H50" i="33"/>
  <c r="D50" i="33"/>
  <c r="E50" i="33" s="1"/>
  <c r="H49" i="33"/>
  <c r="D49" i="33"/>
  <c r="E49" i="33" s="1"/>
  <c r="H48" i="33"/>
  <c r="D48" i="33"/>
  <c r="E48" i="33" s="1"/>
  <c r="H47" i="33"/>
  <c r="D47" i="33"/>
  <c r="E47" i="33" s="1"/>
  <c r="H46" i="33"/>
  <c r="D46" i="33"/>
  <c r="E46" i="33" s="1"/>
  <c r="H45" i="33"/>
  <c r="D45" i="33"/>
  <c r="E45" i="33" s="1"/>
  <c r="H44" i="33"/>
  <c r="D44" i="33"/>
  <c r="E44" i="33" s="1"/>
  <c r="H43" i="33"/>
  <c r="D43" i="33"/>
  <c r="E43" i="33" s="1"/>
  <c r="H42" i="33"/>
  <c r="D42" i="33"/>
  <c r="E42" i="33" s="1"/>
  <c r="H41" i="33"/>
  <c r="D41" i="33"/>
  <c r="E41" i="33" s="1"/>
  <c r="H40" i="33"/>
  <c r="D40" i="33"/>
  <c r="E40" i="33" s="1"/>
  <c r="H39" i="33"/>
  <c r="D39" i="33"/>
  <c r="E39" i="33" s="1"/>
  <c r="C38" i="33"/>
  <c r="H38" i="33" s="1"/>
  <c r="J38" i="33" s="1"/>
  <c r="H37" i="33"/>
  <c r="D37" i="33"/>
  <c r="E37" i="33" s="1"/>
  <c r="H36" i="33"/>
  <c r="D36" i="33"/>
  <c r="E36" i="33" s="1"/>
  <c r="H35" i="33"/>
  <c r="D35" i="33"/>
  <c r="E35" i="33" s="1"/>
  <c r="H34" i="33"/>
  <c r="D34" i="33"/>
  <c r="E34" i="33" s="1"/>
  <c r="H33" i="33"/>
  <c r="D33" i="33"/>
  <c r="E33" i="33" s="1"/>
  <c r="H32" i="33"/>
  <c r="D32" i="33"/>
  <c r="E32" i="33" s="1"/>
  <c r="H31" i="33"/>
  <c r="D31" i="33"/>
  <c r="E31" i="33" s="1"/>
  <c r="H30" i="33"/>
  <c r="D30" i="33"/>
  <c r="E30" i="33" s="1"/>
  <c r="H29" i="33"/>
  <c r="D29" i="33"/>
  <c r="E29" i="33" s="1"/>
  <c r="H28" i="33"/>
  <c r="D28" i="33"/>
  <c r="E28" i="33" s="1"/>
  <c r="H27" i="33"/>
  <c r="D27" i="33"/>
  <c r="E27" i="33" s="1"/>
  <c r="H26" i="33"/>
  <c r="E26" i="33"/>
  <c r="D26" i="33"/>
  <c r="H25" i="33"/>
  <c r="D25" i="33"/>
  <c r="E25" i="33" s="1"/>
  <c r="H24" i="33"/>
  <c r="D24" i="33"/>
  <c r="E24" i="33" s="1"/>
  <c r="H23" i="33"/>
  <c r="D23" i="33"/>
  <c r="E23" i="33" s="1"/>
  <c r="H22" i="33"/>
  <c r="D22" i="33"/>
  <c r="E22" i="33" s="1"/>
  <c r="H21" i="33"/>
  <c r="D21" i="33"/>
  <c r="E21" i="33" s="1"/>
  <c r="H20" i="33"/>
  <c r="D20" i="33"/>
  <c r="E20" i="33" s="1"/>
  <c r="H19" i="33"/>
  <c r="D19" i="33"/>
  <c r="E19" i="33" s="1"/>
  <c r="H18" i="33"/>
  <c r="D18" i="33"/>
  <c r="E18" i="33" s="1"/>
  <c r="H17" i="33"/>
  <c r="D17" i="33"/>
  <c r="E17" i="33" s="1"/>
  <c r="H16" i="33"/>
  <c r="D16" i="33"/>
  <c r="E16" i="33" s="1"/>
  <c r="H15" i="33"/>
  <c r="D15" i="33"/>
  <c r="E15" i="33" s="1"/>
  <c r="H14" i="33"/>
  <c r="D14" i="33"/>
  <c r="E14" i="33" s="1"/>
  <c r="H13" i="33"/>
  <c r="D13" i="33"/>
  <c r="E13" i="33" s="1"/>
  <c r="H12" i="33"/>
  <c r="D12" i="33"/>
  <c r="E12" i="33" s="1"/>
  <c r="C11" i="33"/>
  <c r="H11" i="33" s="1"/>
  <c r="J11" i="33" s="1"/>
  <c r="H10" i="33"/>
  <c r="D10" i="33"/>
  <c r="E10" i="33" s="1"/>
  <c r="H9" i="33"/>
  <c r="D9" i="33"/>
  <c r="E9" i="33" s="1"/>
  <c r="H8" i="33"/>
  <c r="D8" i="33"/>
  <c r="E8" i="33" s="1"/>
  <c r="H7" i="33"/>
  <c r="D7" i="33"/>
  <c r="E7" i="33" s="1"/>
  <c r="H6" i="33"/>
  <c r="D6" i="33"/>
  <c r="E6" i="33" s="1"/>
  <c r="H5" i="33"/>
  <c r="D5" i="33"/>
  <c r="E5" i="33" s="1"/>
  <c r="C4" i="33"/>
  <c r="H4" i="33" s="1"/>
  <c r="J4" i="33" s="1"/>
  <c r="E610" i="34" l="1"/>
  <c r="E592" i="34"/>
  <c r="D547" i="34"/>
  <c r="E499" i="34"/>
  <c r="E497" i="34"/>
  <c r="D486" i="34"/>
  <c r="C484" i="34"/>
  <c r="C483" i="34" s="1"/>
  <c r="D468" i="34"/>
  <c r="C444" i="34"/>
  <c r="E404" i="34"/>
  <c r="E394" i="34"/>
  <c r="E392" i="34" s="1"/>
  <c r="E353" i="34"/>
  <c r="D353" i="34"/>
  <c r="D348" i="34"/>
  <c r="C340" i="34"/>
  <c r="C259" i="34"/>
  <c r="C135" i="34"/>
  <c r="C116" i="34"/>
  <c r="C115" i="34" s="1"/>
  <c r="C67" i="34"/>
  <c r="D68" i="34"/>
  <c r="D38" i="34"/>
  <c r="D11" i="34"/>
  <c r="C3" i="34"/>
  <c r="D4" i="34"/>
  <c r="E97" i="34"/>
  <c r="D188" i="34"/>
  <c r="E223" i="34"/>
  <c r="E222" i="34" s="1"/>
  <c r="C178" i="34"/>
  <c r="C177" i="34" s="1"/>
  <c r="D170" i="34"/>
  <c r="E229" i="34"/>
  <c r="E228" i="34" s="1"/>
  <c r="E117" i="34"/>
  <c r="E167" i="34"/>
  <c r="E163" i="34" s="1"/>
  <c r="E207" i="34"/>
  <c r="E203" i="34" s="1"/>
  <c r="E140" i="34"/>
  <c r="E215" i="34"/>
  <c r="E6" i="34"/>
  <c r="E4" i="34" s="1"/>
  <c r="E13" i="34"/>
  <c r="E11" i="34" s="1"/>
  <c r="E40" i="34"/>
  <c r="E38" i="34" s="1"/>
  <c r="E63" i="34"/>
  <c r="E61" i="34" s="1"/>
  <c r="E69" i="34"/>
  <c r="E68" i="34" s="1"/>
  <c r="D97" i="34"/>
  <c r="D117" i="34"/>
  <c r="D116" i="34" s="1"/>
  <c r="D115" i="34" s="1"/>
  <c r="E127" i="34"/>
  <c r="E126" i="34" s="1"/>
  <c r="E134" i="34"/>
  <c r="E132" i="34" s="1"/>
  <c r="E147" i="34"/>
  <c r="E146" i="34" s="1"/>
  <c r="E156" i="34"/>
  <c r="E154" i="34" s="1"/>
  <c r="E153" i="34" s="1"/>
  <c r="E152" i="34" s="1"/>
  <c r="E169" i="34"/>
  <c r="E175" i="34"/>
  <c r="E174" i="34" s="1"/>
  <c r="E170" i="34" s="1"/>
  <c r="E194" i="34"/>
  <c r="E193" i="34" s="1"/>
  <c r="E188" i="34" s="1"/>
  <c r="E178" i="34" s="1"/>
  <c r="E177" i="34" s="1"/>
  <c r="D220" i="34"/>
  <c r="D215" i="34" s="1"/>
  <c r="D223" i="34"/>
  <c r="D222" i="34" s="1"/>
  <c r="E246" i="34"/>
  <c r="E244" i="34" s="1"/>
  <c r="E243" i="34" s="1"/>
  <c r="D250" i="34"/>
  <c r="E368" i="34"/>
  <c r="D409" i="34"/>
  <c r="E410" i="34"/>
  <c r="E409" i="34" s="1"/>
  <c r="E455" i="34"/>
  <c r="E474" i="34"/>
  <c r="E562" i="34"/>
  <c r="C561" i="34"/>
  <c r="C560" i="34" s="1"/>
  <c r="E581" i="34"/>
  <c r="E599" i="34"/>
  <c r="E628" i="34"/>
  <c r="E646" i="34"/>
  <c r="D687" i="34"/>
  <c r="E688" i="34"/>
  <c r="E687" i="34" s="1"/>
  <c r="E718" i="34"/>
  <c r="D160" i="34"/>
  <c r="D153" i="34" s="1"/>
  <c r="D152" i="34" s="1"/>
  <c r="D207" i="34"/>
  <c r="D203" i="34" s="1"/>
  <c r="D178" i="34" s="1"/>
  <c r="D177" i="34" s="1"/>
  <c r="D344" i="34"/>
  <c r="E345" i="34"/>
  <c r="E344" i="34" s="1"/>
  <c r="D362" i="34"/>
  <c r="E363" i="34"/>
  <c r="E362" i="34" s="1"/>
  <c r="D416" i="34"/>
  <c r="E417" i="34"/>
  <c r="E416" i="34" s="1"/>
  <c r="E422" i="34"/>
  <c r="E445" i="34"/>
  <c r="E463" i="34"/>
  <c r="E569" i="34"/>
  <c r="E653" i="34"/>
  <c r="E734" i="34"/>
  <c r="E733" i="34" s="1"/>
  <c r="E263" i="34"/>
  <c r="D399" i="34"/>
  <c r="D552" i="34"/>
  <c r="D551" i="34" s="1"/>
  <c r="D550" i="34" s="1"/>
  <c r="E553" i="34"/>
  <c r="E552" i="34" s="1"/>
  <c r="D761" i="34"/>
  <c r="D760" i="34" s="1"/>
  <c r="E762" i="34"/>
  <c r="E761" i="34" s="1"/>
  <c r="E760" i="34" s="1"/>
  <c r="C726" i="34"/>
  <c r="C725" i="34" s="1"/>
  <c r="E306" i="34"/>
  <c r="E125" i="34"/>
  <c r="E123" i="34" s="1"/>
  <c r="E138" i="34"/>
  <c r="E136" i="34" s="1"/>
  <c r="E145" i="34"/>
  <c r="E143" i="34" s="1"/>
  <c r="E357" i="34"/>
  <c r="E399" i="34"/>
  <c r="E429" i="34"/>
  <c r="E292" i="34"/>
  <c r="E378" i="34"/>
  <c r="D382" i="34"/>
  <c r="E385" i="34"/>
  <c r="E382" i="34" s="1"/>
  <c r="E459" i="34"/>
  <c r="E577" i="34"/>
  <c r="E595" i="34"/>
  <c r="E683" i="34"/>
  <c r="D751" i="34"/>
  <c r="D750" i="34" s="1"/>
  <c r="E752" i="34"/>
  <c r="E299" i="34"/>
  <c r="E328" i="34"/>
  <c r="E412" i="34"/>
  <c r="D484" i="34"/>
  <c r="D522" i="34"/>
  <c r="E523" i="34"/>
  <c r="E522" i="34" s="1"/>
  <c r="D529" i="34"/>
  <c r="E530" i="34"/>
  <c r="E529" i="34" s="1"/>
  <c r="E528" i="34" s="1"/>
  <c r="E547" i="34"/>
  <c r="E603" i="34"/>
  <c r="D616" i="34"/>
  <c r="E679" i="34"/>
  <c r="E700" i="34"/>
  <c r="E722" i="34"/>
  <c r="E727" i="34"/>
  <c r="D373" i="34"/>
  <c r="E374" i="34"/>
  <c r="E373" i="34" s="1"/>
  <c r="E509" i="34"/>
  <c r="E751" i="34"/>
  <c r="E750" i="34" s="1"/>
  <c r="E756" i="34"/>
  <c r="E755" i="34" s="1"/>
  <c r="D263" i="34"/>
  <c r="D328" i="34"/>
  <c r="D314" i="34" s="1"/>
  <c r="D378" i="34"/>
  <c r="D494" i="34"/>
  <c r="D569" i="34"/>
  <c r="D628" i="34"/>
  <c r="D772" i="34"/>
  <c r="D771" i="34" s="1"/>
  <c r="D726" i="34" s="1"/>
  <c r="D725" i="34" s="1"/>
  <c r="E303" i="34"/>
  <c r="E349" i="34"/>
  <c r="E348" i="34" s="1"/>
  <c r="E389" i="34"/>
  <c r="E388" i="34" s="1"/>
  <c r="D429" i="34"/>
  <c r="E451" i="34"/>
  <c r="E450" i="34" s="1"/>
  <c r="D455" i="34"/>
  <c r="E469" i="34"/>
  <c r="E468" i="34" s="1"/>
  <c r="E487" i="34"/>
  <c r="E486" i="34" s="1"/>
  <c r="E484" i="34" s="1"/>
  <c r="D491" i="34"/>
  <c r="E505" i="34"/>
  <c r="E504" i="34" s="1"/>
  <c r="D509" i="34"/>
  <c r="D538" i="34"/>
  <c r="E545" i="34"/>
  <c r="E544" i="34" s="1"/>
  <c r="E538" i="34" s="1"/>
  <c r="E557" i="34"/>
  <c r="E556" i="34" s="1"/>
  <c r="D562" i="34"/>
  <c r="D577" i="34"/>
  <c r="D595" i="34"/>
  <c r="D671" i="34"/>
  <c r="D700" i="34"/>
  <c r="D743" i="34"/>
  <c r="D756" i="34"/>
  <c r="D755" i="34" s="1"/>
  <c r="E766" i="34"/>
  <c r="E765" i="34" s="1"/>
  <c r="E769" i="34"/>
  <c r="E768" i="34" s="1"/>
  <c r="E767" i="34" s="1"/>
  <c r="D357" i="34"/>
  <c r="D368" i="34"/>
  <c r="D404" i="34"/>
  <c r="D422" i="34"/>
  <c r="D459" i="34"/>
  <c r="D477" i="34"/>
  <c r="D513" i="34"/>
  <c r="D531" i="34"/>
  <c r="D581" i="34"/>
  <c r="D592" i="34"/>
  <c r="D599" i="34"/>
  <c r="D610" i="34"/>
  <c r="D653" i="34"/>
  <c r="D445" i="34"/>
  <c r="D463" i="34"/>
  <c r="D474" i="34"/>
  <c r="E549" i="34"/>
  <c r="D603" i="34"/>
  <c r="E640" i="34"/>
  <c r="E638" i="34" s="1"/>
  <c r="D646" i="34"/>
  <c r="D661" i="34"/>
  <c r="D679" i="34"/>
  <c r="E697" i="34"/>
  <c r="E694" i="34" s="1"/>
  <c r="D722" i="34"/>
  <c r="D717" i="34" s="1"/>
  <c r="D716" i="34" s="1"/>
  <c r="D777" i="34"/>
  <c r="E212" i="33"/>
  <c r="E211" i="33" s="1"/>
  <c r="D404" i="33"/>
  <c r="D491" i="33"/>
  <c r="E249" i="33"/>
  <c r="E244" i="33" s="1"/>
  <c r="E243" i="33" s="1"/>
  <c r="D160" i="33"/>
  <c r="D164" i="33"/>
  <c r="D163" i="33" s="1"/>
  <c r="C215" i="33"/>
  <c r="D388" i="33"/>
  <c r="D578" i="33"/>
  <c r="D61" i="33"/>
  <c r="D146" i="33"/>
  <c r="C188" i="33"/>
  <c r="D213" i="33"/>
  <c r="D233" i="33"/>
  <c r="D445" i="33"/>
  <c r="C744" i="33"/>
  <c r="D157" i="33"/>
  <c r="D180" i="33"/>
  <c r="D189" i="33"/>
  <c r="E207" i="33"/>
  <c r="D368" i="33"/>
  <c r="D596" i="33"/>
  <c r="D611" i="33"/>
  <c r="D745" i="33"/>
  <c r="E179" i="33"/>
  <c r="D530" i="33"/>
  <c r="E596" i="33"/>
  <c r="E143" i="33"/>
  <c r="D154" i="33"/>
  <c r="D153" i="33" s="1"/>
  <c r="C170" i="33"/>
  <c r="H170" i="33" s="1"/>
  <c r="J170" i="33" s="1"/>
  <c r="D216" i="33"/>
  <c r="D215" i="33" s="1"/>
  <c r="E223" i="33"/>
  <c r="E222" i="33" s="1"/>
  <c r="E497" i="33"/>
  <c r="E681" i="33"/>
  <c r="C539" i="33"/>
  <c r="H539" i="33" s="1"/>
  <c r="E728" i="33"/>
  <c r="E773" i="33"/>
  <c r="E772" i="33" s="1"/>
  <c r="D123" i="33"/>
  <c r="D132" i="33"/>
  <c r="D136" i="33"/>
  <c r="D140" i="33"/>
  <c r="E147" i="33"/>
  <c r="E146" i="33" s="1"/>
  <c r="E190" i="33"/>
  <c r="E189" i="33" s="1"/>
  <c r="E188" i="33" s="1"/>
  <c r="E204" i="33"/>
  <c r="E237" i="33"/>
  <c r="E236" i="33" s="1"/>
  <c r="E235" i="33" s="1"/>
  <c r="C314" i="33"/>
  <c r="H314" i="33" s="1"/>
  <c r="E368" i="33"/>
  <c r="D378" i="33"/>
  <c r="D382" i="33"/>
  <c r="E410" i="33"/>
  <c r="E446" i="33"/>
  <c r="E445" i="33" s="1"/>
  <c r="E523" i="33"/>
  <c r="E553" i="33"/>
  <c r="D557" i="33"/>
  <c r="D588" i="33"/>
  <c r="E600" i="33"/>
  <c r="D604" i="33"/>
  <c r="E612" i="33"/>
  <c r="D629" i="33"/>
  <c r="D662" i="33"/>
  <c r="D672" i="33"/>
  <c r="D695" i="33"/>
  <c r="D143" i="33"/>
  <c r="D250" i="33"/>
  <c r="E477" i="33"/>
  <c r="E578" i="33"/>
  <c r="E582" i="33"/>
  <c r="E643" i="33"/>
  <c r="E666" i="33"/>
  <c r="E684" i="33"/>
  <c r="E149" i="33"/>
  <c r="E157" i="33"/>
  <c r="D229" i="33"/>
  <c r="D239" i="33"/>
  <c r="D238" i="33" s="1"/>
  <c r="D344" i="33"/>
  <c r="D373" i="33"/>
  <c r="E388" i="33"/>
  <c r="D392" i="33"/>
  <c r="D422" i="33"/>
  <c r="D450" i="33"/>
  <c r="D504" i="33"/>
  <c r="E736" i="33"/>
  <c r="E735" i="33" s="1"/>
  <c r="E734" i="33" s="1"/>
  <c r="D740" i="33"/>
  <c r="E770" i="33"/>
  <c r="E769" i="33" s="1"/>
  <c r="E768" i="33" s="1"/>
  <c r="D129" i="33"/>
  <c r="C178" i="33"/>
  <c r="C177" i="33" s="1"/>
  <c r="H177" i="33" s="1"/>
  <c r="J177" i="33" s="1"/>
  <c r="E229" i="33"/>
  <c r="E228" i="33" s="1"/>
  <c r="E239" i="33"/>
  <c r="E238" i="33" s="1"/>
  <c r="E416" i="33"/>
  <c r="E459" i="33"/>
  <c r="E474" i="33"/>
  <c r="E688" i="33"/>
  <c r="E723" i="33"/>
  <c r="E639" i="33"/>
  <c r="E548" i="33"/>
  <c r="D545" i="33"/>
  <c r="D539" i="33" s="1"/>
  <c r="H719" i="33"/>
  <c r="D593" i="33"/>
  <c r="E593" i="33"/>
  <c r="E563" i="33"/>
  <c r="D548" i="33"/>
  <c r="C484" i="33"/>
  <c r="H484" i="33" s="1"/>
  <c r="D486" i="33"/>
  <c r="E486" i="33"/>
  <c r="E484" i="33" s="1"/>
  <c r="C444" i="33"/>
  <c r="H444" i="33" s="1"/>
  <c r="D429" i="33"/>
  <c r="E429" i="33"/>
  <c r="D412" i="33"/>
  <c r="E399" i="33"/>
  <c r="C340" i="33"/>
  <c r="H340" i="33" s="1"/>
  <c r="E378" i="33"/>
  <c r="E362" i="33"/>
  <c r="D362" i="33"/>
  <c r="D357" i="33"/>
  <c r="E354" i="33"/>
  <c r="E353" i="33" s="1"/>
  <c r="E348" i="33"/>
  <c r="D348" i="33"/>
  <c r="E344" i="33"/>
  <c r="E328" i="33"/>
  <c r="H315" i="33"/>
  <c r="E260" i="33"/>
  <c r="C153" i="33"/>
  <c r="E136" i="33"/>
  <c r="E117" i="33"/>
  <c r="C116" i="33"/>
  <c r="H116" i="33" s="1"/>
  <c r="J116" i="33" s="1"/>
  <c r="D97" i="33"/>
  <c r="D68" i="33"/>
  <c r="D38" i="33"/>
  <c r="D4" i="33"/>
  <c r="C3" i="33"/>
  <c r="H3" i="33" s="1"/>
  <c r="J3" i="33" s="1"/>
  <c r="E4" i="33"/>
  <c r="E11" i="33"/>
  <c r="E132" i="33"/>
  <c r="D11" i="33"/>
  <c r="E38" i="33"/>
  <c r="E68" i="33"/>
  <c r="E97" i="33"/>
  <c r="E185" i="33"/>
  <c r="E184" i="33" s="1"/>
  <c r="E263" i="33"/>
  <c r="E314" i="33"/>
  <c r="E588" i="33"/>
  <c r="E604" i="33"/>
  <c r="E647" i="33"/>
  <c r="E654" i="33"/>
  <c r="C727" i="33"/>
  <c r="E409" i="33"/>
  <c r="E412" i="33"/>
  <c r="E422" i="33"/>
  <c r="E455" i="33"/>
  <c r="E570" i="33"/>
  <c r="E617" i="33"/>
  <c r="E719" i="33"/>
  <c r="E61" i="33"/>
  <c r="E126" i="33"/>
  <c r="E154" i="33"/>
  <c r="E160" i="33"/>
  <c r="E164" i="33"/>
  <c r="E203" i="33"/>
  <c r="E216" i="33"/>
  <c r="E215" i="33" s="1"/>
  <c r="E250" i="33"/>
  <c r="E382" i="33"/>
  <c r="E392" i="33"/>
  <c r="E404" i="33"/>
  <c r="E450" i="33"/>
  <c r="E463" i="33"/>
  <c r="E468" i="33"/>
  <c r="E504" i="33"/>
  <c r="E514" i="33"/>
  <c r="E510" i="33" s="1"/>
  <c r="E532" i="33"/>
  <c r="E529" i="33" s="1"/>
  <c r="E545" i="33"/>
  <c r="E539" i="33" s="1"/>
  <c r="E557" i="33"/>
  <c r="E552" i="33" s="1"/>
  <c r="E551" i="33" s="1"/>
  <c r="E611" i="33"/>
  <c r="E629" i="33"/>
  <c r="E701" i="33"/>
  <c r="E751" i="33"/>
  <c r="E762" i="33"/>
  <c r="E761" i="33" s="1"/>
  <c r="E129" i="33"/>
  <c r="E167" i="33"/>
  <c r="E174" i="33"/>
  <c r="E170" i="33" s="1"/>
  <c r="E662" i="33"/>
  <c r="E672" i="33"/>
  <c r="E677" i="33"/>
  <c r="E680" i="33"/>
  <c r="E695" i="33"/>
  <c r="E757" i="33"/>
  <c r="E756" i="33" s="1"/>
  <c r="D174" i="33"/>
  <c r="D170" i="33" s="1"/>
  <c r="D182" i="33"/>
  <c r="D179" i="33" s="1"/>
  <c r="D185" i="33"/>
  <c r="D184" i="33" s="1"/>
  <c r="D195" i="33"/>
  <c r="D198" i="33"/>
  <c r="D197" i="33" s="1"/>
  <c r="D201" i="33"/>
  <c r="D200" i="33" s="1"/>
  <c r="D204" i="33"/>
  <c r="D477" i="33"/>
  <c r="C510" i="33"/>
  <c r="H510" i="33" s="1"/>
  <c r="C529" i="33"/>
  <c r="H529" i="33" s="1"/>
  <c r="D532" i="33"/>
  <c r="D529" i="33" s="1"/>
  <c r="D553" i="33"/>
  <c r="D552" i="33" s="1"/>
  <c r="D551" i="33" s="1"/>
  <c r="C562" i="33"/>
  <c r="D570" i="33"/>
  <c r="D600" i="33"/>
  <c r="D643" i="33"/>
  <c r="D647" i="33"/>
  <c r="D666" i="33"/>
  <c r="D701" i="33"/>
  <c r="C717" i="33"/>
  <c r="H717" i="33" s="1"/>
  <c r="J717" i="33" s="1"/>
  <c r="D723" i="33"/>
  <c r="E779" i="33"/>
  <c r="E778" i="33" s="1"/>
  <c r="C67" i="33"/>
  <c r="H67" i="33" s="1"/>
  <c r="J67" i="33" s="1"/>
  <c r="D193" i="33"/>
  <c r="D207" i="33"/>
  <c r="C263" i="33"/>
  <c r="D468" i="33"/>
  <c r="D677" i="33"/>
  <c r="D688" i="33"/>
  <c r="D719" i="33"/>
  <c r="D747" i="33"/>
  <c r="D744" i="33" s="1"/>
  <c r="D752" i="33"/>
  <c r="D751" i="33" s="1"/>
  <c r="D757" i="33"/>
  <c r="D756" i="33" s="1"/>
  <c r="D762" i="33"/>
  <c r="D761" i="33" s="1"/>
  <c r="D117" i="33"/>
  <c r="D149" i="33"/>
  <c r="D223" i="33"/>
  <c r="D222" i="33" s="1"/>
  <c r="D328" i="33"/>
  <c r="D395" i="33"/>
  <c r="D416" i="33"/>
  <c r="D459" i="33"/>
  <c r="D474" i="33"/>
  <c r="D484" i="33"/>
  <c r="D514" i="33"/>
  <c r="D510" i="33" s="1"/>
  <c r="D523" i="33"/>
  <c r="C552" i="33"/>
  <c r="D563" i="33"/>
  <c r="D582" i="33"/>
  <c r="D617" i="33"/>
  <c r="D639" i="33"/>
  <c r="C646" i="33"/>
  <c r="H646" i="33" s="1"/>
  <c r="J646" i="33" s="1"/>
  <c r="D654" i="33"/>
  <c r="D684" i="33"/>
  <c r="C135" i="33"/>
  <c r="H135" i="33" s="1"/>
  <c r="J135" i="33" s="1"/>
  <c r="D778" i="32"/>
  <c r="D777" i="32" s="1"/>
  <c r="C777" i="32"/>
  <c r="D776" i="32"/>
  <c r="E776" i="32" s="1"/>
  <c r="D775" i="32"/>
  <c r="E775" i="32" s="1"/>
  <c r="D774" i="32"/>
  <c r="E774" i="32" s="1"/>
  <c r="D773" i="32"/>
  <c r="E773" i="32" s="1"/>
  <c r="C772" i="32"/>
  <c r="C771" i="32" s="1"/>
  <c r="D770" i="32"/>
  <c r="E770" i="32" s="1"/>
  <c r="D769" i="32"/>
  <c r="E769" i="32" s="1"/>
  <c r="C768" i="32"/>
  <c r="C767" i="32" s="1"/>
  <c r="D766" i="32"/>
  <c r="E766" i="32" s="1"/>
  <c r="E765" i="32" s="1"/>
  <c r="C765" i="32"/>
  <c r="D764" i="32"/>
  <c r="E764" i="32" s="1"/>
  <c r="D763" i="32"/>
  <c r="E763" i="32" s="1"/>
  <c r="D762" i="32"/>
  <c r="E762" i="32" s="1"/>
  <c r="C761" i="32"/>
  <c r="C760" i="32" s="1"/>
  <c r="D759" i="32"/>
  <c r="E759" i="32" s="1"/>
  <c r="D758" i="32"/>
  <c r="E758" i="32" s="1"/>
  <c r="D757" i="32"/>
  <c r="E757" i="32" s="1"/>
  <c r="C756" i="32"/>
  <c r="C755" i="32" s="1"/>
  <c r="D754" i="32"/>
  <c r="E754" i="32" s="1"/>
  <c r="D753" i="32"/>
  <c r="E753" i="32" s="1"/>
  <c r="D752" i="32"/>
  <c r="E752" i="32" s="1"/>
  <c r="C751" i="32"/>
  <c r="C750" i="32" s="1"/>
  <c r="D749" i="32"/>
  <c r="E749" i="32" s="1"/>
  <c r="D748" i="32"/>
  <c r="E748" i="32" s="1"/>
  <c r="D747" i="32"/>
  <c r="E747" i="32" s="1"/>
  <c r="E746" i="32" s="1"/>
  <c r="C746" i="32"/>
  <c r="D745" i="32"/>
  <c r="E745" i="32" s="1"/>
  <c r="E744" i="32" s="1"/>
  <c r="C744" i="32"/>
  <c r="D742" i="32"/>
  <c r="E742" i="32" s="1"/>
  <c r="E741" i="32" s="1"/>
  <c r="C741" i="32"/>
  <c r="D740" i="32"/>
  <c r="D739" i="32" s="1"/>
  <c r="C739" i="32"/>
  <c r="D738" i="32"/>
  <c r="E738" i="32" s="1"/>
  <c r="D737" i="32"/>
  <c r="E737" i="32" s="1"/>
  <c r="D736" i="32"/>
  <c r="E736" i="32" s="1"/>
  <c r="D735" i="32"/>
  <c r="E735" i="32" s="1"/>
  <c r="C734" i="32"/>
  <c r="C733" i="32" s="1"/>
  <c r="D732" i="32"/>
  <c r="E732" i="32" s="1"/>
  <c r="E731" i="32" s="1"/>
  <c r="E730" i="32" s="1"/>
  <c r="C731" i="32"/>
  <c r="C730" i="32" s="1"/>
  <c r="D729" i="32"/>
  <c r="E729" i="32" s="1"/>
  <c r="D728" i="32"/>
  <c r="C727" i="32"/>
  <c r="J726" i="32"/>
  <c r="J725" i="32"/>
  <c r="D724" i="32"/>
  <c r="E724" i="32" s="1"/>
  <c r="D723" i="32"/>
  <c r="D722" i="32" s="1"/>
  <c r="C722" i="32"/>
  <c r="D721" i="32"/>
  <c r="E721" i="32" s="1"/>
  <c r="D720" i="32"/>
  <c r="E720" i="32" s="1"/>
  <c r="D719" i="32"/>
  <c r="D718" i="32" s="1"/>
  <c r="C718" i="32"/>
  <c r="J717" i="32"/>
  <c r="J716" i="32"/>
  <c r="D715" i="32"/>
  <c r="E715" i="32" s="1"/>
  <c r="D714" i="32"/>
  <c r="E714" i="32" s="1"/>
  <c r="D713" i="32"/>
  <c r="E713" i="32" s="1"/>
  <c r="D712" i="32"/>
  <c r="E712" i="32" s="1"/>
  <c r="D711" i="32"/>
  <c r="E711" i="32" s="1"/>
  <c r="D710" i="32"/>
  <c r="E710" i="32" s="1"/>
  <c r="D709" i="32"/>
  <c r="E709" i="32" s="1"/>
  <c r="D708" i="32"/>
  <c r="E708" i="32" s="1"/>
  <c r="D707" i="32"/>
  <c r="E707" i="32" s="1"/>
  <c r="D706" i="32"/>
  <c r="E706" i="32" s="1"/>
  <c r="D705" i="32"/>
  <c r="E705" i="32" s="1"/>
  <c r="D704" i="32"/>
  <c r="E704" i="32" s="1"/>
  <c r="D703" i="32"/>
  <c r="E703" i="32" s="1"/>
  <c r="D702" i="32"/>
  <c r="E702" i="32" s="1"/>
  <c r="D701" i="32"/>
  <c r="C700" i="32"/>
  <c r="D699" i="32"/>
  <c r="E699" i="32" s="1"/>
  <c r="D698" i="32"/>
  <c r="E698" i="32" s="1"/>
  <c r="D697" i="32"/>
  <c r="E697" i="32" s="1"/>
  <c r="D696" i="32"/>
  <c r="D695" i="32"/>
  <c r="E695" i="32" s="1"/>
  <c r="C694" i="32"/>
  <c r="D693" i="32"/>
  <c r="E693" i="32" s="1"/>
  <c r="D692" i="32"/>
  <c r="E692" i="32" s="1"/>
  <c r="D691" i="32"/>
  <c r="E691" i="32" s="1"/>
  <c r="D690" i="32"/>
  <c r="E690" i="32" s="1"/>
  <c r="D689" i="32"/>
  <c r="E689" i="32" s="1"/>
  <c r="D688" i="32"/>
  <c r="E688" i="32" s="1"/>
  <c r="C687" i="32"/>
  <c r="D686" i="32"/>
  <c r="D685" i="32"/>
  <c r="E685" i="32" s="1"/>
  <c r="D684" i="32"/>
  <c r="E684" i="32" s="1"/>
  <c r="C683" i="32"/>
  <c r="D682" i="32"/>
  <c r="E682" i="32" s="1"/>
  <c r="D681" i="32"/>
  <c r="E681" i="32" s="1"/>
  <c r="D680" i="32"/>
  <c r="C679" i="32"/>
  <c r="D678" i="32"/>
  <c r="E678" i="32" s="1"/>
  <c r="D677" i="32"/>
  <c r="E677" i="32" s="1"/>
  <c r="E676" i="32" s="1"/>
  <c r="C676" i="32"/>
  <c r="D675" i="32"/>
  <c r="E675" i="32" s="1"/>
  <c r="D674" i="32"/>
  <c r="E674" i="32" s="1"/>
  <c r="D673" i="32"/>
  <c r="E673" i="32" s="1"/>
  <c r="D672" i="32"/>
  <c r="C671" i="32"/>
  <c r="D670" i="32"/>
  <c r="E670" i="32" s="1"/>
  <c r="D669" i="32"/>
  <c r="E669" i="32" s="1"/>
  <c r="D668" i="32"/>
  <c r="E668" i="32" s="1"/>
  <c r="D667" i="32"/>
  <c r="E667" i="32" s="1"/>
  <c r="D666" i="32"/>
  <c r="C665" i="32"/>
  <c r="D664" i="32"/>
  <c r="E664" i="32" s="1"/>
  <c r="D663" i="32"/>
  <c r="E663" i="32" s="1"/>
  <c r="D662" i="32"/>
  <c r="C661" i="32"/>
  <c r="D660" i="32"/>
  <c r="E660" i="32" s="1"/>
  <c r="D659" i="32"/>
  <c r="E659" i="32" s="1"/>
  <c r="D658" i="32"/>
  <c r="E658" i="32" s="1"/>
  <c r="D657" i="32"/>
  <c r="E657" i="32" s="1"/>
  <c r="D656" i="32"/>
  <c r="E656" i="32" s="1"/>
  <c r="D655" i="32"/>
  <c r="E655" i="32" s="1"/>
  <c r="D654" i="32"/>
  <c r="E654" i="32" s="1"/>
  <c r="C653" i="32"/>
  <c r="D652" i="32"/>
  <c r="E652" i="32" s="1"/>
  <c r="D651" i="32"/>
  <c r="E651" i="32" s="1"/>
  <c r="D650" i="32"/>
  <c r="E650" i="32" s="1"/>
  <c r="D649" i="32"/>
  <c r="E649" i="32" s="1"/>
  <c r="D648" i="32"/>
  <c r="E648" i="32" s="1"/>
  <c r="D647" i="32"/>
  <c r="C646" i="32"/>
  <c r="J645" i="32"/>
  <c r="D644" i="32"/>
  <c r="E644" i="32" s="1"/>
  <c r="D643" i="32"/>
  <c r="E643" i="32" s="1"/>
  <c r="J642" i="32"/>
  <c r="C642" i="32"/>
  <c r="D641" i="32"/>
  <c r="E641" i="32" s="1"/>
  <c r="D640" i="32"/>
  <c r="E640" i="32" s="1"/>
  <c r="D639" i="32"/>
  <c r="E639" i="32" s="1"/>
  <c r="J638" i="32"/>
  <c r="C638" i="32"/>
  <c r="D637" i="32"/>
  <c r="E637" i="32" s="1"/>
  <c r="D636" i="32"/>
  <c r="E636" i="32" s="1"/>
  <c r="D635" i="32"/>
  <c r="E635" i="32" s="1"/>
  <c r="D634" i="32"/>
  <c r="E634" i="32" s="1"/>
  <c r="D633" i="32"/>
  <c r="E633" i="32" s="1"/>
  <c r="D632" i="32"/>
  <c r="E632" i="32" s="1"/>
  <c r="D631" i="32"/>
  <c r="E631" i="32" s="1"/>
  <c r="D630" i="32"/>
  <c r="E630" i="32" s="1"/>
  <c r="D629" i="32"/>
  <c r="C628" i="32"/>
  <c r="D627" i="32"/>
  <c r="E627" i="32" s="1"/>
  <c r="D626" i="32"/>
  <c r="E626" i="32" s="1"/>
  <c r="D625" i="32"/>
  <c r="E625" i="32" s="1"/>
  <c r="D624" i="32"/>
  <c r="E624" i="32" s="1"/>
  <c r="D623" i="32"/>
  <c r="E623" i="32" s="1"/>
  <c r="D622" i="32"/>
  <c r="E622" i="32" s="1"/>
  <c r="D621" i="32"/>
  <c r="E621" i="32" s="1"/>
  <c r="D620" i="32"/>
  <c r="E620" i="32" s="1"/>
  <c r="D619" i="32"/>
  <c r="E619" i="32" s="1"/>
  <c r="D618" i="32"/>
  <c r="E618" i="32" s="1"/>
  <c r="D617" i="32"/>
  <c r="C616" i="32"/>
  <c r="D615" i="32"/>
  <c r="E615" i="32" s="1"/>
  <c r="D614" i="32"/>
  <c r="E614" i="32" s="1"/>
  <c r="D613" i="32"/>
  <c r="E613" i="32" s="1"/>
  <c r="D612" i="32"/>
  <c r="E612" i="32" s="1"/>
  <c r="D611" i="32"/>
  <c r="E611" i="32" s="1"/>
  <c r="C610" i="32"/>
  <c r="D609" i="32"/>
  <c r="E609" i="32" s="1"/>
  <c r="D608" i="32"/>
  <c r="E608" i="32" s="1"/>
  <c r="D607" i="32"/>
  <c r="E607" i="32" s="1"/>
  <c r="D606" i="32"/>
  <c r="E606" i="32" s="1"/>
  <c r="D605" i="32"/>
  <c r="E605" i="32" s="1"/>
  <c r="D604" i="32"/>
  <c r="C603" i="32"/>
  <c r="D602" i="32"/>
  <c r="E602" i="32" s="1"/>
  <c r="D601" i="32"/>
  <c r="E601" i="32" s="1"/>
  <c r="D600" i="32"/>
  <c r="C599" i="32"/>
  <c r="D598" i="32"/>
  <c r="E598" i="32" s="1"/>
  <c r="D597" i="32"/>
  <c r="E597" i="32" s="1"/>
  <c r="D596" i="32"/>
  <c r="E596" i="32" s="1"/>
  <c r="C595" i="32"/>
  <c r="D594" i="32"/>
  <c r="E594" i="32" s="1"/>
  <c r="D593" i="32"/>
  <c r="C592" i="32"/>
  <c r="D591" i="32"/>
  <c r="E591" i="32" s="1"/>
  <c r="D590" i="32"/>
  <c r="E590" i="32" s="1"/>
  <c r="D589" i="32"/>
  <c r="E589" i="32" s="1"/>
  <c r="D588" i="32"/>
  <c r="D587" i="32" s="1"/>
  <c r="C587" i="32"/>
  <c r="D586" i="32"/>
  <c r="E586" i="32" s="1"/>
  <c r="D585" i="32"/>
  <c r="E585" i="32" s="1"/>
  <c r="D584" i="32"/>
  <c r="E584" i="32" s="1"/>
  <c r="D583" i="32"/>
  <c r="E583" i="32" s="1"/>
  <c r="D582" i="32"/>
  <c r="E582" i="32" s="1"/>
  <c r="C581" i="32"/>
  <c r="D580" i="32"/>
  <c r="E580" i="32" s="1"/>
  <c r="D579" i="32"/>
  <c r="E579" i="32" s="1"/>
  <c r="D578" i="32"/>
  <c r="E578" i="32" s="1"/>
  <c r="C577" i="32"/>
  <c r="D576" i="32"/>
  <c r="E576" i="32" s="1"/>
  <c r="D575" i="32"/>
  <c r="E575" i="32" s="1"/>
  <c r="D574" i="32"/>
  <c r="E574" i="32" s="1"/>
  <c r="D573" i="32"/>
  <c r="E573" i="32" s="1"/>
  <c r="D572" i="32"/>
  <c r="E572" i="32" s="1"/>
  <c r="D571" i="32"/>
  <c r="E571" i="32" s="1"/>
  <c r="D570" i="32"/>
  <c r="E570" i="32" s="1"/>
  <c r="C569" i="32"/>
  <c r="D568" i="32"/>
  <c r="E568" i="32" s="1"/>
  <c r="D567" i="32"/>
  <c r="E567" i="32" s="1"/>
  <c r="D566" i="32"/>
  <c r="E566" i="32" s="1"/>
  <c r="D565" i="32"/>
  <c r="E565" i="32" s="1"/>
  <c r="D564" i="32"/>
  <c r="E564" i="32" s="1"/>
  <c r="D563" i="32"/>
  <c r="E563" i="32" s="1"/>
  <c r="C562" i="32"/>
  <c r="J561" i="32"/>
  <c r="J560" i="32"/>
  <c r="J559" i="32"/>
  <c r="D558" i="32"/>
  <c r="E558" i="32" s="1"/>
  <c r="D557" i="32"/>
  <c r="E557" i="32" s="1"/>
  <c r="C556" i="32"/>
  <c r="D555" i="32"/>
  <c r="E555" i="32" s="1"/>
  <c r="D554" i="32"/>
  <c r="E554" i="32" s="1"/>
  <c r="D553" i="32"/>
  <c r="E553" i="32" s="1"/>
  <c r="C552" i="32"/>
  <c r="J551" i="32"/>
  <c r="J550" i="32"/>
  <c r="D549" i="32"/>
  <c r="E549" i="32" s="1"/>
  <c r="D548" i="32"/>
  <c r="E548" i="32" s="1"/>
  <c r="J547" i="32"/>
  <c r="C547" i="32"/>
  <c r="D546" i="32"/>
  <c r="E546" i="32" s="1"/>
  <c r="D545" i="32"/>
  <c r="E545" i="32" s="1"/>
  <c r="C544" i="32"/>
  <c r="D543" i="32"/>
  <c r="E543" i="32" s="1"/>
  <c r="D542" i="32"/>
  <c r="E542" i="32" s="1"/>
  <c r="D541" i="32"/>
  <c r="E541" i="32" s="1"/>
  <c r="D540" i="32"/>
  <c r="E540" i="32" s="1"/>
  <c r="D539" i="32"/>
  <c r="E539" i="32" s="1"/>
  <c r="C538" i="32"/>
  <c r="D537" i="32"/>
  <c r="E537" i="32" s="1"/>
  <c r="D536" i="32"/>
  <c r="E536" i="32" s="1"/>
  <c r="D535" i="32"/>
  <c r="E535" i="32" s="1"/>
  <c r="D534" i="32"/>
  <c r="E534" i="32" s="1"/>
  <c r="D533" i="32"/>
  <c r="E533" i="32" s="1"/>
  <c r="D532" i="32"/>
  <c r="E532" i="32" s="1"/>
  <c r="C531" i="32"/>
  <c r="D530" i="32"/>
  <c r="C529" i="32"/>
  <c r="D527" i="32"/>
  <c r="E527" i="32" s="1"/>
  <c r="D526" i="32"/>
  <c r="E526" i="32" s="1"/>
  <c r="D525" i="32"/>
  <c r="E525" i="32" s="1"/>
  <c r="D524" i="32"/>
  <c r="E524" i="32" s="1"/>
  <c r="D523" i="32"/>
  <c r="E523" i="32" s="1"/>
  <c r="C522" i="32"/>
  <c r="D521" i="32"/>
  <c r="E521" i="32" s="1"/>
  <c r="D520" i="32"/>
  <c r="E520" i="32" s="1"/>
  <c r="D519" i="32"/>
  <c r="E519" i="32" s="1"/>
  <c r="D518" i="32"/>
  <c r="E518" i="32" s="1"/>
  <c r="D517" i="32"/>
  <c r="E517" i="32" s="1"/>
  <c r="D516" i="32"/>
  <c r="E516" i="32" s="1"/>
  <c r="D515" i="32"/>
  <c r="E515" i="32" s="1"/>
  <c r="D514" i="32"/>
  <c r="E514" i="32" s="1"/>
  <c r="C513" i="32"/>
  <c r="C509" i="32" s="1"/>
  <c r="D512" i="32"/>
  <c r="E512" i="32" s="1"/>
  <c r="D511" i="32"/>
  <c r="E511" i="32" s="1"/>
  <c r="D510" i="32"/>
  <c r="E510" i="32" s="1"/>
  <c r="D508" i="32"/>
  <c r="E508" i="32" s="1"/>
  <c r="D507" i="32"/>
  <c r="E507" i="32" s="1"/>
  <c r="D506" i="32"/>
  <c r="E506" i="32" s="1"/>
  <c r="D505" i="32"/>
  <c r="E505" i="32" s="1"/>
  <c r="C504" i="32"/>
  <c r="D503" i="32"/>
  <c r="E503" i="32" s="1"/>
  <c r="D502" i="32"/>
  <c r="E502" i="32" s="1"/>
  <c r="D501" i="32"/>
  <c r="E501" i="32" s="1"/>
  <c r="D500" i="32"/>
  <c r="E500" i="32" s="1"/>
  <c r="D499" i="32"/>
  <c r="E499" i="32" s="1"/>
  <c r="D498" i="32"/>
  <c r="C497" i="32"/>
  <c r="D496" i="32"/>
  <c r="E496" i="32" s="1"/>
  <c r="D495" i="32"/>
  <c r="E495" i="32" s="1"/>
  <c r="C494" i="32"/>
  <c r="D493" i="32"/>
  <c r="E493" i="32" s="1"/>
  <c r="D492" i="32"/>
  <c r="D491" i="32" s="1"/>
  <c r="C491" i="32"/>
  <c r="C484" i="32" s="1"/>
  <c r="D490" i="32"/>
  <c r="E490" i="32" s="1"/>
  <c r="D489" i="32"/>
  <c r="E489" i="32" s="1"/>
  <c r="D488" i="32"/>
  <c r="E488" i="32" s="1"/>
  <c r="D487" i="32"/>
  <c r="E487" i="32" s="1"/>
  <c r="C486" i="32"/>
  <c r="D485" i="32"/>
  <c r="E485" i="32" s="1"/>
  <c r="J483" i="32"/>
  <c r="D481" i="32"/>
  <c r="E481" i="32" s="1"/>
  <c r="D480" i="32"/>
  <c r="E480" i="32" s="1"/>
  <c r="D479" i="32"/>
  <c r="E479" i="32" s="1"/>
  <c r="D478" i="32"/>
  <c r="E478" i="32" s="1"/>
  <c r="C477" i="32"/>
  <c r="D476" i="32"/>
  <c r="E476" i="32" s="1"/>
  <c r="D475" i="32"/>
  <c r="C474" i="32"/>
  <c r="D473" i="32"/>
  <c r="E473" i="32" s="1"/>
  <c r="D472" i="32"/>
  <c r="E472" i="32" s="1"/>
  <c r="D471" i="32"/>
  <c r="E471" i="32" s="1"/>
  <c r="D470" i="32"/>
  <c r="E470" i="32" s="1"/>
  <c r="D469" i="32"/>
  <c r="E469" i="32" s="1"/>
  <c r="C468" i="32"/>
  <c r="D467" i="32"/>
  <c r="E467" i="32" s="1"/>
  <c r="D466" i="32"/>
  <c r="E466" i="32" s="1"/>
  <c r="D465" i="32"/>
  <c r="E465" i="32" s="1"/>
  <c r="D464" i="32"/>
  <c r="C463" i="32"/>
  <c r="D462" i="32"/>
  <c r="E462" i="32" s="1"/>
  <c r="D461" i="32"/>
  <c r="E461" i="32" s="1"/>
  <c r="D460" i="32"/>
  <c r="E460" i="32" s="1"/>
  <c r="C459" i="32"/>
  <c r="D458" i="32"/>
  <c r="E458" i="32" s="1"/>
  <c r="D457" i="32"/>
  <c r="E457" i="32" s="1"/>
  <c r="D456" i="32"/>
  <c r="E456" i="32" s="1"/>
  <c r="C455" i="32"/>
  <c r="D454" i="32"/>
  <c r="E454" i="32" s="1"/>
  <c r="D453" i="32"/>
  <c r="E453" i="32" s="1"/>
  <c r="D452" i="32"/>
  <c r="E452" i="32" s="1"/>
  <c r="D451" i="32"/>
  <c r="E451" i="32" s="1"/>
  <c r="C450" i="32"/>
  <c r="E449" i="32"/>
  <c r="D449" i="32"/>
  <c r="D448" i="32"/>
  <c r="E448" i="32" s="1"/>
  <c r="D447" i="32"/>
  <c r="E447" i="32" s="1"/>
  <c r="D446" i="32"/>
  <c r="C445" i="32"/>
  <c r="D443" i="32"/>
  <c r="E443" i="32" s="1"/>
  <c r="D442" i="32"/>
  <c r="E442" i="32" s="1"/>
  <c r="D441" i="32"/>
  <c r="E441" i="32" s="1"/>
  <c r="D440" i="32"/>
  <c r="E440" i="32" s="1"/>
  <c r="D439" i="32"/>
  <c r="E439" i="32" s="1"/>
  <c r="D438" i="32"/>
  <c r="E438" i="32" s="1"/>
  <c r="D437" i="32"/>
  <c r="E437" i="32" s="1"/>
  <c r="D436" i="32"/>
  <c r="E436" i="32" s="1"/>
  <c r="D435" i="32"/>
  <c r="E435" i="32" s="1"/>
  <c r="D434" i="32"/>
  <c r="E434" i="32" s="1"/>
  <c r="D433" i="32"/>
  <c r="E433" i="32" s="1"/>
  <c r="D432" i="32"/>
  <c r="E432" i="32" s="1"/>
  <c r="D431" i="32"/>
  <c r="E431" i="32" s="1"/>
  <c r="D430" i="32"/>
  <c r="E430" i="32" s="1"/>
  <c r="C429" i="32"/>
  <c r="D428" i="32"/>
  <c r="E428" i="32" s="1"/>
  <c r="D427" i="32"/>
  <c r="E427" i="32" s="1"/>
  <c r="D426" i="32"/>
  <c r="E426" i="32" s="1"/>
  <c r="D425" i="32"/>
  <c r="E425" i="32" s="1"/>
  <c r="D424" i="32"/>
  <c r="E424" i="32" s="1"/>
  <c r="D423" i="32"/>
  <c r="E423" i="32" s="1"/>
  <c r="C422" i="32"/>
  <c r="D421" i="32"/>
  <c r="E421" i="32" s="1"/>
  <c r="D420" i="32"/>
  <c r="E420" i="32" s="1"/>
  <c r="D419" i="32"/>
  <c r="E419" i="32" s="1"/>
  <c r="D418" i="32"/>
  <c r="E418" i="32" s="1"/>
  <c r="D417" i="32"/>
  <c r="E417" i="32" s="1"/>
  <c r="C416" i="32"/>
  <c r="D415" i="32"/>
  <c r="E415" i="32" s="1"/>
  <c r="D414" i="32"/>
  <c r="E414" i="32" s="1"/>
  <c r="D413" i="32"/>
  <c r="E413" i="32" s="1"/>
  <c r="C412" i="32"/>
  <c r="D411" i="32"/>
  <c r="E411" i="32" s="1"/>
  <c r="D410" i="32"/>
  <c r="E410" i="32" s="1"/>
  <c r="C409" i="32"/>
  <c r="D408" i="32"/>
  <c r="E408" i="32" s="1"/>
  <c r="D407" i="32"/>
  <c r="E407" i="32" s="1"/>
  <c r="D406" i="32"/>
  <c r="E406" i="32" s="1"/>
  <c r="D405" i="32"/>
  <c r="E405" i="32" s="1"/>
  <c r="E404" i="32" s="1"/>
  <c r="C404" i="32"/>
  <c r="D403" i="32"/>
  <c r="E403" i="32" s="1"/>
  <c r="D402" i="32"/>
  <c r="E402" i="32" s="1"/>
  <c r="D401" i="32"/>
  <c r="E401" i="32" s="1"/>
  <c r="D400" i="32"/>
  <c r="C399" i="32"/>
  <c r="D398" i="32"/>
  <c r="E398" i="32" s="1"/>
  <c r="D397" i="32"/>
  <c r="E397" i="32" s="1"/>
  <c r="D396" i="32"/>
  <c r="E396" i="32" s="1"/>
  <c r="C395" i="32"/>
  <c r="D394" i="32"/>
  <c r="E394" i="32" s="1"/>
  <c r="D393" i="32"/>
  <c r="D392" i="32" s="1"/>
  <c r="C392" i="32"/>
  <c r="D391" i="32"/>
  <c r="E391" i="32" s="1"/>
  <c r="D390" i="32"/>
  <c r="E390" i="32" s="1"/>
  <c r="D389" i="32"/>
  <c r="C388" i="32"/>
  <c r="D387" i="32"/>
  <c r="E387" i="32" s="1"/>
  <c r="D386" i="32"/>
  <c r="E386" i="32" s="1"/>
  <c r="D385" i="32"/>
  <c r="E385" i="32" s="1"/>
  <c r="D384" i="32"/>
  <c r="E384" i="32" s="1"/>
  <c r="D383" i="32"/>
  <c r="E383" i="32" s="1"/>
  <c r="C382" i="32"/>
  <c r="D381" i="32"/>
  <c r="D380" i="32"/>
  <c r="D379" i="32"/>
  <c r="C378" i="32"/>
  <c r="D377" i="32"/>
  <c r="E377" i="32" s="1"/>
  <c r="D376" i="32"/>
  <c r="E376" i="32" s="1"/>
  <c r="D375" i="32"/>
  <c r="E375" i="32" s="1"/>
  <c r="D374" i="32"/>
  <c r="C373" i="32"/>
  <c r="D372" i="32"/>
  <c r="E372" i="32" s="1"/>
  <c r="D371" i="32"/>
  <c r="E371" i="32" s="1"/>
  <c r="D370" i="32"/>
  <c r="E370" i="32" s="1"/>
  <c r="D369" i="32"/>
  <c r="D368" i="32" s="1"/>
  <c r="C368" i="32"/>
  <c r="D367" i="32"/>
  <c r="E367" i="32" s="1"/>
  <c r="D366" i="32"/>
  <c r="E366" i="32" s="1"/>
  <c r="D365" i="32"/>
  <c r="E365" i="32" s="1"/>
  <c r="D364" i="32"/>
  <c r="E364" i="32" s="1"/>
  <c r="D363" i="32"/>
  <c r="E363" i="32" s="1"/>
  <c r="C362" i="32"/>
  <c r="D361" i="32"/>
  <c r="E361" i="32" s="1"/>
  <c r="D360" i="32"/>
  <c r="E360" i="32" s="1"/>
  <c r="D359" i="32"/>
  <c r="E359" i="32" s="1"/>
  <c r="D358" i="32"/>
  <c r="E358" i="32" s="1"/>
  <c r="C357" i="32"/>
  <c r="D356" i="32"/>
  <c r="E356" i="32" s="1"/>
  <c r="D355" i="32"/>
  <c r="E355" i="32" s="1"/>
  <c r="D354" i="32"/>
  <c r="C353" i="32"/>
  <c r="D352" i="32"/>
  <c r="E352" i="32" s="1"/>
  <c r="D351" i="32"/>
  <c r="E351" i="32" s="1"/>
  <c r="D350" i="32"/>
  <c r="E350" i="32" s="1"/>
  <c r="D349" i="32"/>
  <c r="E349" i="32" s="1"/>
  <c r="C348" i="32"/>
  <c r="D347" i="32"/>
  <c r="E347" i="32" s="1"/>
  <c r="D346" i="32"/>
  <c r="E346" i="32" s="1"/>
  <c r="D345" i="32"/>
  <c r="C344" i="32"/>
  <c r="D343" i="32"/>
  <c r="E343" i="32" s="1"/>
  <c r="D342" i="32"/>
  <c r="E342" i="32" s="1"/>
  <c r="D341" i="32"/>
  <c r="E341" i="32" s="1"/>
  <c r="J339" i="32"/>
  <c r="D338" i="32"/>
  <c r="E338" i="32" s="1"/>
  <c r="D337" i="32"/>
  <c r="E337" i="32" s="1"/>
  <c r="D336" i="32"/>
  <c r="E336" i="32" s="1"/>
  <c r="D335" i="32"/>
  <c r="E335" i="32" s="1"/>
  <c r="D334" i="32"/>
  <c r="E334" i="32" s="1"/>
  <c r="D333" i="32"/>
  <c r="E333" i="32" s="1"/>
  <c r="D332" i="32"/>
  <c r="C331" i="32"/>
  <c r="D330" i="32"/>
  <c r="E330" i="32" s="1"/>
  <c r="D329" i="32"/>
  <c r="E329" i="32" s="1"/>
  <c r="C328" i="32"/>
  <c r="D327" i="32"/>
  <c r="E327" i="32" s="1"/>
  <c r="D326" i="32"/>
  <c r="D324" i="32"/>
  <c r="E324" i="32" s="1"/>
  <c r="D323" i="32"/>
  <c r="E323" i="32" s="1"/>
  <c r="D322" i="32"/>
  <c r="E322" i="32" s="1"/>
  <c r="D321" i="32"/>
  <c r="E321" i="32" s="1"/>
  <c r="D320" i="32"/>
  <c r="E320" i="32" s="1"/>
  <c r="D319" i="32"/>
  <c r="E319" i="32" s="1"/>
  <c r="D318" i="32"/>
  <c r="E318" i="32" s="1"/>
  <c r="D317" i="32"/>
  <c r="E317" i="32" s="1"/>
  <c r="D316" i="32"/>
  <c r="E316" i="32" s="1"/>
  <c r="C315" i="32"/>
  <c r="D313" i="32"/>
  <c r="E313" i="32" s="1"/>
  <c r="D312" i="32"/>
  <c r="E312" i="32" s="1"/>
  <c r="D311" i="32"/>
  <c r="E311" i="32" s="1"/>
  <c r="D310" i="32"/>
  <c r="E310" i="32" s="1"/>
  <c r="D309" i="32"/>
  <c r="E309" i="32" s="1"/>
  <c r="D307" i="32"/>
  <c r="E307" i="32" s="1"/>
  <c r="D306" i="32"/>
  <c r="D304" i="32"/>
  <c r="E304" i="32" s="1"/>
  <c r="D303" i="32"/>
  <c r="E303" i="32" s="1"/>
  <c r="E302" i="32" s="1"/>
  <c r="D301" i="32"/>
  <c r="E301" i="32" s="1"/>
  <c r="D300" i="32"/>
  <c r="D299" i="32"/>
  <c r="E299" i="32" s="1"/>
  <c r="D297" i="32"/>
  <c r="E297" i="32" s="1"/>
  <c r="E296" i="32" s="1"/>
  <c r="D295" i="32"/>
  <c r="E295" i="32" s="1"/>
  <c r="D294" i="32"/>
  <c r="E294" i="32" s="1"/>
  <c r="D293" i="32"/>
  <c r="E293" i="32" s="1"/>
  <c r="D292" i="32"/>
  <c r="E292" i="32" s="1"/>
  <c r="D291" i="32"/>
  <c r="E291" i="32" s="1"/>
  <c r="D290" i="32"/>
  <c r="D288" i="32"/>
  <c r="E288" i="32" s="1"/>
  <c r="D287" i="32"/>
  <c r="E287" i="32" s="1"/>
  <c r="D286" i="32"/>
  <c r="E286" i="32" s="1"/>
  <c r="D285" i="32"/>
  <c r="E285" i="32" s="1"/>
  <c r="D284" i="32"/>
  <c r="E284" i="32" s="1"/>
  <c r="D283" i="32"/>
  <c r="E283" i="32" s="1"/>
  <c r="D282" i="32"/>
  <c r="E282" i="32" s="1"/>
  <c r="D281" i="32"/>
  <c r="E281" i="32" s="1"/>
  <c r="D280" i="32"/>
  <c r="E280" i="32" s="1"/>
  <c r="D279" i="32"/>
  <c r="E279" i="32" s="1"/>
  <c r="D278" i="32"/>
  <c r="E278" i="32" s="1"/>
  <c r="D277" i="32"/>
  <c r="E277" i="32" s="1"/>
  <c r="D276" i="32"/>
  <c r="E276" i="32" s="1"/>
  <c r="D275" i="32"/>
  <c r="E275" i="32" s="1"/>
  <c r="D274" i="32"/>
  <c r="E274" i="32" s="1"/>
  <c r="D273" i="32"/>
  <c r="E273" i="32" s="1"/>
  <c r="D272" i="32"/>
  <c r="E272" i="32" s="1"/>
  <c r="D271" i="32"/>
  <c r="E271" i="32" s="1"/>
  <c r="D270" i="32"/>
  <c r="E270" i="32" s="1"/>
  <c r="D269" i="32"/>
  <c r="E269" i="32" s="1"/>
  <c r="D268" i="32"/>
  <c r="E268" i="32" s="1"/>
  <c r="D267" i="32"/>
  <c r="E267" i="32" s="1"/>
  <c r="D266" i="32"/>
  <c r="D264" i="32"/>
  <c r="C263" i="32"/>
  <c r="D262" i="32"/>
  <c r="E262" i="32" s="1"/>
  <c r="D261" i="32"/>
  <c r="E261" i="32" s="1"/>
  <c r="C260" i="32"/>
  <c r="J259" i="32"/>
  <c r="J258" i="32"/>
  <c r="J257" i="32"/>
  <c r="D252" i="32"/>
  <c r="E252" i="32" s="1"/>
  <c r="D251" i="32"/>
  <c r="E251" i="32" s="1"/>
  <c r="C250" i="32"/>
  <c r="D249" i="32"/>
  <c r="E249" i="32" s="1"/>
  <c r="D248" i="32"/>
  <c r="E248" i="32" s="1"/>
  <c r="D247" i="32"/>
  <c r="D246" i="32"/>
  <c r="E246" i="32" s="1"/>
  <c r="D245" i="32"/>
  <c r="E245" i="32" s="1"/>
  <c r="C244" i="32"/>
  <c r="C243" i="32" s="1"/>
  <c r="D242" i="32"/>
  <c r="D241" i="32"/>
  <c r="E241" i="32" s="1"/>
  <c r="D240" i="32"/>
  <c r="E240" i="32" s="1"/>
  <c r="C239" i="32"/>
  <c r="C238" i="32" s="1"/>
  <c r="D237" i="32"/>
  <c r="D236" i="32" s="1"/>
  <c r="D235" i="32" s="1"/>
  <c r="C236" i="32"/>
  <c r="C235" i="32" s="1"/>
  <c r="D234" i="32"/>
  <c r="D233" i="32" s="1"/>
  <c r="C233" i="32"/>
  <c r="D232" i="32"/>
  <c r="E232" i="32" s="1"/>
  <c r="D231" i="32"/>
  <c r="E231" i="32" s="1"/>
  <c r="D230" i="32"/>
  <c r="E230" i="32" s="1"/>
  <c r="C229" i="32"/>
  <c r="C228" i="32" s="1"/>
  <c r="D227" i="32"/>
  <c r="E227" i="32" s="1"/>
  <c r="D226" i="32"/>
  <c r="D225" i="32"/>
  <c r="E225" i="32" s="1"/>
  <c r="D224" i="32"/>
  <c r="E224" i="32" s="1"/>
  <c r="C223" i="32"/>
  <c r="C222" i="32" s="1"/>
  <c r="D221" i="32"/>
  <c r="E221" i="32" s="1"/>
  <c r="E220" i="32" s="1"/>
  <c r="C220" i="32"/>
  <c r="D219" i="32"/>
  <c r="D218" i="32"/>
  <c r="E218" i="32" s="1"/>
  <c r="D217" i="32"/>
  <c r="E217" i="32" s="1"/>
  <c r="C216" i="32"/>
  <c r="D214" i="32"/>
  <c r="D213" i="32" s="1"/>
  <c r="C213" i="32"/>
  <c r="D212" i="32"/>
  <c r="E212" i="32" s="1"/>
  <c r="E211" i="32" s="1"/>
  <c r="C211" i="32"/>
  <c r="D210" i="32"/>
  <c r="E210" i="32" s="1"/>
  <c r="D209" i="32"/>
  <c r="E209" i="32" s="1"/>
  <c r="D208" i="32"/>
  <c r="E208" i="32" s="1"/>
  <c r="C207" i="32"/>
  <c r="D206" i="32"/>
  <c r="E206" i="32" s="1"/>
  <c r="D205" i="32"/>
  <c r="E205" i="32" s="1"/>
  <c r="E204" i="32" s="1"/>
  <c r="C204" i="32"/>
  <c r="D202" i="32"/>
  <c r="D201" i="32" s="1"/>
  <c r="D200" i="32" s="1"/>
  <c r="C201" i="32"/>
  <c r="C200" i="32" s="1"/>
  <c r="D199" i="32"/>
  <c r="E199" i="32" s="1"/>
  <c r="E198" i="32" s="1"/>
  <c r="E197" i="32" s="1"/>
  <c r="C198" i="32"/>
  <c r="C197" i="32" s="1"/>
  <c r="D196" i="32"/>
  <c r="E196" i="32" s="1"/>
  <c r="E195" i="32" s="1"/>
  <c r="C195" i="32"/>
  <c r="D194" i="32"/>
  <c r="E194" i="32" s="1"/>
  <c r="E193" i="32" s="1"/>
  <c r="C193" i="32"/>
  <c r="D192" i="32"/>
  <c r="E192" i="32" s="1"/>
  <c r="D191" i="32"/>
  <c r="E191" i="32" s="1"/>
  <c r="D190" i="32"/>
  <c r="C189" i="32"/>
  <c r="C188" i="32" s="1"/>
  <c r="D187" i="32"/>
  <c r="E187" i="32" s="1"/>
  <c r="D186" i="32"/>
  <c r="E186" i="32" s="1"/>
  <c r="C185" i="32"/>
  <c r="C184" i="32" s="1"/>
  <c r="D183" i="32"/>
  <c r="E183" i="32" s="1"/>
  <c r="E182" i="32" s="1"/>
  <c r="D181" i="32"/>
  <c r="E181" i="32" s="1"/>
  <c r="E180" i="32" s="1"/>
  <c r="E179" i="32" s="1"/>
  <c r="C179" i="32"/>
  <c r="J178" i="32"/>
  <c r="J177" i="32"/>
  <c r="D176" i="32"/>
  <c r="E176" i="32" s="1"/>
  <c r="D175" i="32"/>
  <c r="E175" i="32" s="1"/>
  <c r="C174" i="32"/>
  <c r="D173" i="32"/>
  <c r="E173" i="32" s="1"/>
  <c r="D172" i="32"/>
  <c r="E172" i="32" s="1"/>
  <c r="E171" i="32" s="1"/>
  <c r="C171" i="32"/>
  <c r="J170" i="32"/>
  <c r="D169" i="32"/>
  <c r="E169" i="32" s="1"/>
  <c r="D168" i="32"/>
  <c r="C167" i="32"/>
  <c r="D166" i="32"/>
  <c r="E166" i="32" s="1"/>
  <c r="D165" i="32"/>
  <c r="C164" i="32"/>
  <c r="C163" i="32" s="1"/>
  <c r="J163" i="32"/>
  <c r="D162" i="32"/>
  <c r="E162" i="32" s="1"/>
  <c r="D161" i="32"/>
  <c r="E161" i="32" s="1"/>
  <c r="C160" i="32"/>
  <c r="D159" i="32"/>
  <c r="E159" i="32" s="1"/>
  <c r="D158" i="32"/>
  <c r="E158" i="32" s="1"/>
  <c r="E157" i="32" s="1"/>
  <c r="C157" i="32"/>
  <c r="D156" i="32"/>
  <c r="E156" i="32" s="1"/>
  <c r="D155" i="32"/>
  <c r="C154" i="32"/>
  <c r="J153" i="32"/>
  <c r="J152" i="32"/>
  <c r="D151" i="32"/>
  <c r="E151" i="32" s="1"/>
  <c r="D150" i="32"/>
  <c r="E150" i="32" s="1"/>
  <c r="C149" i="32"/>
  <c r="D148" i="32"/>
  <c r="E148" i="32" s="1"/>
  <c r="D147" i="32"/>
  <c r="E147" i="32" s="1"/>
  <c r="C146" i="32"/>
  <c r="D145" i="32"/>
  <c r="E145" i="32" s="1"/>
  <c r="D144" i="32"/>
  <c r="E144" i="32" s="1"/>
  <c r="C143" i="32"/>
  <c r="D142" i="32"/>
  <c r="E142" i="32" s="1"/>
  <c r="D141" i="32"/>
  <c r="C140" i="32"/>
  <c r="D139" i="32"/>
  <c r="E139" i="32" s="1"/>
  <c r="D138" i="32"/>
  <c r="E138" i="32" s="1"/>
  <c r="D137" i="32"/>
  <c r="E137" i="32" s="1"/>
  <c r="C136" i="32"/>
  <c r="C135" i="32" s="1"/>
  <c r="J135" i="32"/>
  <c r="D134" i="32"/>
  <c r="E134" i="32" s="1"/>
  <c r="D133" i="32"/>
  <c r="C132" i="32"/>
  <c r="D131" i="32"/>
  <c r="D130" i="32"/>
  <c r="E130" i="32" s="1"/>
  <c r="C129" i="32"/>
  <c r="D128" i="32"/>
  <c r="E128" i="32" s="1"/>
  <c r="D127" i="32"/>
  <c r="C126" i="32"/>
  <c r="D125" i="32"/>
  <c r="E125" i="32" s="1"/>
  <c r="D124" i="32"/>
  <c r="E124" i="32" s="1"/>
  <c r="C123" i="32"/>
  <c r="D122" i="32"/>
  <c r="E122" i="32" s="1"/>
  <c r="D121" i="32"/>
  <c r="D120" i="32" s="1"/>
  <c r="C120" i="32"/>
  <c r="D119" i="32"/>
  <c r="E119" i="32" s="1"/>
  <c r="D118" i="32"/>
  <c r="E118" i="32" s="1"/>
  <c r="C117" i="32"/>
  <c r="J116" i="32"/>
  <c r="J115" i="32"/>
  <c r="J114" i="32"/>
  <c r="D113" i="32"/>
  <c r="E113" i="32" s="1"/>
  <c r="D112" i="32"/>
  <c r="E112" i="32" s="1"/>
  <c r="D111" i="32"/>
  <c r="E111" i="32" s="1"/>
  <c r="D110" i="32"/>
  <c r="E110" i="32" s="1"/>
  <c r="D109" i="32"/>
  <c r="E109" i="32" s="1"/>
  <c r="D108" i="32"/>
  <c r="E108" i="32" s="1"/>
  <c r="D107" i="32"/>
  <c r="E107" i="32" s="1"/>
  <c r="D106" i="32"/>
  <c r="E106" i="32" s="1"/>
  <c r="D105" i="32"/>
  <c r="E105" i="32" s="1"/>
  <c r="D104" i="32"/>
  <c r="E104" i="32" s="1"/>
  <c r="D103" i="32"/>
  <c r="E103" i="32" s="1"/>
  <c r="D102" i="32"/>
  <c r="E102" i="32" s="1"/>
  <c r="D101" i="32"/>
  <c r="E101" i="32" s="1"/>
  <c r="D100" i="32"/>
  <c r="E100" i="32" s="1"/>
  <c r="D99" i="32"/>
  <c r="E99" i="32" s="1"/>
  <c r="D98" i="32"/>
  <c r="J97" i="32"/>
  <c r="C97" i="32"/>
  <c r="D96" i="32"/>
  <c r="E96" i="32" s="1"/>
  <c r="D95" i="32"/>
  <c r="E95" i="32" s="1"/>
  <c r="D94" i="32"/>
  <c r="E94" i="32" s="1"/>
  <c r="D93" i="32"/>
  <c r="E93" i="32" s="1"/>
  <c r="D92" i="32"/>
  <c r="E92" i="32" s="1"/>
  <c r="D91" i="32"/>
  <c r="E91" i="32" s="1"/>
  <c r="D90" i="32"/>
  <c r="E90" i="32" s="1"/>
  <c r="D89" i="32"/>
  <c r="E89" i="32" s="1"/>
  <c r="D88" i="32"/>
  <c r="E88" i="32" s="1"/>
  <c r="D87" i="32"/>
  <c r="E87" i="32" s="1"/>
  <c r="D86" i="32"/>
  <c r="E86" i="32" s="1"/>
  <c r="D85" i="32"/>
  <c r="E85" i="32" s="1"/>
  <c r="D84" i="32"/>
  <c r="E84" i="32" s="1"/>
  <c r="D83" i="32"/>
  <c r="E83" i="32" s="1"/>
  <c r="D82" i="32"/>
  <c r="E82" i="32" s="1"/>
  <c r="D81" i="32"/>
  <c r="E81" i="32" s="1"/>
  <c r="D80" i="32"/>
  <c r="E80" i="32" s="1"/>
  <c r="D79" i="32"/>
  <c r="E79" i="32" s="1"/>
  <c r="D78" i="32"/>
  <c r="E78" i="32" s="1"/>
  <c r="D77" i="32"/>
  <c r="E77" i="32" s="1"/>
  <c r="D76" i="32"/>
  <c r="E76" i="32" s="1"/>
  <c r="D75" i="32"/>
  <c r="E75" i="32" s="1"/>
  <c r="D74" i="32"/>
  <c r="E74" i="32" s="1"/>
  <c r="D73" i="32"/>
  <c r="E73" i="32" s="1"/>
  <c r="D72" i="32"/>
  <c r="E72" i="32" s="1"/>
  <c r="D71" i="32"/>
  <c r="E71" i="32" s="1"/>
  <c r="D70" i="32"/>
  <c r="E70" i="32" s="1"/>
  <c r="D69" i="32"/>
  <c r="E69" i="32" s="1"/>
  <c r="J68" i="32"/>
  <c r="C68" i="32"/>
  <c r="C67" i="32" s="1"/>
  <c r="J67" i="32"/>
  <c r="D66" i="32"/>
  <c r="E66" i="32" s="1"/>
  <c r="D65" i="32"/>
  <c r="E65" i="32" s="1"/>
  <c r="D64" i="32"/>
  <c r="E64" i="32" s="1"/>
  <c r="D63" i="32"/>
  <c r="E63" i="32" s="1"/>
  <c r="D62" i="32"/>
  <c r="E62" i="32" s="1"/>
  <c r="J61" i="32"/>
  <c r="C61" i="32"/>
  <c r="D60" i="32"/>
  <c r="E60" i="32" s="1"/>
  <c r="D59" i="32"/>
  <c r="E59" i="32" s="1"/>
  <c r="D58" i="32"/>
  <c r="E58" i="32" s="1"/>
  <c r="D57" i="32"/>
  <c r="E57" i="32" s="1"/>
  <c r="D56" i="32"/>
  <c r="E56" i="32" s="1"/>
  <c r="D55" i="32"/>
  <c r="E55" i="32" s="1"/>
  <c r="D54" i="32"/>
  <c r="E54" i="32" s="1"/>
  <c r="D53" i="32"/>
  <c r="E53" i="32" s="1"/>
  <c r="D52" i="32"/>
  <c r="E52" i="32" s="1"/>
  <c r="D51" i="32"/>
  <c r="E51" i="32" s="1"/>
  <c r="D50" i="32"/>
  <c r="E50" i="32" s="1"/>
  <c r="D49" i="32"/>
  <c r="E49" i="32" s="1"/>
  <c r="D48" i="32"/>
  <c r="E48" i="32" s="1"/>
  <c r="D47" i="32"/>
  <c r="E47" i="32" s="1"/>
  <c r="D46" i="32"/>
  <c r="E46" i="32" s="1"/>
  <c r="D45" i="32"/>
  <c r="E45" i="32" s="1"/>
  <c r="D44" i="32"/>
  <c r="E44" i="32" s="1"/>
  <c r="D43" i="32"/>
  <c r="E43" i="32" s="1"/>
  <c r="D42" i="32"/>
  <c r="E42" i="32" s="1"/>
  <c r="D41" i="32"/>
  <c r="E41" i="32" s="1"/>
  <c r="D40" i="32"/>
  <c r="E40" i="32" s="1"/>
  <c r="D39" i="32"/>
  <c r="E39" i="32" s="1"/>
  <c r="J38" i="32"/>
  <c r="C38" i="32"/>
  <c r="D37" i="32"/>
  <c r="E37" i="32" s="1"/>
  <c r="D36" i="32"/>
  <c r="E36" i="32" s="1"/>
  <c r="D35" i="32"/>
  <c r="E35" i="32" s="1"/>
  <c r="D34" i="32"/>
  <c r="E34" i="32" s="1"/>
  <c r="D33" i="32"/>
  <c r="E33" i="32" s="1"/>
  <c r="D32" i="32"/>
  <c r="E32" i="32" s="1"/>
  <c r="D31" i="32"/>
  <c r="E31" i="32" s="1"/>
  <c r="D30" i="32"/>
  <c r="E30" i="32" s="1"/>
  <c r="D29" i="32"/>
  <c r="E29" i="32" s="1"/>
  <c r="D28" i="32"/>
  <c r="E28" i="32" s="1"/>
  <c r="D27" i="32"/>
  <c r="E27" i="32" s="1"/>
  <c r="D26" i="32"/>
  <c r="E26" i="32" s="1"/>
  <c r="D25" i="32"/>
  <c r="E25" i="32" s="1"/>
  <c r="D24" i="32"/>
  <c r="E24" i="32" s="1"/>
  <c r="D23" i="32"/>
  <c r="E23" i="32" s="1"/>
  <c r="D22" i="32"/>
  <c r="E22" i="32" s="1"/>
  <c r="D21" i="32"/>
  <c r="E21" i="32" s="1"/>
  <c r="D20" i="32"/>
  <c r="E20" i="32" s="1"/>
  <c r="D19" i="32"/>
  <c r="E19" i="32" s="1"/>
  <c r="D18" i="32"/>
  <c r="E18" i="32" s="1"/>
  <c r="D17" i="32"/>
  <c r="E17" i="32" s="1"/>
  <c r="D16" i="32"/>
  <c r="E16" i="32" s="1"/>
  <c r="D15" i="32"/>
  <c r="E15" i="32" s="1"/>
  <c r="D14" i="32"/>
  <c r="E14" i="32" s="1"/>
  <c r="D13" i="32"/>
  <c r="E13" i="32" s="1"/>
  <c r="D12" i="32"/>
  <c r="E12" i="32" s="1"/>
  <c r="J11" i="32"/>
  <c r="C11" i="32"/>
  <c r="D10" i="32"/>
  <c r="E10" i="32" s="1"/>
  <c r="D9" i="32"/>
  <c r="E9" i="32" s="1"/>
  <c r="D8" i="32"/>
  <c r="E8" i="32" s="1"/>
  <c r="D7" i="32"/>
  <c r="E7" i="32" s="1"/>
  <c r="D6" i="32"/>
  <c r="E6" i="32" s="1"/>
  <c r="D5" i="32"/>
  <c r="E5" i="32" s="1"/>
  <c r="J4" i="32"/>
  <c r="C4" i="32"/>
  <c r="J3" i="32"/>
  <c r="J2" i="32"/>
  <c r="D778" i="31"/>
  <c r="D777" i="31" s="1"/>
  <c r="C777" i="31"/>
  <c r="D776" i="31"/>
  <c r="E776" i="31" s="1"/>
  <c r="D775" i="31"/>
  <c r="E775" i="31" s="1"/>
  <c r="D774" i="31"/>
  <c r="E774" i="31" s="1"/>
  <c r="E773" i="31"/>
  <c r="D773" i="31"/>
  <c r="C772" i="31"/>
  <c r="C771" i="31" s="1"/>
  <c r="D770" i="31"/>
  <c r="E770" i="31" s="1"/>
  <c r="D769" i="31"/>
  <c r="E769" i="31" s="1"/>
  <c r="C768" i="31"/>
  <c r="C767" i="31" s="1"/>
  <c r="D766" i="31"/>
  <c r="D765" i="31" s="1"/>
  <c r="C765" i="31"/>
  <c r="D764" i="31"/>
  <c r="E764" i="31" s="1"/>
  <c r="D763" i="31"/>
  <c r="E763" i="31" s="1"/>
  <c r="D762" i="31"/>
  <c r="E762" i="31" s="1"/>
  <c r="C761" i="31"/>
  <c r="C760" i="31" s="1"/>
  <c r="D759" i="31"/>
  <c r="E759" i="31" s="1"/>
  <c r="D758" i="31"/>
  <c r="E758" i="31" s="1"/>
  <c r="D757" i="31"/>
  <c r="E757" i="31" s="1"/>
  <c r="C756" i="31"/>
  <c r="C755" i="31" s="1"/>
  <c r="D754" i="31"/>
  <c r="E754" i="31" s="1"/>
  <c r="D753" i="31"/>
  <c r="E753" i="31" s="1"/>
  <c r="D752" i="31"/>
  <c r="E752" i="31" s="1"/>
  <c r="C751" i="31"/>
  <c r="C750" i="31" s="1"/>
  <c r="D749" i="31"/>
  <c r="E749" i="31" s="1"/>
  <c r="D748" i="31"/>
  <c r="E748" i="31" s="1"/>
  <c r="D747" i="31"/>
  <c r="E747" i="31" s="1"/>
  <c r="E746" i="31" s="1"/>
  <c r="C746" i="31"/>
  <c r="D745" i="31"/>
  <c r="D744" i="31" s="1"/>
  <c r="C744" i="31"/>
  <c r="C743" i="31" s="1"/>
  <c r="D742" i="31"/>
  <c r="E742" i="31" s="1"/>
  <c r="E741" i="31" s="1"/>
  <c r="D741" i="31"/>
  <c r="C741" i="31"/>
  <c r="D740" i="31"/>
  <c r="D739" i="31" s="1"/>
  <c r="C739" i="31"/>
  <c r="D738" i="31"/>
  <c r="E738" i="31" s="1"/>
  <c r="D737" i="31"/>
  <c r="E737" i="31" s="1"/>
  <c r="D736" i="31"/>
  <c r="E736" i="31" s="1"/>
  <c r="D735" i="31"/>
  <c r="C734" i="31"/>
  <c r="C733" i="31" s="1"/>
  <c r="D732" i="31"/>
  <c r="E732" i="31" s="1"/>
  <c r="E731" i="31" s="1"/>
  <c r="E730" i="31" s="1"/>
  <c r="D731" i="31"/>
  <c r="D730" i="31" s="1"/>
  <c r="C731" i="31"/>
  <c r="C730" i="31" s="1"/>
  <c r="D729" i="31"/>
  <c r="E729" i="31" s="1"/>
  <c r="D728" i="31"/>
  <c r="E728" i="31" s="1"/>
  <c r="C727" i="31"/>
  <c r="J726" i="31"/>
  <c r="J725" i="31"/>
  <c r="D724" i="31"/>
  <c r="E724" i="31" s="1"/>
  <c r="D723" i="31"/>
  <c r="C722" i="31"/>
  <c r="D721" i="31"/>
  <c r="E721" i="31" s="1"/>
  <c r="D720" i="31"/>
  <c r="E720" i="31" s="1"/>
  <c r="D719" i="31"/>
  <c r="C718" i="31"/>
  <c r="C717" i="31" s="1"/>
  <c r="C716" i="31" s="1"/>
  <c r="J717" i="31"/>
  <c r="J716" i="3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E702" i="31" s="1"/>
  <c r="D701" i="31"/>
  <c r="E701" i="31" s="1"/>
  <c r="C700" i="31"/>
  <c r="D699" i="31"/>
  <c r="E699" i="31" s="1"/>
  <c r="D698" i="31"/>
  <c r="E698" i="31" s="1"/>
  <c r="D697" i="31"/>
  <c r="E697" i="31" s="1"/>
  <c r="D696" i="31"/>
  <c r="E696" i="31" s="1"/>
  <c r="D695" i="31"/>
  <c r="E695" i="31" s="1"/>
  <c r="E694" i="31" s="1"/>
  <c r="C694" i="3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E688" i="31" s="1"/>
  <c r="C687" i="31"/>
  <c r="D686" i="31"/>
  <c r="E686" i="31" s="1"/>
  <c r="D685" i="31"/>
  <c r="E685" i="31" s="1"/>
  <c r="D684" i="31"/>
  <c r="E684" i="31" s="1"/>
  <c r="C683" i="31"/>
  <c r="D682" i="31"/>
  <c r="E682" i="31" s="1"/>
  <c r="D681" i="31"/>
  <c r="E681" i="31" s="1"/>
  <c r="D680" i="31"/>
  <c r="C679" i="31"/>
  <c r="D678" i="31"/>
  <c r="E678" i="31" s="1"/>
  <c r="D677" i="31"/>
  <c r="E677" i="31" s="1"/>
  <c r="D676" i="31"/>
  <c r="C676" i="31"/>
  <c r="D675" i="31"/>
  <c r="E675" i="31" s="1"/>
  <c r="D674" i="31"/>
  <c r="E674" i="31" s="1"/>
  <c r="D673" i="31"/>
  <c r="E673" i="31" s="1"/>
  <c r="D672" i="31"/>
  <c r="E672" i="31" s="1"/>
  <c r="C671" i="31"/>
  <c r="D670" i="31"/>
  <c r="E670" i="31" s="1"/>
  <c r="E669" i="31"/>
  <c r="D669" i="31"/>
  <c r="D668" i="31"/>
  <c r="E668" i="31" s="1"/>
  <c r="D667" i="31"/>
  <c r="E667" i="31" s="1"/>
  <c r="D666" i="31"/>
  <c r="C665" i="31"/>
  <c r="D664" i="31"/>
  <c r="E664" i="31" s="1"/>
  <c r="D663" i="31"/>
  <c r="E663" i="31" s="1"/>
  <c r="D662" i="31"/>
  <c r="E662" i="31" s="1"/>
  <c r="C661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E654" i="31"/>
  <c r="D654" i="31"/>
  <c r="C653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C646" i="31"/>
  <c r="J645" i="31"/>
  <c r="D644" i="31"/>
  <c r="E644" i="31" s="1"/>
  <c r="D643" i="31"/>
  <c r="E643" i="31" s="1"/>
  <c r="E642" i="31" s="1"/>
  <c r="J642" i="31"/>
  <c r="C642" i="31"/>
  <c r="D641" i="31"/>
  <c r="E641" i="31" s="1"/>
  <c r="D640" i="31"/>
  <c r="E640" i="31" s="1"/>
  <c r="D639" i="31"/>
  <c r="E639" i="31" s="1"/>
  <c r="J638" i="31"/>
  <c r="C638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C628" i="3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C616" i="31"/>
  <c r="D615" i="31"/>
  <c r="E615" i="31" s="1"/>
  <c r="D614" i="31"/>
  <c r="E614" i="31" s="1"/>
  <c r="D613" i="31"/>
  <c r="E613" i="31" s="1"/>
  <c r="D612" i="31"/>
  <c r="E612" i="31" s="1"/>
  <c r="D611" i="31"/>
  <c r="C610" i="3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C603" i="31"/>
  <c r="D602" i="31"/>
  <c r="D601" i="31"/>
  <c r="D600" i="31"/>
  <c r="C599" i="31"/>
  <c r="D598" i="31"/>
  <c r="E598" i="31" s="1"/>
  <c r="D597" i="31"/>
  <c r="E597" i="31" s="1"/>
  <c r="D596" i="31"/>
  <c r="E596" i="31" s="1"/>
  <c r="C595" i="31"/>
  <c r="D594" i="31"/>
  <c r="E594" i="31" s="1"/>
  <c r="D593" i="31"/>
  <c r="C592" i="31"/>
  <c r="D591" i="31"/>
  <c r="E591" i="31" s="1"/>
  <c r="D590" i="31"/>
  <c r="E590" i="31" s="1"/>
  <c r="D589" i="31"/>
  <c r="E589" i="31" s="1"/>
  <c r="E588" i="31"/>
  <c r="C587" i="31"/>
  <c r="D586" i="31"/>
  <c r="E586" i="31" s="1"/>
  <c r="D585" i="31"/>
  <c r="E585" i="31" s="1"/>
  <c r="D584" i="31"/>
  <c r="E584" i="31" s="1"/>
  <c r="D583" i="31"/>
  <c r="E583" i="31" s="1"/>
  <c r="D582" i="31"/>
  <c r="E582" i="31" s="1"/>
  <c r="C581" i="31"/>
  <c r="D580" i="31"/>
  <c r="E580" i="31" s="1"/>
  <c r="D579" i="31"/>
  <c r="E579" i="31" s="1"/>
  <c r="D578" i="31"/>
  <c r="E578" i="31" s="1"/>
  <c r="C577" i="3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C569" i="3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C562" i="31"/>
  <c r="J561" i="31"/>
  <c r="J560" i="31"/>
  <c r="J559" i="31"/>
  <c r="D558" i="31"/>
  <c r="E558" i="31" s="1"/>
  <c r="D557" i="31"/>
  <c r="D556" i="31" s="1"/>
  <c r="C556" i="31"/>
  <c r="D555" i="31"/>
  <c r="E555" i="31" s="1"/>
  <c r="D554" i="31"/>
  <c r="D553" i="31"/>
  <c r="E553" i="31" s="1"/>
  <c r="C552" i="31"/>
  <c r="J551" i="31"/>
  <c r="J550" i="31"/>
  <c r="D549" i="31"/>
  <c r="E549" i="31" s="1"/>
  <c r="D548" i="31"/>
  <c r="E548" i="31" s="1"/>
  <c r="J547" i="31"/>
  <c r="D547" i="31"/>
  <c r="C547" i="31"/>
  <c r="D546" i="31"/>
  <c r="E546" i="31" s="1"/>
  <c r="D545" i="31"/>
  <c r="C544" i="31"/>
  <c r="C538" i="31" s="1"/>
  <c r="D543" i="31"/>
  <c r="E543" i="31" s="1"/>
  <c r="D542" i="31"/>
  <c r="E542" i="31" s="1"/>
  <c r="D541" i="31"/>
  <c r="E541" i="31" s="1"/>
  <c r="D540" i="31"/>
  <c r="E540" i="31" s="1"/>
  <c r="D539" i="31"/>
  <c r="E539" i="31" s="1"/>
  <c r="E537" i="31"/>
  <c r="D537" i="31"/>
  <c r="D536" i="31"/>
  <c r="E536" i="31" s="1"/>
  <c r="D535" i="31"/>
  <c r="E535" i="31" s="1"/>
  <c r="D534" i="31"/>
  <c r="E534" i="31" s="1"/>
  <c r="E533" i="31"/>
  <c r="D533" i="31"/>
  <c r="D532" i="31"/>
  <c r="C531" i="31"/>
  <c r="D530" i="31"/>
  <c r="E530" i="31" s="1"/>
  <c r="E529" i="31" s="1"/>
  <c r="C529" i="31"/>
  <c r="C528" i="31" s="1"/>
  <c r="D527" i="31"/>
  <c r="E527" i="31" s="1"/>
  <c r="D526" i="31"/>
  <c r="E526" i="31" s="1"/>
  <c r="D525" i="31"/>
  <c r="E525" i="31" s="1"/>
  <c r="D524" i="31"/>
  <c r="E524" i="31" s="1"/>
  <c r="D523" i="31"/>
  <c r="E523" i="31" s="1"/>
  <c r="C522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C513" i="31"/>
  <c r="C509" i="31" s="1"/>
  <c r="D512" i="31"/>
  <c r="E512" i="31" s="1"/>
  <c r="D511" i="31"/>
  <c r="E511" i="31" s="1"/>
  <c r="D510" i="31"/>
  <c r="E510" i="31" s="1"/>
  <c r="E508" i="31"/>
  <c r="D508" i="31"/>
  <c r="D507" i="31"/>
  <c r="E507" i="31" s="1"/>
  <c r="D506" i="31"/>
  <c r="E506" i="31" s="1"/>
  <c r="D505" i="31"/>
  <c r="C504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D497" i="31" s="1"/>
  <c r="C497" i="31"/>
  <c r="D496" i="31"/>
  <c r="E496" i="31" s="1"/>
  <c r="D495" i="31"/>
  <c r="D494" i="31" s="1"/>
  <c r="C494" i="31"/>
  <c r="D493" i="31"/>
  <c r="E493" i="31" s="1"/>
  <c r="D492" i="31"/>
  <c r="E492" i="31" s="1"/>
  <c r="C491" i="31"/>
  <c r="D490" i="31"/>
  <c r="E490" i="31" s="1"/>
  <c r="D489" i="31"/>
  <c r="E489" i="31" s="1"/>
  <c r="D488" i="31"/>
  <c r="E488" i="31" s="1"/>
  <c r="D487" i="31"/>
  <c r="E487" i="31" s="1"/>
  <c r="C486" i="31"/>
  <c r="D485" i="31"/>
  <c r="E485" i="31" s="1"/>
  <c r="J483" i="31"/>
  <c r="D481" i="31"/>
  <c r="E481" i="31" s="1"/>
  <c r="D480" i="31"/>
  <c r="E480" i="31" s="1"/>
  <c r="D479" i="31"/>
  <c r="E479" i="31" s="1"/>
  <c r="D478" i="31"/>
  <c r="E478" i="31" s="1"/>
  <c r="C477" i="31"/>
  <c r="D476" i="31"/>
  <c r="E476" i="31" s="1"/>
  <c r="D475" i="31"/>
  <c r="E475" i="31" s="1"/>
  <c r="E474" i="31" s="1"/>
  <c r="C474" i="31"/>
  <c r="D473" i="31"/>
  <c r="E473" i="31" s="1"/>
  <c r="D472" i="31"/>
  <c r="E472" i="31" s="1"/>
  <c r="D471" i="31"/>
  <c r="E471" i="31" s="1"/>
  <c r="E470" i="31"/>
  <c r="D470" i="31"/>
  <c r="D469" i="31"/>
  <c r="C468" i="31"/>
  <c r="D467" i="31"/>
  <c r="E467" i="31" s="1"/>
  <c r="D466" i="31"/>
  <c r="E466" i="31" s="1"/>
  <c r="D465" i="31"/>
  <c r="E465" i="31" s="1"/>
  <c r="D464" i="31"/>
  <c r="E464" i="31" s="1"/>
  <c r="C463" i="31"/>
  <c r="D462" i="31"/>
  <c r="E462" i="31" s="1"/>
  <c r="D461" i="31"/>
  <c r="E461" i="31" s="1"/>
  <c r="D460" i="31"/>
  <c r="E460" i="31" s="1"/>
  <c r="D459" i="31"/>
  <c r="C459" i="31"/>
  <c r="D458" i="31"/>
  <c r="E458" i="31" s="1"/>
  <c r="D457" i="31"/>
  <c r="E457" i="31" s="1"/>
  <c r="D456" i="31"/>
  <c r="E456" i="31" s="1"/>
  <c r="C455" i="31"/>
  <c r="D454" i="31"/>
  <c r="E454" i="31" s="1"/>
  <c r="D453" i="31"/>
  <c r="E453" i="31" s="1"/>
  <c r="D452" i="31"/>
  <c r="E452" i="31" s="1"/>
  <c r="D451" i="31"/>
  <c r="E451" i="31" s="1"/>
  <c r="C450" i="31"/>
  <c r="D449" i="31"/>
  <c r="E449" i="31" s="1"/>
  <c r="D448" i="31"/>
  <c r="E448" i="31" s="1"/>
  <c r="D447" i="31"/>
  <c r="E447" i="31" s="1"/>
  <c r="D446" i="31"/>
  <c r="E446" i="31" s="1"/>
  <c r="E445" i="31" s="1"/>
  <c r="C445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E430" i="31" s="1"/>
  <c r="C429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C422" i="31"/>
  <c r="D421" i="31"/>
  <c r="E421" i="31" s="1"/>
  <c r="D420" i="31"/>
  <c r="E420" i="31" s="1"/>
  <c r="D419" i="31"/>
  <c r="E419" i="31" s="1"/>
  <c r="D418" i="31"/>
  <c r="E418" i="31" s="1"/>
  <c r="D417" i="31"/>
  <c r="E417" i="31" s="1"/>
  <c r="C416" i="31"/>
  <c r="D415" i="31"/>
  <c r="E415" i="31" s="1"/>
  <c r="D414" i="31"/>
  <c r="E414" i="31" s="1"/>
  <c r="D413" i="31"/>
  <c r="D412" i="31" s="1"/>
  <c r="C412" i="31"/>
  <c r="D411" i="31"/>
  <c r="E411" i="31" s="1"/>
  <c r="D410" i="31"/>
  <c r="E410" i="31" s="1"/>
  <c r="E409" i="31" s="1"/>
  <c r="C409" i="31"/>
  <c r="D408" i="31"/>
  <c r="E408" i="31" s="1"/>
  <c r="D407" i="31"/>
  <c r="E407" i="31" s="1"/>
  <c r="D406" i="31"/>
  <c r="E406" i="31" s="1"/>
  <c r="D405" i="31"/>
  <c r="E405" i="31" s="1"/>
  <c r="C404" i="31"/>
  <c r="D403" i="31"/>
  <c r="E403" i="31" s="1"/>
  <c r="D402" i="31"/>
  <c r="E402" i="31" s="1"/>
  <c r="D401" i="31"/>
  <c r="E401" i="31" s="1"/>
  <c r="D400" i="31"/>
  <c r="E400" i="31" s="1"/>
  <c r="C399" i="31"/>
  <c r="D398" i="31"/>
  <c r="E398" i="31" s="1"/>
  <c r="D397" i="31"/>
  <c r="E397" i="31" s="1"/>
  <c r="D396" i="31"/>
  <c r="C395" i="31"/>
  <c r="D394" i="31"/>
  <c r="E394" i="31" s="1"/>
  <c r="D393" i="31"/>
  <c r="E393" i="31" s="1"/>
  <c r="C392" i="31"/>
  <c r="D391" i="31"/>
  <c r="E391" i="31" s="1"/>
  <c r="D390" i="31"/>
  <c r="E390" i="31" s="1"/>
  <c r="E389" i="31"/>
  <c r="D389" i="31"/>
  <c r="C388" i="31"/>
  <c r="D387" i="31"/>
  <c r="E387" i="31" s="1"/>
  <c r="D386" i="31"/>
  <c r="E386" i="31" s="1"/>
  <c r="D385" i="31"/>
  <c r="E385" i="31" s="1"/>
  <c r="D384" i="31"/>
  <c r="E384" i="31" s="1"/>
  <c r="D383" i="31"/>
  <c r="E383" i="31" s="1"/>
  <c r="C382" i="31"/>
  <c r="D381" i="31"/>
  <c r="E381" i="31" s="1"/>
  <c r="D380" i="31"/>
  <c r="E380" i="31" s="1"/>
  <c r="D379" i="31"/>
  <c r="D378" i="31" s="1"/>
  <c r="C378" i="31"/>
  <c r="D377" i="31"/>
  <c r="E377" i="31" s="1"/>
  <c r="D376" i="31"/>
  <c r="E376" i="31" s="1"/>
  <c r="D375" i="31"/>
  <c r="E375" i="31" s="1"/>
  <c r="D374" i="31"/>
  <c r="E374" i="31" s="1"/>
  <c r="C373" i="31"/>
  <c r="D372" i="31"/>
  <c r="E372" i="31" s="1"/>
  <c r="D371" i="31"/>
  <c r="E371" i="31" s="1"/>
  <c r="D370" i="31"/>
  <c r="E370" i="31" s="1"/>
  <c r="E369" i="31"/>
  <c r="D369" i="31"/>
  <c r="C368" i="31"/>
  <c r="D367" i="31"/>
  <c r="E367" i="31" s="1"/>
  <c r="D366" i="31"/>
  <c r="E366" i="31" s="1"/>
  <c r="D365" i="31"/>
  <c r="E365" i="31" s="1"/>
  <c r="D364" i="31"/>
  <c r="E364" i="31" s="1"/>
  <c r="D363" i="31"/>
  <c r="E363" i="31" s="1"/>
  <c r="C362" i="31"/>
  <c r="D361" i="31"/>
  <c r="E361" i="31" s="1"/>
  <c r="D360" i="31"/>
  <c r="E360" i="31" s="1"/>
  <c r="E359" i="31"/>
  <c r="D359" i="31"/>
  <c r="D358" i="31"/>
  <c r="E358" i="31" s="1"/>
  <c r="C357" i="31"/>
  <c r="C340" i="31" s="1"/>
  <c r="D356" i="31"/>
  <c r="E356" i="31" s="1"/>
  <c r="D355" i="31"/>
  <c r="E355" i="31" s="1"/>
  <c r="D354" i="31"/>
  <c r="E354" i="31" s="1"/>
  <c r="E353" i="31" s="1"/>
  <c r="C353" i="31"/>
  <c r="D352" i="31"/>
  <c r="E352" i="31" s="1"/>
  <c r="D351" i="31"/>
  <c r="E351" i="31" s="1"/>
  <c r="D350" i="31"/>
  <c r="E350" i="31" s="1"/>
  <c r="E349" i="31"/>
  <c r="D349" i="31"/>
  <c r="C348" i="31"/>
  <c r="D347" i="31"/>
  <c r="E347" i="31" s="1"/>
  <c r="D346" i="31"/>
  <c r="E346" i="31" s="1"/>
  <c r="D345" i="31"/>
  <c r="E345" i="31" s="1"/>
  <c r="C344" i="31"/>
  <c r="D343" i="31"/>
  <c r="E343" i="31" s="1"/>
  <c r="E342" i="31"/>
  <c r="D342" i="31"/>
  <c r="D341" i="31"/>
  <c r="E341" i="31" s="1"/>
  <c r="J339" i="3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E332" i="31" s="1"/>
  <c r="D330" i="31"/>
  <c r="E330" i="31" s="1"/>
  <c r="D329" i="31"/>
  <c r="E329" i="31" s="1"/>
  <c r="E328" i="31" s="1"/>
  <c r="D327" i="31"/>
  <c r="E327" i="31" s="1"/>
  <c r="D326" i="31"/>
  <c r="E326" i="31" s="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E316" i="31" s="1"/>
  <c r="C314" i="31"/>
  <c r="D313" i="31"/>
  <c r="E313" i="31" s="1"/>
  <c r="E312" i="31"/>
  <c r="D312" i="31"/>
  <c r="D311" i="31"/>
  <c r="E311" i="31" s="1"/>
  <c r="D310" i="31"/>
  <c r="E310" i="31" s="1"/>
  <c r="D309" i="31"/>
  <c r="D307" i="31"/>
  <c r="E307" i="31" s="1"/>
  <c r="E306" i="31"/>
  <c r="D306" i="31"/>
  <c r="D304" i="31"/>
  <c r="E304" i="31" s="1"/>
  <c r="D303" i="31"/>
  <c r="D302" i="31" s="1"/>
  <c r="E301" i="31"/>
  <c r="D301" i="31"/>
  <c r="D300" i="31"/>
  <c r="E300" i="31" s="1"/>
  <c r="E299" i="31"/>
  <c r="D299" i="31"/>
  <c r="D297" i="31"/>
  <c r="D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E277" i="31"/>
  <c r="D277" i="3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D264" i="31"/>
  <c r="E264" i="31" s="1"/>
  <c r="C263" i="31"/>
  <c r="D262" i="31"/>
  <c r="E262" i="31" s="1"/>
  <c r="D261" i="31"/>
  <c r="E261" i="31" s="1"/>
  <c r="C260" i="31"/>
  <c r="J259" i="31"/>
  <c r="J258" i="31"/>
  <c r="J257" i="31"/>
  <c r="D252" i="31"/>
  <c r="E252" i="31" s="1"/>
  <c r="D251" i="31"/>
  <c r="E251" i="31" s="1"/>
  <c r="E250" i="31" s="1"/>
  <c r="C250" i="31"/>
  <c r="D249" i="31"/>
  <c r="E249" i="31" s="1"/>
  <c r="D248" i="31"/>
  <c r="E248" i="31" s="1"/>
  <c r="D247" i="31"/>
  <c r="E247" i="31" s="1"/>
  <c r="D246" i="31"/>
  <c r="E246" i="31" s="1"/>
  <c r="D245" i="31"/>
  <c r="E245" i="31" s="1"/>
  <c r="C244" i="31"/>
  <c r="C243" i="31" s="1"/>
  <c r="E242" i="31"/>
  <c r="D242" i="31"/>
  <c r="D241" i="31"/>
  <c r="E241" i="31" s="1"/>
  <c r="D240" i="31"/>
  <c r="E240" i="31" s="1"/>
  <c r="C239" i="31"/>
  <c r="C238" i="31" s="1"/>
  <c r="D237" i="31"/>
  <c r="E237" i="31" s="1"/>
  <c r="E236" i="31" s="1"/>
  <c r="E235" i="31" s="1"/>
  <c r="D236" i="31"/>
  <c r="D235" i="31" s="1"/>
  <c r="C236" i="31"/>
  <c r="C235" i="31" s="1"/>
  <c r="D234" i="31"/>
  <c r="D233" i="31" s="1"/>
  <c r="C233" i="31"/>
  <c r="D232" i="31"/>
  <c r="E232" i="31" s="1"/>
  <c r="D231" i="31"/>
  <c r="E231" i="31" s="1"/>
  <c r="D230" i="31"/>
  <c r="E230" i="31" s="1"/>
  <c r="D229" i="31"/>
  <c r="C229" i="31"/>
  <c r="D227" i="31"/>
  <c r="E227" i="31" s="1"/>
  <c r="D226" i="31"/>
  <c r="E226" i="31" s="1"/>
  <c r="D225" i="31"/>
  <c r="E225" i="31" s="1"/>
  <c r="D224" i="31"/>
  <c r="E224" i="31" s="1"/>
  <c r="C223" i="31"/>
  <c r="C222" i="31" s="1"/>
  <c r="D221" i="31"/>
  <c r="E221" i="31" s="1"/>
  <c r="E220" i="31" s="1"/>
  <c r="C220" i="31"/>
  <c r="D219" i="31"/>
  <c r="E219" i="31" s="1"/>
  <c r="D218" i="31"/>
  <c r="E218" i="31" s="1"/>
  <c r="D217" i="31"/>
  <c r="E217" i="31" s="1"/>
  <c r="C216" i="31"/>
  <c r="D214" i="31"/>
  <c r="C213" i="31"/>
  <c r="D212" i="31"/>
  <c r="E212" i="31" s="1"/>
  <c r="E211" i="31" s="1"/>
  <c r="C211" i="31"/>
  <c r="E210" i="31"/>
  <c r="D210" i="31"/>
  <c r="D209" i="31"/>
  <c r="E209" i="31" s="1"/>
  <c r="D208" i="31"/>
  <c r="E208" i="31" s="1"/>
  <c r="C207" i="31"/>
  <c r="D206" i="31"/>
  <c r="E206" i="31" s="1"/>
  <c r="D205" i="31"/>
  <c r="E205" i="31" s="1"/>
  <c r="C204" i="31"/>
  <c r="C203" i="31" s="1"/>
  <c r="D202" i="31"/>
  <c r="E202" i="31" s="1"/>
  <c r="E201" i="31" s="1"/>
  <c r="E200" i="31" s="1"/>
  <c r="C201" i="31"/>
  <c r="C200" i="31"/>
  <c r="D199" i="31"/>
  <c r="E199" i="31" s="1"/>
  <c r="E198" i="31" s="1"/>
  <c r="E197" i="31" s="1"/>
  <c r="C198" i="31"/>
  <c r="C197" i="31" s="1"/>
  <c r="D196" i="31"/>
  <c r="C195" i="31"/>
  <c r="D194" i="31"/>
  <c r="C193" i="31"/>
  <c r="D192" i="31"/>
  <c r="E192" i="31" s="1"/>
  <c r="D191" i="31"/>
  <c r="E191" i="31" s="1"/>
  <c r="D190" i="31"/>
  <c r="C189" i="31"/>
  <c r="D187" i="31"/>
  <c r="E187" i="31" s="1"/>
  <c r="D186" i="31"/>
  <c r="E186" i="31" s="1"/>
  <c r="C185" i="31"/>
  <c r="C184" i="31" s="1"/>
  <c r="D183" i="31"/>
  <c r="E183" i="31" s="1"/>
  <c r="E182" i="31" s="1"/>
  <c r="D181" i="31"/>
  <c r="E181" i="31" s="1"/>
  <c r="E180" i="31" s="1"/>
  <c r="C179" i="31"/>
  <c r="J178" i="31"/>
  <c r="J177" i="31"/>
  <c r="D176" i="31"/>
  <c r="E176" i="31" s="1"/>
  <c r="D175" i="31"/>
  <c r="C174" i="31"/>
  <c r="D173" i="31"/>
  <c r="E173" i="31" s="1"/>
  <c r="D172" i="31"/>
  <c r="E172" i="31" s="1"/>
  <c r="C171" i="31"/>
  <c r="J170" i="31"/>
  <c r="D169" i="31"/>
  <c r="E169" i="31" s="1"/>
  <c r="D168" i="31"/>
  <c r="E168" i="31" s="1"/>
  <c r="C167" i="31"/>
  <c r="D166" i="31"/>
  <c r="E166" i="31" s="1"/>
  <c r="D165" i="31"/>
  <c r="D164" i="31" s="1"/>
  <c r="C164" i="31"/>
  <c r="J163" i="31"/>
  <c r="D162" i="31"/>
  <c r="E162" i="31" s="1"/>
  <c r="D161" i="31"/>
  <c r="E161" i="31" s="1"/>
  <c r="C160" i="31"/>
  <c r="D159" i="31"/>
  <c r="E159" i="31" s="1"/>
  <c r="D158" i="31"/>
  <c r="E158" i="31" s="1"/>
  <c r="E157" i="31" s="1"/>
  <c r="C157" i="31"/>
  <c r="D156" i="31"/>
  <c r="E156" i="31" s="1"/>
  <c r="E155" i="31"/>
  <c r="D155" i="31"/>
  <c r="C154" i="31"/>
  <c r="C153" i="31" s="1"/>
  <c r="J153" i="31"/>
  <c r="J152" i="31"/>
  <c r="D151" i="31"/>
  <c r="E151" i="31" s="1"/>
  <c r="D150" i="31"/>
  <c r="D149" i="31" s="1"/>
  <c r="C149" i="31"/>
  <c r="D148" i="31"/>
  <c r="E148" i="31" s="1"/>
  <c r="D147" i="31"/>
  <c r="C146" i="31"/>
  <c r="D145" i="31"/>
  <c r="E145" i="31" s="1"/>
  <c r="D144" i="31"/>
  <c r="E144" i="31" s="1"/>
  <c r="C143" i="31"/>
  <c r="E142" i="31"/>
  <c r="D142" i="31"/>
  <c r="D141" i="31"/>
  <c r="C140" i="31"/>
  <c r="D139" i="31"/>
  <c r="E139" i="31" s="1"/>
  <c r="D138" i="31"/>
  <c r="E138" i="31" s="1"/>
  <c r="D137" i="31"/>
  <c r="E137" i="31" s="1"/>
  <c r="C136" i="31"/>
  <c r="J135" i="31"/>
  <c r="D134" i="31"/>
  <c r="E134" i="31" s="1"/>
  <c r="D133" i="31"/>
  <c r="E133" i="31" s="1"/>
  <c r="E132" i="31" s="1"/>
  <c r="C132" i="31"/>
  <c r="D131" i="31"/>
  <c r="E131" i="31" s="1"/>
  <c r="D130" i="31"/>
  <c r="E130" i="31" s="1"/>
  <c r="C129" i="31"/>
  <c r="E128" i="31"/>
  <c r="D128" i="31"/>
  <c r="D127" i="31"/>
  <c r="C126" i="31"/>
  <c r="D125" i="31"/>
  <c r="E125" i="31" s="1"/>
  <c r="D124" i="31"/>
  <c r="E124" i="31" s="1"/>
  <c r="C123" i="31"/>
  <c r="D122" i="31"/>
  <c r="E122" i="31" s="1"/>
  <c r="E121" i="31"/>
  <c r="E120" i="31" s="1"/>
  <c r="D121" i="31"/>
  <c r="C120" i="31"/>
  <c r="D119" i="31"/>
  <c r="E119" i="31" s="1"/>
  <c r="D118" i="31"/>
  <c r="E118" i="31" s="1"/>
  <c r="C117" i="31"/>
  <c r="J116" i="31"/>
  <c r="J115" i="31"/>
  <c r="J114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E100" i="31"/>
  <c r="D100" i="31"/>
  <c r="D99" i="31"/>
  <c r="E99" i="31" s="1"/>
  <c r="D98" i="31"/>
  <c r="E98" i="31" s="1"/>
  <c r="J97" i="31"/>
  <c r="C97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E89" i="31"/>
  <c r="D89" i="3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E73" i="31"/>
  <c r="D73" i="31"/>
  <c r="D72" i="31"/>
  <c r="E72" i="31" s="1"/>
  <c r="D71" i="31"/>
  <c r="E71" i="31" s="1"/>
  <c r="D70" i="31"/>
  <c r="E70" i="31" s="1"/>
  <c r="D69" i="31"/>
  <c r="J68" i="31"/>
  <c r="C68" i="31"/>
  <c r="J67" i="31"/>
  <c r="D66" i="31"/>
  <c r="E66" i="31" s="1"/>
  <c r="D65" i="31"/>
  <c r="E65" i="31" s="1"/>
  <c r="D64" i="31"/>
  <c r="E64" i="31" s="1"/>
  <c r="D63" i="31"/>
  <c r="E63" i="31" s="1"/>
  <c r="D62" i="31"/>
  <c r="D61" i="31" s="1"/>
  <c r="J61" i="31"/>
  <c r="C61" i="31"/>
  <c r="C3" i="31" s="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E54" i="31"/>
  <c r="D54" i="3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E40" i="31"/>
  <c r="D40" i="31"/>
  <c r="D39" i="31"/>
  <c r="J38" i="31"/>
  <c r="C38" i="3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E19" i="31"/>
  <c r="D19" i="3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J11" i="31"/>
  <c r="C11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J4" i="31"/>
  <c r="C4" i="31"/>
  <c r="J3" i="31"/>
  <c r="J2" i="31"/>
  <c r="D778" i="28"/>
  <c r="D777" i="28" s="1"/>
  <c r="C777" i="28"/>
  <c r="D776" i="28"/>
  <c r="E776" i="28" s="1"/>
  <c r="D775" i="28"/>
  <c r="E775" i="28" s="1"/>
  <c r="D774" i="28"/>
  <c r="E774" i="28" s="1"/>
  <c r="D773" i="28"/>
  <c r="E773" i="28" s="1"/>
  <c r="C772" i="28"/>
  <c r="C771" i="28" s="1"/>
  <c r="D770" i="28"/>
  <c r="E770" i="28" s="1"/>
  <c r="D769" i="28"/>
  <c r="E769" i="28" s="1"/>
  <c r="C768" i="28"/>
  <c r="C767" i="28" s="1"/>
  <c r="D766" i="28"/>
  <c r="E766" i="28" s="1"/>
  <c r="E765" i="28" s="1"/>
  <c r="C765" i="28"/>
  <c r="D764" i="28"/>
  <c r="E764" i="28" s="1"/>
  <c r="D763" i="28"/>
  <c r="E763" i="28" s="1"/>
  <c r="D762" i="28"/>
  <c r="E762" i="28" s="1"/>
  <c r="C761" i="28"/>
  <c r="C760" i="28" s="1"/>
  <c r="D759" i="28"/>
  <c r="E759" i="28" s="1"/>
  <c r="D758" i="28"/>
  <c r="E758" i="28" s="1"/>
  <c r="D757" i="28"/>
  <c r="E757" i="28" s="1"/>
  <c r="C756" i="28"/>
  <c r="C755" i="28" s="1"/>
  <c r="D754" i="28"/>
  <c r="E754" i="28" s="1"/>
  <c r="D753" i="28"/>
  <c r="E753" i="28" s="1"/>
  <c r="D752" i="28"/>
  <c r="E752" i="28" s="1"/>
  <c r="C751" i="28"/>
  <c r="C750" i="28" s="1"/>
  <c r="E749" i="28"/>
  <c r="D749" i="28"/>
  <c r="D748" i="28"/>
  <c r="E748" i="28" s="1"/>
  <c r="D747" i="28"/>
  <c r="D746" i="28" s="1"/>
  <c r="C746" i="28"/>
  <c r="D745" i="28"/>
  <c r="E745" i="28" s="1"/>
  <c r="E744" i="28" s="1"/>
  <c r="C744" i="28"/>
  <c r="C743" i="28" s="1"/>
  <c r="D742" i="28"/>
  <c r="E742" i="28" s="1"/>
  <c r="E741" i="28" s="1"/>
  <c r="C741" i="28"/>
  <c r="D740" i="28"/>
  <c r="D739" i="28" s="1"/>
  <c r="C739" i="28"/>
  <c r="D738" i="28"/>
  <c r="E738" i="28" s="1"/>
  <c r="D737" i="28"/>
  <c r="E737" i="28" s="1"/>
  <c r="D736" i="28"/>
  <c r="E736" i="28" s="1"/>
  <c r="D735" i="28"/>
  <c r="E735" i="28" s="1"/>
  <c r="E734" i="28" s="1"/>
  <c r="C734" i="28"/>
  <c r="C733" i="28" s="1"/>
  <c r="D732" i="28"/>
  <c r="E732" i="28" s="1"/>
  <c r="E731" i="28" s="1"/>
  <c r="E730" i="28" s="1"/>
  <c r="C731" i="28"/>
  <c r="C730" i="28" s="1"/>
  <c r="D729" i="28"/>
  <c r="E729" i="28" s="1"/>
  <c r="D728" i="28"/>
  <c r="E728" i="28" s="1"/>
  <c r="C727" i="28"/>
  <c r="J726" i="28"/>
  <c r="J725" i="28"/>
  <c r="D724" i="28"/>
  <c r="E724" i="28" s="1"/>
  <c r="D723" i="28"/>
  <c r="E723" i="28" s="1"/>
  <c r="C722" i="28"/>
  <c r="D721" i="28"/>
  <c r="E721" i="28" s="1"/>
  <c r="D720" i="28"/>
  <c r="E720" i="28" s="1"/>
  <c r="D719" i="28"/>
  <c r="E719" i="28" s="1"/>
  <c r="C718" i="28"/>
  <c r="J717" i="28"/>
  <c r="J716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E701" i="28" s="1"/>
  <c r="C700" i="28"/>
  <c r="D699" i="28"/>
  <c r="E699" i="28" s="1"/>
  <c r="D698" i="28"/>
  <c r="E698" i="28" s="1"/>
  <c r="D697" i="28"/>
  <c r="E697" i="28" s="1"/>
  <c r="D696" i="28"/>
  <c r="E696" i="28" s="1"/>
  <c r="D695" i="28"/>
  <c r="E695" i="28" s="1"/>
  <c r="C694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C687" i="28"/>
  <c r="D686" i="28"/>
  <c r="E686" i="28" s="1"/>
  <c r="D685" i="28"/>
  <c r="E685" i="28" s="1"/>
  <c r="D684" i="28"/>
  <c r="E684" i="28" s="1"/>
  <c r="C683" i="28"/>
  <c r="D682" i="28"/>
  <c r="E682" i="28" s="1"/>
  <c r="D681" i="28"/>
  <c r="E681" i="28" s="1"/>
  <c r="D680" i="28"/>
  <c r="E680" i="28" s="1"/>
  <c r="C679" i="28"/>
  <c r="D678" i="28"/>
  <c r="E678" i="28" s="1"/>
  <c r="D677" i="28"/>
  <c r="E677" i="28" s="1"/>
  <c r="E676" i="28" s="1"/>
  <c r="C676" i="28"/>
  <c r="D675" i="28"/>
  <c r="E675" i="28" s="1"/>
  <c r="D674" i="28"/>
  <c r="E674" i="28" s="1"/>
  <c r="D673" i="28"/>
  <c r="E673" i="28" s="1"/>
  <c r="D672" i="28"/>
  <c r="E672" i="28" s="1"/>
  <c r="C671" i="28"/>
  <c r="D670" i="28"/>
  <c r="E670" i="28" s="1"/>
  <c r="D669" i="28"/>
  <c r="E669" i="28" s="1"/>
  <c r="D668" i="28"/>
  <c r="E668" i="28" s="1"/>
  <c r="D667" i="28"/>
  <c r="E667" i="28" s="1"/>
  <c r="D666" i="28"/>
  <c r="E666" i="28" s="1"/>
  <c r="C665" i="28"/>
  <c r="D664" i="28"/>
  <c r="E664" i="28" s="1"/>
  <c r="D663" i="28"/>
  <c r="E663" i="28" s="1"/>
  <c r="D662" i="28"/>
  <c r="E662" i="28" s="1"/>
  <c r="C661" i="28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E654" i="28" s="1"/>
  <c r="C653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E647" i="28" s="1"/>
  <c r="C646" i="28"/>
  <c r="J645" i="28"/>
  <c r="D644" i="28"/>
  <c r="E644" i="28" s="1"/>
  <c r="D643" i="28"/>
  <c r="E643" i="28" s="1"/>
  <c r="J642" i="28"/>
  <c r="C642" i="28"/>
  <c r="D641" i="28"/>
  <c r="E641" i="28" s="1"/>
  <c r="D640" i="28"/>
  <c r="E640" i="28" s="1"/>
  <c r="D639" i="28"/>
  <c r="E639" i="28" s="1"/>
  <c r="J638" i="28"/>
  <c r="C638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E629" i="28" s="1"/>
  <c r="C628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E617" i="28" s="1"/>
  <c r="C616" i="28"/>
  <c r="D615" i="28"/>
  <c r="E615" i="28" s="1"/>
  <c r="D614" i="28"/>
  <c r="E614" i="28" s="1"/>
  <c r="D613" i="28"/>
  <c r="E613" i="28" s="1"/>
  <c r="D612" i="28"/>
  <c r="E612" i="28" s="1"/>
  <c r="D611" i="28"/>
  <c r="E611" i="28" s="1"/>
  <c r="C610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C603" i="28"/>
  <c r="D602" i="28"/>
  <c r="E602" i="28" s="1"/>
  <c r="D601" i="28"/>
  <c r="E601" i="28" s="1"/>
  <c r="D600" i="28"/>
  <c r="E600" i="28" s="1"/>
  <c r="C599" i="28"/>
  <c r="D598" i="28"/>
  <c r="E598" i="28" s="1"/>
  <c r="D597" i="28"/>
  <c r="E597" i="28" s="1"/>
  <c r="D596" i="28"/>
  <c r="C595" i="28"/>
  <c r="D594" i="28"/>
  <c r="E594" i="28" s="1"/>
  <c r="D593" i="28"/>
  <c r="E593" i="28" s="1"/>
  <c r="C592" i="28"/>
  <c r="D591" i="28"/>
  <c r="E591" i="28" s="1"/>
  <c r="D590" i="28"/>
  <c r="E590" i="28" s="1"/>
  <c r="D589" i="28"/>
  <c r="E589" i="28" s="1"/>
  <c r="D588" i="28"/>
  <c r="E588" i="28" s="1"/>
  <c r="C587" i="28"/>
  <c r="D586" i="28"/>
  <c r="E586" i="28" s="1"/>
  <c r="D585" i="28"/>
  <c r="E585" i="28" s="1"/>
  <c r="D584" i="28"/>
  <c r="E584" i="28" s="1"/>
  <c r="D583" i="28"/>
  <c r="E583" i="28" s="1"/>
  <c r="D582" i="28"/>
  <c r="E582" i="28" s="1"/>
  <c r="C581" i="28"/>
  <c r="D580" i="28"/>
  <c r="E580" i="28" s="1"/>
  <c r="D579" i="28"/>
  <c r="E579" i="28" s="1"/>
  <c r="D578" i="28"/>
  <c r="E578" i="28" s="1"/>
  <c r="C577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E570" i="28" s="1"/>
  <c r="C569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E563" i="28" s="1"/>
  <c r="C562" i="28"/>
  <c r="J561" i="28"/>
  <c r="J560" i="28"/>
  <c r="J559" i="28"/>
  <c r="D558" i="28"/>
  <c r="E558" i="28" s="1"/>
  <c r="D557" i="28"/>
  <c r="E557" i="28" s="1"/>
  <c r="C556" i="28"/>
  <c r="D555" i="28"/>
  <c r="E555" i="28" s="1"/>
  <c r="D554" i="28"/>
  <c r="E554" i="28" s="1"/>
  <c r="D553" i="28"/>
  <c r="C552" i="28"/>
  <c r="J551" i="28"/>
  <c r="J550" i="28"/>
  <c r="D549" i="28"/>
  <c r="E549" i="28" s="1"/>
  <c r="D548" i="28"/>
  <c r="E548" i="28" s="1"/>
  <c r="E547" i="28" s="1"/>
  <c r="J547" i="28"/>
  <c r="C547" i="28"/>
  <c r="D546" i="28"/>
  <c r="E546" i="28" s="1"/>
  <c r="D545" i="28"/>
  <c r="E545" i="28" s="1"/>
  <c r="E544" i="28" s="1"/>
  <c r="C544" i="28"/>
  <c r="C538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C531" i="28"/>
  <c r="D530" i="28"/>
  <c r="D529" i="28" s="1"/>
  <c r="C529" i="28"/>
  <c r="D527" i="28"/>
  <c r="E527" i="28" s="1"/>
  <c r="D526" i="28"/>
  <c r="E526" i="28" s="1"/>
  <c r="D525" i="28"/>
  <c r="E525" i="28" s="1"/>
  <c r="D524" i="28"/>
  <c r="E524" i="28" s="1"/>
  <c r="D523" i="28"/>
  <c r="E523" i="28" s="1"/>
  <c r="C522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C513" i="28"/>
  <c r="C509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E505" i="28" s="1"/>
  <c r="C504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E498" i="28" s="1"/>
  <c r="C497" i="28"/>
  <c r="D496" i="28"/>
  <c r="E496" i="28" s="1"/>
  <c r="D495" i="28"/>
  <c r="E495" i="28" s="1"/>
  <c r="C494" i="28"/>
  <c r="D493" i="28"/>
  <c r="E493" i="28" s="1"/>
  <c r="D492" i="28"/>
  <c r="E492" i="28" s="1"/>
  <c r="C491" i="28"/>
  <c r="D490" i="28"/>
  <c r="E490" i="28" s="1"/>
  <c r="D489" i="28"/>
  <c r="E489" i="28" s="1"/>
  <c r="D488" i="28"/>
  <c r="D487" i="28"/>
  <c r="C486" i="28"/>
  <c r="E485" i="28"/>
  <c r="D485" i="28"/>
  <c r="J483" i="28"/>
  <c r="D481" i="28"/>
  <c r="E481" i="28" s="1"/>
  <c r="D480" i="28"/>
  <c r="E480" i="28" s="1"/>
  <c r="D479" i="28"/>
  <c r="E479" i="28" s="1"/>
  <c r="D478" i="28"/>
  <c r="E478" i="28" s="1"/>
  <c r="C477" i="28"/>
  <c r="D476" i="28"/>
  <c r="E476" i="28" s="1"/>
  <c r="D475" i="28"/>
  <c r="E475" i="28" s="1"/>
  <c r="C474" i="28"/>
  <c r="D473" i="28"/>
  <c r="E473" i="28" s="1"/>
  <c r="D472" i="28"/>
  <c r="E472" i="28" s="1"/>
  <c r="D471" i="28"/>
  <c r="E471" i="28" s="1"/>
  <c r="D470" i="28"/>
  <c r="E470" i="28" s="1"/>
  <c r="D469" i="28"/>
  <c r="E469" i="28" s="1"/>
  <c r="C468" i="28"/>
  <c r="D467" i="28"/>
  <c r="E467" i="28" s="1"/>
  <c r="D466" i="28"/>
  <c r="E466" i="28" s="1"/>
  <c r="D465" i="28"/>
  <c r="E465" i="28" s="1"/>
  <c r="D464" i="28"/>
  <c r="C463" i="28"/>
  <c r="D462" i="28"/>
  <c r="E462" i="28" s="1"/>
  <c r="D461" i="28"/>
  <c r="E461" i="28" s="1"/>
  <c r="D460" i="28"/>
  <c r="E460" i="28" s="1"/>
  <c r="C459" i="28"/>
  <c r="D458" i="28"/>
  <c r="E458" i="28" s="1"/>
  <c r="D457" i="28"/>
  <c r="D456" i="28"/>
  <c r="E456" i="28" s="1"/>
  <c r="C455" i="28"/>
  <c r="D454" i="28"/>
  <c r="D453" i="28"/>
  <c r="E453" i="28" s="1"/>
  <c r="D452" i="28"/>
  <c r="E452" i="28" s="1"/>
  <c r="D451" i="28"/>
  <c r="E451" i="28" s="1"/>
  <c r="C450" i="28"/>
  <c r="D449" i="28"/>
  <c r="D448" i="28"/>
  <c r="D447" i="28"/>
  <c r="D446" i="28"/>
  <c r="C445" i="28"/>
  <c r="D443" i="28"/>
  <c r="E443" i="28" s="1"/>
  <c r="D442" i="28"/>
  <c r="D441" i="28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D432" i="28"/>
  <c r="E432" i="28" s="1"/>
  <c r="D431" i="28"/>
  <c r="E431" i="28" s="1"/>
  <c r="D430" i="28"/>
  <c r="C429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C422" i="28"/>
  <c r="D421" i="28"/>
  <c r="E421" i="28" s="1"/>
  <c r="D420" i="28"/>
  <c r="E420" i="28" s="1"/>
  <c r="D419" i="28"/>
  <c r="E419" i="28" s="1"/>
  <c r="D418" i="28"/>
  <c r="E418" i="28" s="1"/>
  <c r="D417" i="28"/>
  <c r="E417" i="28" s="1"/>
  <c r="C416" i="28"/>
  <c r="D415" i="28"/>
  <c r="E415" i="28" s="1"/>
  <c r="D414" i="28"/>
  <c r="E414" i="28" s="1"/>
  <c r="D413" i="28"/>
  <c r="C412" i="28"/>
  <c r="D411" i="28"/>
  <c r="E411" i="28" s="1"/>
  <c r="D410" i="28"/>
  <c r="C409" i="28"/>
  <c r="D408" i="28"/>
  <c r="E408" i="28" s="1"/>
  <c r="D407" i="28"/>
  <c r="E407" i="28" s="1"/>
  <c r="D406" i="28"/>
  <c r="E406" i="28" s="1"/>
  <c r="D405" i="28"/>
  <c r="E405" i="28" s="1"/>
  <c r="C404" i="28"/>
  <c r="D403" i="28"/>
  <c r="E403" i="28" s="1"/>
  <c r="E402" i="28"/>
  <c r="D402" i="28"/>
  <c r="D401" i="28"/>
  <c r="E401" i="28" s="1"/>
  <c r="E400" i="28"/>
  <c r="D400" i="28"/>
  <c r="C399" i="28"/>
  <c r="D398" i="28"/>
  <c r="E398" i="28" s="1"/>
  <c r="D397" i="28"/>
  <c r="E397" i="28" s="1"/>
  <c r="D396" i="28"/>
  <c r="E396" i="28" s="1"/>
  <c r="C395" i="28"/>
  <c r="D394" i="28"/>
  <c r="E394" i="28" s="1"/>
  <c r="D393" i="28"/>
  <c r="E393" i="28" s="1"/>
  <c r="C392" i="28"/>
  <c r="D391" i="28"/>
  <c r="E391" i="28" s="1"/>
  <c r="D390" i="28"/>
  <c r="E390" i="28" s="1"/>
  <c r="D389" i="28"/>
  <c r="E389" i="28" s="1"/>
  <c r="C388" i="28"/>
  <c r="D387" i="28"/>
  <c r="E387" i="28" s="1"/>
  <c r="D386" i="28"/>
  <c r="D385" i="28"/>
  <c r="E385" i="28" s="1"/>
  <c r="D384" i="28"/>
  <c r="E384" i="28" s="1"/>
  <c r="D383" i="28"/>
  <c r="C382" i="28"/>
  <c r="D381" i="28"/>
  <c r="E381" i="28" s="1"/>
  <c r="D380" i="28"/>
  <c r="E380" i="28" s="1"/>
  <c r="D379" i="28"/>
  <c r="E379" i="28" s="1"/>
  <c r="C378" i="28"/>
  <c r="D377" i="28"/>
  <c r="E377" i="28" s="1"/>
  <c r="D376" i="28"/>
  <c r="E376" i="28" s="1"/>
  <c r="D375" i="28"/>
  <c r="E375" i="28" s="1"/>
  <c r="D374" i="28"/>
  <c r="E374" i="28" s="1"/>
  <c r="C373" i="28"/>
  <c r="D372" i="28"/>
  <c r="D371" i="28"/>
  <c r="E371" i="28" s="1"/>
  <c r="D370" i="28"/>
  <c r="E370" i="28" s="1"/>
  <c r="D369" i="28"/>
  <c r="E369" i="28" s="1"/>
  <c r="C368" i="28"/>
  <c r="D367" i="28"/>
  <c r="E367" i="28" s="1"/>
  <c r="D366" i="28"/>
  <c r="E366" i="28" s="1"/>
  <c r="D365" i="28"/>
  <c r="E365" i="28" s="1"/>
  <c r="D364" i="28"/>
  <c r="D363" i="28"/>
  <c r="C362" i="28"/>
  <c r="D361" i="28"/>
  <c r="E361" i="28" s="1"/>
  <c r="D360" i="28"/>
  <c r="E360" i="28" s="1"/>
  <c r="D359" i="28"/>
  <c r="E359" i="28" s="1"/>
  <c r="D358" i="28"/>
  <c r="E358" i="28" s="1"/>
  <c r="C357" i="28"/>
  <c r="D356" i="28"/>
  <c r="E356" i="28" s="1"/>
  <c r="D355" i="28"/>
  <c r="E355" i="28" s="1"/>
  <c r="D354" i="28"/>
  <c r="E354" i="28" s="1"/>
  <c r="C353" i="28"/>
  <c r="D352" i="28"/>
  <c r="E352" i="28" s="1"/>
  <c r="D351" i="28"/>
  <c r="E351" i="28" s="1"/>
  <c r="D350" i="28"/>
  <c r="E350" i="28" s="1"/>
  <c r="D349" i="28"/>
  <c r="C348" i="28"/>
  <c r="D347" i="28"/>
  <c r="E347" i="28" s="1"/>
  <c r="D346" i="28"/>
  <c r="D345" i="28"/>
  <c r="C344" i="28"/>
  <c r="D343" i="28"/>
  <c r="D342" i="28"/>
  <c r="E342" i="28" s="1"/>
  <c r="D341" i="28"/>
  <c r="E341" i="28" s="1"/>
  <c r="J339" i="28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E332" i="28"/>
  <c r="D332" i="28"/>
  <c r="C331" i="28"/>
  <c r="D330" i="28"/>
  <c r="E330" i="28" s="1"/>
  <c r="D329" i="28"/>
  <c r="E329" i="28" s="1"/>
  <c r="C328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E316" i="28" s="1"/>
  <c r="C315" i="28"/>
  <c r="D313" i="28"/>
  <c r="E313" i="28" s="1"/>
  <c r="D312" i="28"/>
  <c r="E312" i="28" s="1"/>
  <c r="D311" i="28"/>
  <c r="E311" i="28" s="1"/>
  <c r="D310" i="28"/>
  <c r="E310" i="28" s="1"/>
  <c r="D309" i="28"/>
  <c r="E309" i="28" s="1"/>
  <c r="D307" i="28"/>
  <c r="E307" i="28" s="1"/>
  <c r="D306" i="28"/>
  <c r="E306" i="28" s="1"/>
  <c r="D304" i="28"/>
  <c r="E304" i="28" s="1"/>
  <c r="D303" i="28"/>
  <c r="D301" i="28"/>
  <c r="E301" i="28" s="1"/>
  <c r="D300" i="28"/>
  <c r="E300" i="28" s="1"/>
  <c r="D299" i="28"/>
  <c r="D297" i="28"/>
  <c r="D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E266" i="28" s="1"/>
  <c r="D264" i="28"/>
  <c r="E264" i="28" s="1"/>
  <c r="C263" i="28"/>
  <c r="D262" i="28"/>
  <c r="E262" i="28" s="1"/>
  <c r="D261" i="28"/>
  <c r="E261" i="28" s="1"/>
  <c r="C260" i="28"/>
  <c r="J259" i="28"/>
  <c r="J258" i="28"/>
  <c r="J257" i="28"/>
  <c r="D252" i="28"/>
  <c r="E252" i="28" s="1"/>
  <c r="D251" i="28"/>
  <c r="E251" i="28" s="1"/>
  <c r="C250" i="28"/>
  <c r="D249" i="28"/>
  <c r="E249" i="28" s="1"/>
  <c r="D248" i="28"/>
  <c r="E248" i="28" s="1"/>
  <c r="D247" i="28"/>
  <c r="D246" i="28"/>
  <c r="E246" i="28" s="1"/>
  <c r="D245" i="28"/>
  <c r="E245" i="28" s="1"/>
  <c r="C244" i="28"/>
  <c r="C243" i="28" s="1"/>
  <c r="E242" i="28"/>
  <c r="D242" i="28"/>
  <c r="D241" i="28"/>
  <c r="E241" i="28" s="1"/>
  <c r="D240" i="28"/>
  <c r="E240" i="28" s="1"/>
  <c r="C239" i="28"/>
  <c r="C238" i="28" s="1"/>
  <c r="D237" i="28"/>
  <c r="E237" i="28" s="1"/>
  <c r="E236" i="28" s="1"/>
  <c r="E235" i="28" s="1"/>
  <c r="D236" i="28"/>
  <c r="D235" i="28" s="1"/>
  <c r="C236" i="28"/>
  <c r="C235" i="28" s="1"/>
  <c r="D234" i="28"/>
  <c r="E234" i="28" s="1"/>
  <c r="E233" i="28" s="1"/>
  <c r="C233" i="28"/>
  <c r="D232" i="28"/>
  <c r="E232" i="28" s="1"/>
  <c r="D231" i="28"/>
  <c r="E231" i="28" s="1"/>
  <c r="D230" i="28"/>
  <c r="E230" i="28" s="1"/>
  <c r="C229" i="28"/>
  <c r="C228" i="28" s="1"/>
  <c r="D227" i="28"/>
  <c r="E227" i="28" s="1"/>
  <c r="D226" i="28"/>
  <c r="E226" i="28" s="1"/>
  <c r="D225" i="28"/>
  <c r="E225" i="28" s="1"/>
  <c r="D224" i="28"/>
  <c r="E224" i="28" s="1"/>
  <c r="C223" i="28"/>
  <c r="C222" i="28" s="1"/>
  <c r="D221" i="28"/>
  <c r="E221" i="28" s="1"/>
  <c r="E220" i="28" s="1"/>
  <c r="C220" i="28"/>
  <c r="D219" i="28"/>
  <c r="E219" i="28" s="1"/>
  <c r="D218" i="28"/>
  <c r="E218" i="28" s="1"/>
  <c r="D217" i="28"/>
  <c r="E217" i="28" s="1"/>
  <c r="C216" i="28"/>
  <c r="C215" i="28" s="1"/>
  <c r="D214" i="28"/>
  <c r="E214" i="28" s="1"/>
  <c r="E213" i="28" s="1"/>
  <c r="C213" i="28"/>
  <c r="D212" i="28"/>
  <c r="E212" i="28" s="1"/>
  <c r="E211" i="28" s="1"/>
  <c r="C211" i="28"/>
  <c r="D210" i="28"/>
  <c r="E210" i="28" s="1"/>
  <c r="D209" i="28"/>
  <c r="E209" i="28" s="1"/>
  <c r="D208" i="28"/>
  <c r="C207" i="28"/>
  <c r="D206" i="28"/>
  <c r="E206" i="28" s="1"/>
  <c r="D205" i="28"/>
  <c r="E205" i="28" s="1"/>
  <c r="C204" i="28"/>
  <c r="C203" i="28" s="1"/>
  <c r="D202" i="28"/>
  <c r="E202" i="28" s="1"/>
  <c r="E201" i="28" s="1"/>
  <c r="E200" i="28" s="1"/>
  <c r="C201" i="28"/>
  <c r="C200" i="28" s="1"/>
  <c r="D199" i="28"/>
  <c r="E199" i="28" s="1"/>
  <c r="E198" i="28" s="1"/>
  <c r="E197" i="28" s="1"/>
  <c r="C198" i="28"/>
  <c r="C197" i="28" s="1"/>
  <c r="D196" i="28"/>
  <c r="E196" i="28" s="1"/>
  <c r="E195" i="28" s="1"/>
  <c r="C195" i="28"/>
  <c r="D194" i="28"/>
  <c r="D193" i="28" s="1"/>
  <c r="C193" i="28"/>
  <c r="D192" i="28"/>
  <c r="E192" i="28" s="1"/>
  <c r="D191" i="28"/>
  <c r="E191" i="28" s="1"/>
  <c r="D190" i="28"/>
  <c r="E190" i="28" s="1"/>
  <c r="C189" i="28"/>
  <c r="C188" i="28" s="1"/>
  <c r="D187" i="28"/>
  <c r="E187" i="28" s="1"/>
  <c r="D186" i="28"/>
  <c r="E186" i="28" s="1"/>
  <c r="E185" i="28" s="1"/>
  <c r="E184" i="28" s="1"/>
  <c r="C185" i="28"/>
  <c r="C184" i="28" s="1"/>
  <c r="D183" i="28"/>
  <c r="E183" i="28" s="1"/>
  <c r="E182" i="28" s="1"/>
  <c r="D182" i="28"/>
  <c r="D181" i="28"/>
  <c r="E181" i="28" s="1"/>
  <c r="E180" i="28" s="1"/>
  <c r="E179" i="28" s="1"/>
  <c r="C179" i="28"/>
  <c r="J178" i="28"/>
  <c r="J177" i="28"/>
  <c r="D176" i="28"/>
  <c r="E176" i="28" s="1"/>
  <c r="D175" i="28"/>
  <c r="C174" i="28"/>
  <c r="D173" i="28"/>
  <c r="E173" i="28" s="1"/>
  <c r="D172" i="28"/>
  <c r="E172" i="28" s="1"/>
  <c r="C171" i="28"/>
  <c r="J170" i="28"/>
  <c r="D169" i="28"/>
  <c r="E169" i="28" s="1"/>
  <c r="D168" i="28"/>
  <c r="E168" i="28" s="1"/>
  <c r="C167" i="28"/>
  <c r="D166" i="28"/>
  <c r="E166" i="28" s="1"/>
  <c r="D165" i="28"/>
  <c r="E165" i="28" s="1"/>
  <c r="C164" i="28"/>
  <c r="J163" i="28"/>
  <c r="D162" i="28"/>
  <c r="E162" i="28" s="1"/>
  <c r="D161" i="28"/>
  <c r="C160" i="28"/>
  <c r="D159" i="28"/>
  <c r="E159" i="28" s="1"/>
  <c r="D158" i="28"/>
  <c r="E158" i="28" s="1"/>
  <c r="C157" i="28"/>
  <c r="D156" i="28"/>
  <c r="E156" i="28" s="1"/>
  <c r="D155" i="28"/>
  <c r="D154" i="28" s="1"/>
  <c r="C154" i="28"/>
  <c r="C153" i="28" s="1"/>
  <c r="J153" i="28"/>
  <c r="J152" i="28"/>
  <c r="D151" i="28"/>
  <c r="E151" i="28" s="1"/>
  <c r="D150" i="28"/>
  <c r="E150" i="28" s="1"/>
  <c r="C149" i="28"/>
  <c r="D148" i="28"/>
  <c r="E148" i="28" s="1"/>
  <c r="D147" i="28"/>
  <c r="C146" i="28"/>
  <c r="D145" i="28"/>
  <c r="E145" i="28" s="1"/>
  <c r="D144" i="28"/>
  <c r="E144" i="28" s="1"/>
  <c r="C143" i="28"/>
  <c r="D142" i="28"/>
  <c r="E142" i="28" s="1"/>
  <c r="D141" i="28"/>
  <c r="D140" i="28" s="1"/>
  <c r="C140" i="28"/>
  <c r="D139" i="28"/>
  <c r="E139" i="28" s="1"/>
  <c r="D138" i="28"/>
  <c r="E138" i="28" s="1"/>
  <c r="D137" i="28"/>
  <c r="E137" i="28" s="1"/>
  <c r="E136" i="28" s="1"/>
  <c r="C136" i="28"/>
  <c r="J135" i="28"/>
  <c r="D134" i="28"/>
  <c r="E134" i="28" s="1"/>
  <c r="D133" i="28"/>
  <c r="C132" i="28"/>
  <c r="D131" i="28"/>
  <c r="E131" i="28" s="1"/>
  <c r="D130" i="28"/>
  <c r="E130" i="28" s="1"/>
  <c r="C129" i="28"/>
  <c r="D128" i="28"/>
  <c r="E128" i="28" s="1"/>
  <c r="D127" i="28"/>
  <c r="E127" i="28" s="1"/>
  <c r="C126" i="28"/>
  <c r="D125" i="28"/>
  <c r="E125" i="28" s="1"/>
  <c r="D124" i="28"/>
  <c r="E124" i="28" s="1"/>
  <c r="C123" i="28"/>
  <c r="D122" i="28"/>
  <c r="E122" i="28" s="1"/>
  <c r="D121" i="28"/>
  <c r="E121" i="28" s="1"/>
  <c r="C120" i="28"/>
  <c r="D119" i="28"/>
  <c r="E119" i="28" s="1"/>
  <c r="D118" i="28"/>
  <c r="E118" i="28" s="1"/>
  <c r="C117" i="28"/>
  <c r="J116" i="28"/>
  <c r="J115" i="28"/>
  <c r="J114" i="28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E100" i="28"/>
  <c r="D99" i="28"/>
  <c r="E99" i="28" s="1"/>
  <c r="D98" i="28"/>
  <c r="J97" i="28"/>
  <c r="C97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J68" i="28"/>
  <c r="C68" i="28"/>
  <c r="C67" i="28" s="1"/>
  <c r="J67" i="28"/>
  <c r="D66" i="28"/>
  <c r="E66" i="28" s="1"/>
  <c r="D65" i="28"/>
  <c r="E65" i="28" s="1"/>
  <c r="D64" i="28"/>
  <c r="E64" i="28" s="1"/>
  <c r="D63" i="28"/>
  <c r="E63" i="28" s="1"/>
  <c r="D62" i="28"/>
  <c r="E62" i="28" s="1"/>
  <c r="J61" i="28"/>
  <c r="C61" i="28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J38" i="28"/>
  <c r="C38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E31" i="28"/>
  <c r="D31" i="28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J11" i="28"/>
  <c r="C11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J4" i="28"/>
  <c r="C4" i="28"/>
  <c r="C3" i="28" s="1"/>
  <c r="J3" i="28"/>
  <c r="J2" i="28"/>
  <c r="D778" i="27"/>
  <c r="D777" i="27" s="1"/>
  <c r="C777" i="27"/>
  <c r="D776" i="27"/>
  <c r="E776" i="27" s="1"/>
  <c r="D775" i="27"/>
  <c r="E775" i="27" s="1"/>
  <c r="D774" i="27"/>
  <c r="E774" i="27" s="1"/>
  <c r="D773" i="27"/>
  <c r="E773" i="27" s="1"/>
  <c r="C772" i="27"/>
  <c r="C771" i="27" s="1"/>
  <c r="D770" i="27"/>
  <c r="E770" i="27" s="1"/>
  <c r="D769" i="27"/>
  <c r="E769" i="27" s="1"/>
  <c r="C768" i="27"/>
  <c r="C767" i="27" s="1"/>
  <c r="D766" i="27"/>
  <c r="E766" i="27" s="1"/>
  <c r="E765" i="27" s="1"/>
  <c r="C765" i="27"/>
  <c r="D764" i="27"/>
  <c r="E764" i="27" s="1"/>
  <c r="D763" i="27"/>
  <c r="E763" i="27" s="1"/>
  <c r="D762" i="27"/>
  <c r="E762" i="27" s="1"/>
  <c r="C761" i="27"/>
  <c r="C760" i="27" s="1"/>
  <c r="D759" i="27"/>
  <c r="E759" i="27" s="1"/>
  <c r="D758" i="27"/>
  <c r="E758" i="27" s="1"/>
  <c r="D757" i="27"/>
  <c r="E757" i="27" s="1"/>
  <c r="C756" i="27"/>
  <c r="C755" i="27" s="1"/>
  <c r="D754" i="27"/>
  <c r="E754" i="27" s="1"/>
  <c r="D753" i="27"/>
  <c r="E753" i="27" s="1"/>
  <c r="D752" i="27"/>
  <c r="E752" i="27" s="1"/>
  <c r="C751" i="27"/>
  <c r="C750" i="27" s="1"/>
  <c r="D749" i="27"/>
  <c r="E749" i="27" s="1"/>
  <c r="D748" i="27"/>
  <c r="E748" i="27" s="1"/>
  <c r="D747" i="27"/>
  <c r="E747" i="27" s="1"/>
  <c r="E746" i="27" s="1"/>
  <c r="C746" i="27"/>
  <c r="D745" i="27"/>
  <c r="E745" i="27" s="1"/>
  <c r="E744" i="27" s="1"/>
  <c r="C744" i="27"/>
  <c r="D742" i="27"/>
  <c r="E742" i="27" s="1"/>
  <c r="E741" i="27" s="1"/>
  <c r="C741" i="27"/>
  <c r="D740" i="27"/>
  <c r="D739" i="27" s="1"/>
  <c r="C739" i="27"/>
  <c r="D738" i="27"/>
  <c r="E738" i="27" s="1"/>
  <c r="D737" i="27"/>
  <c r="E737" i="27" s="1"/>
  <c r="D736" i="27"/>
  <c r="E736" i="27" s="1"/>
  <c r="D735" i="27"/>
  <c r="E735" i="27" s="1"/>
  <c r="C734" i="27"/>
  <c r="C733" i="27" s="1"/>
  <c r="D732" i="27"/>
  <c r="E732" i="27" s="1"/>
  <c r="E731" i="27" s="1"/>
  <c r="E730" i="27" s="1"/>
  <c r="C731" i="27"/>
  <c r="C730" i="27" s="1"/>
  <c r="D729" i="27"/>
  <c r="E729" i="27" s="1"/>
  <c r="D728" i="27"/>
  <c r="E728" i="27" s="1"/>
  <c r="C727" i="27"/>
  <c r="J726" i="27"/>
  <c r="J725" i="27"/>
  <c r="D724" i="27"/>
  <c r="E724" i="27" s="1"/>
  <c r="D723" i="27"/>
  <c r="D722" i="27" s="1"/>
  <c r="C722" i="27"/>
  <c r="D721" i="27"/>
  <c r="E721" i="27" s="1"/>
  <c r="D720" i="27"/>
  <c r="E720" i="27" s="1"/>
  <c r="D719" i="27"/>
  <c r="E719" i="27" s="1"/>
  <c r="C718" i="27"/>
  <c r="J717" i="27"/>
  <c r="J716" i="27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E702" i="27" s="1"/>
  <c r="D701" i="27"/>
  <c r="C700" i="27"/>
  <c r="D699" i="27"/>
  <c r="E699" i="27" s="1"/>
  <c r="D698" i="27"/>
  <c r="E698" i="27" s="1"/>
  <c r="D697" i="27"/>
  <c r="E697" i="27" s="1"/>
  <c r="D696" i="27"/>
  <c r="E696" i="27" s="1"/>
  <c r="D695" i="27"/>
  <c r="E695" i="27" s="1"/>
  <c r="C694" i="27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E688" i="27" s="1"/>
  <c r="C687" i="27"/>
  <c r="D686" i="27"/>
  <c r="E686" i="27" s="1"/>
  <c r="D685" i="27"/>
  <c r="E685" i="27" s="1"/>
  <c r="D684" i="27"/>
  <c r="E684" i="27" s="1"/>
  <c r="C683" i="27"/>
  <c r="D682" i="27"/>
  <c r="E682" i="27" s="1"/>
  <c r="D681" i="27"/>
  <c r="E681" i="27" s="1"/>
  <c r="D680" i="27"/>
  <c r="E680" i="27" s="1"/>
  <c r="C679" i="27"/>
  <c r="D678" i="27"/>
  <c r="E678" i="27" s="1"/>
  <c r="D677" i="27"/>
  <c r="E677" i="27" s="1"/>
  <c r="C676" i="27"/>
  <c r="D675" i="27"/>
  <c r="E675" i="27" s="1"/>
  <c r="D674" i="27"/>
  <c r="E674" i="27" s="1"/>
  <c r="D673" i="27"/>
  <c r="E673" i="27" s="1"/>
  <c r="D672" i="27"/>
  <c r="C671" i="27"/>
  <c r="D670" i="27"/>
  <c r="E670" i="27" s="1"/>
  <c r="D669" i="27"/>
  <c r="E669" i="27" s="1"/>
  <c r="D668" i="27"/>
  <c r="E668" i="27" s="1"/>
  <c r="D667" i="27"/>
  <c r="E667" i="27" s="1"/>
  <c r="D666" i="27"/>
  <c r="E666" i="27" s="1"/>
  <c r="C665" i="27"/>
  <c r="D664" i="27"/>
  <c r="E664" i="27" s="1"/>
  <c r="D663" i="27"/>
  <c r="E663" i="27" s="1"/>
  <c r="D662" i="27"/>
  <c r="E662" i="27" s="1"/>
  <c r="C661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E654" i="27" s="1"/>
  <c r="C653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C646" i="27"/>
  <c r="J645" i="27"/>
  <c r="D644" i="27"/>
  <c r="E644" i="27" s="1"/>
  <c r="D643" i="27"/>
  <c r="E643" i="27" s="1"/>
  <c r="J642" i="27"/>
  <c r="C642" i="27"/>
  <c r="D641" i="27"/>
  <c r="E641" i="27" s="1"/>
  <c r="D640" i="27"/>
  <c r="E640" i="27" s="1"/>
  <c r="D639" i="27"/>
  <c r="E639" i="27" s="1"/>
  <c r="J638" i="27"/>
  <c r="C638" i="27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E630" i="27" s="1"/>
  <c r="D629" i="27"/>
  <c r="E629" i="27" s="1"/>
  <c r="C628" i="27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C616" i="27"/>
  <c r="D615" i="27"/>
  <c r="E615" i="27" s="1"/>
  <c r="D614" i="27"/>
  <c r="E614" i="27" s="1"/>
  <c r="D613" i="27"/>
  <c r="E613" i="27" s="1"/>
  <c r="D612" i="27"/>
  <c r="E612" i="27" s="1"/>
  <c r="D611" i="27"/>
  <c r="E611" i="27" s="1"/>
  <c r="C610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C603" i="27"/>
  <c r="D602" i="27"/>
  <c r="E602" i="27" s="1"/>
  <c r="D601" i="27"/>
  <c r="E601" i="27" s="1"/>
  <c r="D600" i="27"/>
  <c r="E600" i="27" s="1"/>
  <c r="C599" i="27"/>
  <c r="D598" i="27"/>
  <c r="E598" i="27" s="1"/>
  <c r="D597" i="27"/>
  <c r="E597" i="27" s="1"/>
  <c r="D596" i="27"/>
  <c r="E596" i="27" s="1"/>
  <c r="C595" i="27"/>
  <c r="D594" i="27"/>
  <c r="E594" i="27" s="1"/>
  <c r="D593" i="27"/>
  <c r="E593" i="27" s="1"/>
  <c r="C592" i="27"/>
  <c r="D591" i="27"/>
  <c r="E591" i="27" s="1"/>
  <c r="D590" i="27"/>
  <c r="E590" i="27" s="1"/>
  <c r="D589" i="27"/>
  <c r="E589" i="27" s="1"/>
  <c r="D588" i="27"/>
  <c r="E588" i="27" s="1"/>
  <c r="C587" i="27"/>
  <c r="D586" i="27"/>
  <c r="E586" i="27" s="1"/>
  <c r="D585" i="27"/>
  <c r="E585" i="27" s="1"/>
  <c r="D584" i="27"/>
  <c r="E584" i="27" s="1"/>
  <c r="D583" i="27"/>
  <c r="E583" i="27" s="1"/>
  <c r="D582" i="27"/>
  <c r="E582" i="27" s="1"/>
  <c r="C581" i="27"/>
  <c r="D580" i="27"/>
  <c r="E580" i="27" s="1"/>
  <c r="D579" i="27"/>
  <c r="E579" i="27" s="1"/>
  <c r="D578" i="27"/>
  <c r="E578" i="27" s="1"/>
  <c r="C577" i="27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E571" i="27" s="1"/>
  <c r="D570" i="27"/>
  <c r="E570" i="27" s="1"/>
  <c r="C569" i="27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C562" i="27"/>
  <c r="J561" i="27"/>
  <c r="J560" i="27"/>
  <c r="J559" i="27"/>
  <c r="D558" i="27"/>
  <c r="E558" i="27" s="1"/>
  <c r="D557" i="27"/>
  <c r="E557" i="27" s="1"/>
  <c r="C556" i="27"/>
  <c r="D555" i="27"/>
  <c r="E555" i="27" s="1"/>
  <c r="D554" i="27"/>
  <c r="E554" i="27" s="1"/>
  <c r="D553" i="27"/>
  <c r="E553" i="27" s="1"/>
  <c r="C552" i="27"/>
  <c r="J551" i="27"/>
  <c r="J550" i="27"/>
  <c r="D549" i="27"/>
  <c r="E549" i="27" s="1"/>
  <c r="D548" i="27"/>
  <c r="E548" i="27" s="1"/>
  <c r="J547" i="27"/>
  <c r="C547" i="27"/>
  <c r="D546" i="27"/>
  <c r="E546" i="27" s="1"/>
  <c r="D545" i="27"/>
  <c r="E545" i="27" s="1"/>
  <c r="C544" i="27"/>
  <c r="C538" i="27" s="1"/>
  <c r="D543" i="27"/>
  <c r="E543" i="27" s="1"/>
  <c r="D542" i="27"/>
  <c r="E542" i="27" s="1"/>
  <c r="D541" i="27"/>
  <c r="E541" i="27" s="1"/>
  <c r="D540" i="27"/>
  <c r="E540" i="27" s="1"/>
  <c r="D539" i="27"/>
  <c r="E539" i="27" s="1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E532" i="27" s="1"/>
  <c r="C531" i="27"/>
  <c r="D530" i="27"/>
  <c r="D529" i="27" s="1"/>
  <c r="C529" i="27"/>
  <c r="D527" i="27"/>
  <c r="E527" i="27" s="1"/>
  <c r="D526" i="27"/>
  <c r="E526" i="27" s="1"/>
  <c r="D525" i="27"/>
  <c r="E525" i="27" s="1"/>
  <c r="D524" i="27"/>
  <c r="E524" i="27" s="1"/>
  <c r="D523" i="27"/>
  <c r="E523" i="27" s="1"/>
  <c r="C522" i="27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5" i="27" s="1"/>
  <c r="D514" i="27"/>
  <c r="E514" i="27" s="1"/>
  <c r="C513" i="27"/>
  <c r="D512" i="27"/>
  <c r="E512" i="27" s="1"/>
  <c r="D511" i="27"/>
  <c r="E511" i="27" s="1"/>
  <c r="D510" i="27"/>
  <c r="E510" i="27" s="1"/>
  <c r="C509" i="27"/>
  <c r="D508" i="27"/>
  <c r="E508" i="27" s="1"/>
  <c r="D507" i="27"/>
  <c r="E507" i="27" s="1"/>
  <c r="D506" i="27"/>
  <c r="E506" i="27" s="1"/>
  <c r="D505" i="27"/>
  <c r="E505" i="27" s="1"/>
  <c r="C504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C497" i="27"/>
  <c r="D496" i="27"/>
  <c r="E496" i="27" s="1"/>
  <c r="D495" i="27"/>
  <c r="E495" i="27" s="1"/>
  <c r="C494" i="27"/>
  <c r="D493" i="27"/>
  <c r="E493" i="27" s="1"/>
  <c r="D492" i="27"/>
  <c r="E492" i="27" s="1"/>
  <c r="C491" i="27"/>
  <c r="D490" i="27"/>
  <c r="E490" i="27" s="1"/>
  <c r="D489" i="27"/>
  <c r="E489" i="27" s="1"/>
  <c r="D488" i="27"/>
  <c r="D487" i="27"/>
  <c r="E487" i="27" s="1"/>
  <c r="C486" i="27"/>
  <c r="D485" i="27"/>
  <c r="E485" i="27" s="1"/>
  <c r="J483" i="27"/>
  <c r="D481" i="27"/>
  <c r="E481" i="27" s="1"/>
  <c r="D480" i="27"/>
  <c r="D479" i="27"/>
  <c r="E479" i="27" s="1"/>
  <c r="D478" i="27"/>
  <c r="E478" i="27" s="1"/>
  <c r="C477" i="27"/>
  <c r="D476" i="27"/>
  <c r="E476" i="27" s="1"/>
  <c r="D475" i="27"/>
  <c r="C474" i="27"/>
  <c r="D473" i="27"/>
  <c r="E473" i="27" s="1"/>
  <c r="D472" i="27"/>
  <c r="E472" i="27" s="1"/>
  <c r="D471" i="27"/>
  <c r="E471" i="27" s="1"/>
  <c r="D470" i="27"/>
  <c r="E470" i="27" s="1"/>
  <c r="D469" i="27"/>
  <c r="E469" i="27" s="1"/>
  <c r="C468" i="27"/>
  <c r="D467" i="27"/>
  <c r="E467" i="27" s="1"/>
  <c r="D466" i="27"/>
  <c r="E466" i="27" s="1"/>
  <c r="D465" i="27"/>
  <c r="E465" i="27" s="1"/>
  <c r="D464" i="27"/>
  <c r="E464" i="27" s="1"/>
  <c r="C463" i="27"/>
  <c r="D462" i="27"/>
  <c r="E462" i="27" s="1"/>
  <c r="D461" i="27"/>
  <c r="E461" i="27" s="1"/>
  <c r="D460" i="27"/>
  <c r="E460" i="27" s="1"/>
  <c r="C459" i="27"/>
  <c r="D458" i="27"/>
  <c r="E458" i="27" s="1"/>
  <c r="D457" i="27"/>
  <c r="E457" i="27" s="1"/>
  <c r="D456" i="27"/>
  <c r="E456" i="27" s="1"/>
  <c r="C455" i="27"/>
  <c r="D454" i="27"/>
  <c r="D453" i="27"/>
  <c r="E453" i="27" s="1"/>
  <c r="D452" i="27"/>
  <c r="E452" i="27" s="1"/>
  <c r="D451" i="27"/>
  <c r="E451" i="27" s="1"/>
  <c r="C450" i="27"/>
  <c r="D449" i="27"/>
  <c r="E449" i="27" s="1"/>
  <c r="D448" i="27"/>
  <c r="E448" i="27" s="1"/>
  <c r="D447" i="27"/>
  <c r="E447" i="27" s="1"/>
  <c r="D446" i="27"/>
  <c r="C445" i="27"/>
  <c r="D443" i="27"/>
  <c r="E443" i="27" s="1"/>
  <c r="D442" i="27"/>
  <c r="D441" i="27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E430" i="27" s="1"/>
  <c r="C429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C422" i="27"/>
  <c r="D421" i="27"/>
  <c r="E421" i="27" s="1"/>
  <c r="D420" i="27"/>
  <c r="E420" i="27" s="1"/>
  <c r="D419" i="27"/>
  <c r="E419" i="27" s="1"/>
  <c r="D418" i="27"/>
  <c r="E418" i="27" s="1"/>
  <c r="D417" i="27"/>
  <c r="C416" i="27"/>
  <c r="D415" i="27"/>
  <c r="E415" i="27" s="1"/>
  <c r="D414" i="27"/>
  <c r="E414" i="27" s="1"/>
  <c r="D413" i="27"/>
  <c r="E413" i="27" s="1"/>
  <c r="C412" i="27"/>
  <c r="D411" i="27"/>
  <c r="E411" i="27" s="1"/>
  <c r="D410" i="27"/>
  <c r="D409" i="27" s="1"/>
  <c r="C409" i="27"/>
  <c r="D408" i="27"/>
  <c r="E408" i="27" s="1"/>
  <c r="D407" i="27"/>
  <c r="E407" i="27" s="1"/>
  <c r="D406" i="27"/>
  <c r="E406" i="27" s="1"/>
  <c r="D405" i="27"/>
  <c r="E405" i="27" s="1"/>
  <c r="C404" i="27"/>
  <c r="D403" i="27"/>
  <c r="E403" i="27" s="1"/>
  <c r="D402" i="27"/>
  <c r="E402" i="27" s="1"/>
  <c r="D401" i="27"/>
  <c r="E401" i="27" s="1"/>
  <c r="D400" i="27"/>
  <c r="E400" i="27" s="1"/>
  <c r="C399" i="27"/>
  <c r="D398" i="27"/>
  <c r="E398" i="27" s="1"/>
  <c r="D397" i="27"/>
  <c r="E397" i="27" s="1"/>
  <c r="D396" i="27"/>
  <c r="E396" i="27" s="1"/>
  <c r="C395" i="27"/>
  <c r="D394" i="27"/>
  <c r="E394" i="27" s="1"/>
  <c r="D393" i="27"/>
  <c r="C392" i="27"/>
  <c r="D391" i="27"/>
  <c r="E391" i="27" s="1"/>
  <c r="D390" i="27"/>
  <c r="E390" i="27" s="1"/>
  <c r="D389" i="27"/>
  <c r="E389" i="27" s="1"/>
  <c r="C388" i="27"/>
  <c r="D387" i="27"/>
  <c r="E387" i="27" s="1"/>
  <c r="D386" i="27"/>
  <c r="E386" i="27" s="1"/>
  <c r="D385" i="27"/>
  <c r="E385" i="27" s="1"/>
  <c r="D384" i="27"/>
  <c r="E384" i="27" s="1"/>
  <c r="D383" i="27"/>
  <c r="E383" i="27" s="1"/>
  <c r="C382" i="27"/>
  <c r="D381" i="27"/>
  <c r="E381" i="27" s="1"/>
  <c r="D380" i="27"/>
  <c r="E380" i="27" s="1"/>
  <c r="D379" i="27"/>
  <c r="E379" i="27" s="1"/>
  <c r="C378" i="27"/>
  <c r="D377" i="27"/>
  <c r="E377" i="27" s="1"/>
  <c r="D376" i="27"/>
  <c r="E376" i="27" s="1"/>
  <c r="D375" i="27"/>
  <c r="E375" i="27" s="1"/>
  <c r="D374" i="27"/>
  <c r="C373" i="27"/>
  <c r="D372" i="27"/>
  <c r="E372" i="27" s="1"/>
  <c r="D371" i="27"/>
  <c r="E371" i="27" s="1"/>
  <c r="D370" i="27"/>
  <c r="E370" i="27" s="1"/>
  <c r="D369" i="27"/>
  <c r="E369" i="27" s="1"/>
  <c r="C368" i="27"/>
  <c r="D367" i="27"/>
  <c r="E367" i="27" s="1"/>
  <c r="D366" i="27"/>
  <c r="E366" i="27" s="1"/>
  <c r="D365" i="27"/>
  <c r="E365" i="27" s="1"/>
  <c r="D364" i="27"/>
  <c r="E364" i="27" s="1"/>
  <c r="D363" i="27"/>
  <c r="E363" i="27" s="1"/>
  <c r="C362" i="27"/>
  <c r="D361" i="27"/>
  <c r="E361" i="27" s="1"/>
  <c r="D360" i="27"/>
  <c r="E360" i="27" s="1"/>
  <c r="D359" i="27"/>
  <c r="E359" i="27" s="1"/>
  <c r="D358" i="27"/>
  <c r="E358" i="27" s="1"/>
  <c r="C357" i="27"/>
  <c r="D356" i="27"/>
  <c r="E356" i="27" s="1"/>
  <c r="D355" i="27"/>
  <c r="E355" i="27" s="1"/>
  <c r="D354" i="27"/>
  <c r="C353" i="27"/>
  <c r="D352" i="27"/>
  <c r="E352" i="27" s="1"/>
  <c r="D351" i="27"/>
  <c r="E351" i="27" s="1"/>
  <c r="D350" i="27"/>
  <c r="E350" i="27" s="1"/>
  <c r="D349" i="27"/>
  <c r="E349" i="27" s="1"/>
  <c r="C348" i="27"/>
  <c r="D347" i="27"/>
  <c r="E347" i="27" s="1"/>
  <c r="D346" i="27"/>
  <c r="E346" i="27" s="1"/>
  <c r="D345" i="27"/>
  <c r="D344" i="27" s="1"/>
  <c r="C344" i="27"/>
  <c r="D343" i="27"/>
  <c r="E343" i="27" s="1"/>
  <c r="D342" i="27"/>
  <c r="E342" i="27" s="1"/>
  <c r="D341" i="27"/>
  <c r="E341" i="27" s="1"/>
  <c r="J339" i="27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E332" i="27" s="1"/>
  <c r="D330" i="27"/>
  <c r="E330" i="27" s="1"/>
  <c r="D329" i="27"/>
  <c r="D327" i="27"/>
  <c r="E327" i="27" s="1"/>
  <c r="D326" i="27"/>
  <c r="E326" i="27" s="1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C314" i="27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E306" i="27" s="1"/>
  <c r="D304" i="27"/>
  <c r="E304" i="27" s="1"/>
  <c r="D303" i="27"/>
  <c r="E303" i="27" s="1"/>
  <c r="D301" i="27"/>
  <c r="E301" i="27" s="1"/>
  <c r="D300" i="27"/>
  <c r="E300" i="27" s="1"/>
  <c r="D299" i="27"/>
  <c r="E299" i="27" s="1"/>
  <c r="D297" i="27"/>
  <c r="E297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E290" i="27" s="1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E266" i="27" s="1"/>
  <c r="D264" i="27"/>
  <c r="C263" i="27"/>
  <c r="D262" i="27"/>
  <c r="E262" i="27" s="1"/>
  <c r="D261" i="27"/>
  <c r="D260" i="27" s="1"/>
  <c r="C260" i="27"/>
  <c r="J259" i="27"/>
  <c r="J258" i="27"/>
  <c r="J257" i="27"/>
  <c r="D252" i="27"/>
  <c r="E252" i="27" s="1"/>
  <c r="D251" i="27"/>
  <c r="E251" i="27" s="1"/>
  <c r="C250" i="27"/>
  <c r="D249" i="27"/>
  <c r="E249" i="27" s="1"/>
  <c r="D248" i="27"/>
  <c r="E248" i="27" s="1"/>
  <c r="D247" i="27"/>
  <c r="E247" i="27" s="1"/>
  <c r="D246" i="27"/>
  <c r="E246" i="27" s="1"/>
  <c r="D245" i="27"/>
  <c r="E245" i="27" s="1"/>
  <c r="C244" i="27"/>
  <c r="C243" i="27" s="1"/>
  <c r="D242" i="27"/>
  <c r="E242" i="27" s="1"/>
  <c r="D241" i="27"/>
  <c r="E241" i="27" s="1"/>
  <c r="D240" i="27"/>
  <c r="E240" i="27" s="1"/>
  <c r="C239" i="27"/>
  <c r="C238" i="27" s="1"/>
  <c r="D237" i="27"/>
  <c r="E237" i="27" s="1"/>
  <c r="E236" i="27" s="1"/>
  <c r="E235" i="27" s="1"/>
  <c r="C236" i="27"/>
  <c r="C235" i="27" s="1"/>
  <c r="D234" i="27"/>
  <c r="E234" i="27" s="1"/>
  <c r="E233" i="27" s="1"/>
  <c r="C233" i="27"/>
  <c r="D232" i="27"/>
  <c r="E232" i="27" s="1"/>
  <c r="D231" i="27"/>
  <c r="E231" i="27" s="1"/>
  <c r="D230" i="27"/>
  <c r="E230" i="27" s="1"/>
  <c r="C229" i="27"/>
  <c r="C228" i="27" s="1"/>
  <c r="D227" i="27"/>
  <c r="E227" i="27" s="1"/>
  <c r="D226" i="27"/>
  <c r="E226" i="27" s="1"/>
  <c r="D225" i="27"/>
  <c r="E225" i="27" s="1"/>
  <c r="D224" i="27"/>
  <c r="E224" i="27" s="1"/>
  <c r="C223" i="27"/>
  <c r="C222" i="27" s="1"/>
  <c r="D221" i="27"/>
  <c r="D220" i="27" s="1"/>
  <c r="C220" i="27"/>
  <c r="D219" i="27"/>
  <c r="E219" i="27" s="1"/>
  <c r="D218" i="27"/>
  <c r="E218" i="27" s="1"/>
  <c r="D217" i="27"/>
  <c r="E217" i="27" s="1"/>
  <c r="C216" i="27"/>
  <c r="D214" i="27"/>
  <c r="E214" i="27" s="1"/>
  <c r="E213" i="27" s="1"/>
  <c r="C213" i="27"/>
  <c r="D212" i="27"/>
  <c r="D211" i="27" s="1"/>
  <c r="C211" i="27"/>
  <c r="D210" i="27"/>
  <c r="E210" i="27" s="1"/>
  <c r="D209" i="27"/>
  <c r="E209" i="27" s="1"/>
  <c r="D208" i="27"/>
  <c r="E208" i="27" s="1"/>
  <c r="C207" i="27"/>
  <c r="D206" i="27"/>
  <c r="E206" i="27" s="1"/>
  <c r="D205" i="27"/>
  <c r="E205" i="27" s="1"/>
  <c r="C204" i="27"/>
  <c r="E202" i="27"/>
  <c r="E201" i="27" s="1"/>
  <c r="E200" i="27" s="1"/>
  <c r="D202" i="27"/>
  <c r="D201" i="27" s="1"/>
  <c r="D200" i="27" s="1"/>
  <c r="C201" i="27"/>
  <c r="C200" i="27" s="1"/>
  <c r="D199" i="27"/>
  <c r="E199" i="27" s="1"/>
  <c r="E198" i="27" s="1"/>
  <c r="E197" i="27" s="1"/>
  <c r="C198" i="27"/>
  <c r="C197" i="27" s="1"/>
  <c r="D196" i="27"/>
  <c r="E196" i="27" s="1"/>
  <c r="E195" i="27" s="1"/>
  <c r="D195" i="27"/>
  <c r="C195" i="27"/>
  <c r="D194" i="27"/>
  <c r="E194" i="27" s="1"/>
  <c r="E193" i="27" s="1"/>
  <c r="C193" i="27"/>
  <c r="D192" i="27"/>
  <c r="E192" i="27" s="1"/>
  <c r="D191" i="27"/>
  <c r="E191" i="27" s="1"/>
  <c r="D190" i="27"/>
  <c r="C189" i="27"/>
  <c r="D187" i="27"/>
  <c r="E187" i="27" s="1"/>
  <c r="D186" i="27"/>
  <c r="C185" i="27"/>
  <c r="C184" i="27" s="1"/>
  <c r="D183" i="27"/>
  <c r="E183" i="27" s="1"/>
  <c r="E182" i="27" s="1"/>
  <c r="D181" i="27"/>
  <c r="E181" i="27" s="1"/>
  <c r="E180" i="27" s="1"/>
  <c r="C179" i="27"/>
  <c r="J178" i="27"/>
  <c r="J177" i="27"/>
  <c r="D176" i="27"/>
  <c r="E176" i="27" s="1"/>
  <c r="D175" i="27"/>
  <c r="E175" i="27" s="1"/>
  <c r="C174" i="27"/>
  <c r="D173" i="27"/>
  <c r="E173" i="27" s="1"/>
  <c r="D172" i="27"/>
  <c r="E172" i="27" s="1"/>
  <c r="C171" i="27"/>
  <c r="J170" i="27"/>
  <c r="D169" i="27"/>
  <c r="E169" i="27" s="1"/>
  <c r="D168" i="27"/>
  <c r="E168" i="27" s="1"/>
  <c r="E167" i="27" s="1"/>
  <c r="C167" i="27"/>
  <c r="D166" i="27"/>
  <c r="E166" i="27" s="1"/>
  <c r="D165" i="27"/>
  <c r="C164" i="27"/>
  <c r="C163" i="27" s="1"/>
  <c r="J163" i="27"/>
  <c r="D162" i="27"/>
  <c r="E162" i="27" s="1"/>
  <c r="D161" i="27"/>
  <c r="E161" i="27" s="1"/>
  <c r="C160" i="27"/>
  <c r="D159" i="27"/>
  <c r="E159" i="27" s="1"/>
  <c r="D158" i="27"/>
  <c r="E158" i="27" s="1"/>
  <c r="C157" i="27"/>
  <c r="D156" i="27"/>
  <c r="E156" i="27" s="1"/>
  <c r="D155" i="27"/>
  <c r="E155" i="27" s="1"/>
  <c r="C154" i="27"/>
  <c r="J153" i="27"/>
  <c r="J152" i="27"/>
  <c r="D151" i="27"/>
  <c r="E151" i="27" s="1"/>
  <c r="D150" i="27"/>
  <c r="E150" i="27" s="1"/>
  <c r="E149" i="27" s="1"/>
  <c r="C149" i="27"/>
  <c r="D148" i="27"/>
  <c r="E148" i="27" s="1"/>
  <c r="D147" i="27"/>
  <c r="E147" i="27" s="1"/>
  <c r="C146" i="27"/>
  <c r="D145" i="27"/>
  <c r="E145" i="27" s="1"/>
  <c r="D144" i="27"/>
  <c r="C143" i="27"/>
  <c r="D142" i="27"/>
  <c r="E142" i="27" s="1"/>
  <c r="D141" i="27"/>
  <c r="E141" i="27" s="1"/>
  <c r="C140" i="27"/>
  <c r="D139" i="27"/>
  <c r="E139" i="27" s="1"/>
  <c r="D138" i="27"/>
  <c r="E138" i="27" s="1"/>
  <c r="D137" i="27"/>
  <c r="E137" i="27" s="1"/>
  <c r="C136" i="27"/>
  <c r="C135" i="27" s="1"/>
  <c r="J135" i="27"/>
  <c r="D134" i="27"/>
  <c r="E134" i="27" s="1"/>
  <c r="D133" i="27"/>
  <c r="E133" i="27" s="1"/>
  <c r="C132" i="27"/>
  <c r="D131" i="27"/>
  <c r="E131" i="27" s="1"/>
  <c r="D130" i="27"/>
  <c r="E130" i="27" s="1"/>
  <c r="C129" i="27"/>
  <c r="D128" i="27"/>
  <c r="E128" i="27" s="1"/>
  <c r="D127" i="27"/>
  <c r="E127" i="27" s="1"/>
  <c r="C126" i="27"/>
  <c r="D125" i="27"/>
  <c r="E125" i="27" s="1"/>
  <c r="D124" i="27"/>
  <c r="E124" i="27" s="1"/>
  <c r="C123" i="27"/>
  <c r="D122" i="27"/>
  <c r="E122" i="27" s="1"/>
  <c r="D121" i="27"/>
  <c r="E121" i="27" s="1"/>
  <c r="C120" i="27"/>
  <c r="D119" i="27"/>
  <c r="E119" i="27" s="1"/>
  <c r="D118" i="27"/>
  <c r="C117" i="27"/>
  <c r="J116" i="27"/>
  <c r="J115" i="27"/>
  <c r="J114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E100" i="27"/>
  <c r="D99" i="27"/>
  <c r="E99" i="27" s="1"/>
  <c r="D98" i="27"/>
  <c r="E98" i="27" s="1"/>
  <c r="J97" i="27"/>
  <c r="C97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J68" i="27"/>
  <c r="C68" i="27"/>
  <c r="J67" i="27"/>
  <c r="D66" i="27"/>
  <c r="E66" i="27" s="1"/>
  <c r="D65" i="27"/>
  <c r="E65" i="27" s="1"/>
  <c r="D64" i="27"/>
  <c r="E64" i="27" s="1"/>
  <c r="D63" i="27"/>
  <c r="E63" i="27" s="1"/>
  <c r="D62" i="27"/>
  <c r="J61" i="27"/>
  <c r="C61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J38" i="27"/>
  <c r="C38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J11" i="27"/>
  <c r="C11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J4" i="27"/>
  <c r="C4" i="27"/>
  <c r="C3" i="27" s="1"/>
  <c r="J3" i="27"/>
  <c r="J2" i="27"/>
  <c r="E483" i="34" l="1"/>
  <c r="C339" i="34"/>
  <c r="C258" i="34" s="1"/>
  <c r="C257" i="34" s="1"/>
  <c r="E340" i="34"/>
  <c r="C114" i="34"/>
  <c r="C2" i="34"/>
  <c r="D67" i="34"/>
  <c r="E67" i="34"/>
  <c r="D3" i="34"/>
  <c r="D259" i="34"/>
  <c r="E3" i="34"/>
  <c r="D561" i="34"/>
  <c r="D560" i="34" s="1"/>
  <c r="D559" i="34" s="1"/>
  <c r="E717" i="34"/>
  <c r="E716" i="34" s="1"/>
  <c r="E561" i="34"/>
  <c r="D444" i="34"/>
  <c r="E551" i="34"/>
  <c r="E550" i="34" s="1"/>
  <c r="D645" i="34"/>
  <c r="E135" i="34"/>
  <c r="E645" i="34"/>
  <c r="D114" i="34"/>
  <c r="E116" i="34"/>
  <c r="D340" i="34"/>
  <c r="E726" i="34"/>
  <c r="E725" i="34" s="1"/>
  <c r="E314" i="34"/>
  <c r="E259" i="34" s="1"/>
  <c r="E444" i="34"/>
  <c r="D528" i="34"/>
  <c r="D483" i="34" s="1"/>
  <c r="C559" i="34"/>
  <c r="D135" i="33"/>
  <c r="D587" i="28"/>
  <c r="D357" i="31"/>
  <c r="D220" i="32"/>
  <c r="C743" i="32"/>
  <c r="E216" i="31"/>
  <c r="E215" i="31" s="1"/>
  <c r="C484" i="27"/>
  <c r="E379" i="31"/>
  <c r="E378" i="31" s="1"/>
  <c r="D751" i="31"/>
  <c r="C170" i="32"/>
  <c r="D494" i="32"/>
  <c r="D671" i="32"/>
  <c r="D765" i="32"/>
  <c r="C551" i="27"/>
  <c r="C550" i="27" s="1"/>
  <c r="E661" i="27"/>
  <c r="D772" i="27"/>
  <c r="D771" i="27" s="1"/>
  <c r="C551" i="28"/>
  <c r="C550" i="28" s="1"/>
  <c r="D638" i="31"/>
  <c r="D97" i="32"/>
  <c r="D152" i="33"/>
  <c r="E178" i="33"/>
  <c r="E177" i="33" s="1"/>
  <c r="E477" i="31"/>
  <c r="C215" i="27"/>
  <c r="D646" i="27"/>
  <c r="D289" i="31"/>
  <c r="D188" i="33"/>
  <c r="D228" i="33"/>
  <c r="E766" i="31"/>
  <c r="E765" i="31" s="1"/>
  <c r="E504" i="27"/>
  <c r="D429" i="28"/>
  <c r="D388" i="31"/>
  <c r="D468" i="31"/>
  <c r="D289" i="32"/>
  <c r="E628" i="31"/>
  <c r="C3" i="32"/>
  <c r="C2" i="32" s="1"/>
  <c r="E362" i="28"/>
  <c r="D463" i="28"/>
  <c r="E562" i="28"/>
  <c r="D577" i="28"/>
  <c r="D722" i="28"/>
  <c r="E388" i="31"/>
  <c r="D395" i="31"/>
  <c r="E455" i="31"/>
  <c r="E123" i="32"/>
  <c r="E146" i="32"/>
  <c r="D154" i="32"/>
  <c r="D497" i="32"/>
  <c r="E761" i="32"/>
  <c r="E760" i="32" s="1"/>
  <c r="E250" i="32"/>
  <c r="D302" i="32"/>
  <c r="D305" i="32"/>
  <c r="D325" i="32"/>
  <c r="E409" i="32"/>
  <c r="E459" i="32"/>
  <c r="E581" i="32"/>
  <c r="D665" i="32"/>
  <c r="D744" i="32"/>
  <c r="D117" i="32"/>
  <c r="D328" i="32"/>
  <c r="C528" i="32"/>
  <c r="D599" i="32"/>
  <c r="D731" i="32"/>
  <c r="D730" i="32" s="1"/>
  <c r="C717" i="32"/>
  <c r="C716" i="32" s="1"/>
  <c r="E569" i="31"/>
  <c r="D4" i="31"/>
  <c r="D120" i="31"/>
  <c r="D154" i="31"/>
  <c r="D157" i="31"/>
  <c r="D167" i="31"/>
  <c r="D163" i="31" s="1"/>
  <c r="C228" i="31"/>
  <c r="D239" i="31"/>
  <c r="D238" i="31" s="1"/>
  <c r="D250" i="31"/>
  <c r="E260" i="31"/>
  <c r="D265" i="31"/>
  <c r="E298" i="31"/>
  <c r="D305" i="31"/>
  <c r="D308" i="31"/>
  <c r="E315" i="31"/>
  <c r="E344" i="31"/>
  <c r="E340" i="31" s="1"/>
  <c r="E357" i="31"/>
  <c r="E373" i="31"/>
  <c r="D404" i="31"/>
  <c r="E459" i="31"/>
  <c r="E486" i="31"/>
  <c r="D531" i="31"/>
  <c r="D569" i="31"/>
  <c r="D628" i="31"/>
  <c r="E761" i="31"/>
  <c r="D97" i="31"/>
  <c r="C188" i="31"/>
  <c r="E234" i="31"/>
  <c r="E233" i="31" s="1"/>
  <c r="D244" i="31"/>
  <c r="D243" i="31" s="1"/>
  <c r="D260" i="31"/>
  <c r="E290" i="31"/>
  <c r="E289" i="31" s="1"/>
  <c r="D298" i="31"/>
  <c r="D263" i="31" s="1"/>
  <c r="D344" i="31"/>
  <c r="E399" i="31"/>
  <c r="D450" i="31"/>
  <c r="D486" i="31"/>
  <c r="D513" i="31"/>
  <c r="D544" i="31"/>
  <c r="D538" i="31" s="1"/>
  <c r="D642" i="31"/>
  <c r="D694" i="31"/>
  <c r="E745" i="31"/>
  <c r="E744" i="31" s="1"/>
  <c r="D761" i="31"/>
  <c r="D760" i="31" s="1"/>
  <c r="D768" i="31"/>
  <c r="D767" i="31" s="1"/>
  <c r="D772" i="31"/>
  <c r="D771" i="31" s="1"/>
  <c r="E303" i="31"/>
  <c r="E239" i="31"/>
  <c r="E238" i="31" s="1"/>
  <c r="E305" i="31"/>
  <c r="C339" i="31"/>
  <c r="E404" i="31"/>
  <c r="C444" i="31"/>
  <c r="D477" i="31"/>
  <c r="D504" i="31"/>
  <c r="D577" i="31"/>
  <c r="E653" i="31"/>
  <c r="E157" i="28"/>
  <c r="D213" i="28"/>
  <c r="D244" i="28"/>
  <c r="D243" i="28" s="1"/>
  <c r="D298" i="28"/>
  <c r="D302" i="28"/>
  <c r="D409" i="28"/>
  <c r="E455" i="28"/>
  <c r="D459" i="28"/>
  <c r="D552" i="28"/>
  <c r="E556" i="28"/>
  <c r="E761" i="28"/>
  <c r="D123" i="28"/>
  <c r="D126" i="28"/>
  <c r="E297" i="28"/>
  <c r="C314" i="28"/>
  <c r="C259" i="28" s="1"/>
  <c r="D344" i="28"/>
  <c r="D504" i="28"/>
  <c r="C528" i="28"/>
  <c r="C483" i="28" s="1"/>
  <c r="D727" i="28"/>
  <c r="E740" i="28"/>
  <c r="E739" i="28" s="1"/>
  <c r="E756" i="28"/>
  <c r="E755" i="28" s="1"/>
  <c r="E661" i="28"/>
  <c r="D174" i="28"/>
  <c r="D468" i="28"/>
  <c r="D491" i="28"/>
  <c r="E577" i="28"/>
  <c r="D581" i="28"/>
  <c r="E587" i="28"/>
  <c r="E665" i="28"/>
  <c r="E679" i="28"/>
  <c r="D687" i="28"/>
  <c r="E722" i="28"/>
  <c r="C726" i="28"/>
  <c r="C725" i="28" s="1"/>
  <c r="E747" i="28"/>
  <c r="E746" i="28" s="1"/>
  <c r="E743" i="28" s="1"/>
  <c r="E373" i="28"/>
  <c r="D61" i="28"/>
  <c r="D136" i="28"/>
  <c r="C135" i="28"/>
  <c r="D146" i="28"/>
  <c r="D157" i="28"/>
  <c r="E164" i="28"/>
  <c r="D185" i="28"/>
  <c r="D184" i="28" s="1"/>
  <c r="E204" i="28"/>
  <c r="D308" i="28"/>
  <c r="D325" i="28"/>
  <c r="D382" i="28"/>
  <c r="E392" i="28"/>
  <c r="E404" i="28"/>
  <c r="E412" i="28"/>
  <c r="D416" i="28"/>
  <c r="D445" i="28"/>
  <c r="D455" i="28"/>
  <c r="D497" i="28"/>
  <c r="E522" i="28"/>
  <c r="E603" i="28"/>
  <c r="E751" i="28"/>
  <c r="E750" i="28" s="1"/>
  <c r="E149" i="28"/>
  <c r="D207" i="28"/>
  <c r="D233" i="28"/>
  <c r="E260" i="28"/>
  <c r="D265" i="28"/>
  <c r="E303" i="28"/>
  <c r="D368" i="28"/>
  <c r="E388" i="28"/>
  <c r="D392" i="28"/>
  <c r="D404" i="28"/>
  <c r="C444" i="28"/>
  <c r="E464" i="28"/>
  <c r="D477" i="28"/>
  <c r="D595" i="28"/>
  <c r="E599" i="28"/>
  <c r="D603" i="28"/>
  <c r="E638" i="28"/>
  <c r="C645" i="28"/>
  <c r="E653" i="28"/>
  <c r="D661" i="28"/>
  <c r="D718" i="28"/>
  <c r="C717" i="28"/>
  <c r="C716" i="28" s="1"/>
  <c r="D765" i="28"/>
  <c r="D768" i="28"/>
  <c r="D767" i="28" s="1"/>
  <c r="D11" i="28"/>
  <c r="D97" i="28"/>
  <c r="E123" i="28"/>
  <c r="E299" i="28"/>
  <c r="D531" i="28"/>
  <c r="C2" i="28"/>
  <c r="D164" i="27"/>
  <c r="C259" i="27"/>
  <c r="C258" i="27" s="1"/>
  <c r="C257" i="27" s="1"/>
  <c r="E723" i="27"/>
  <c r="E126" i="27"/>
  <c r="C170" i="27"/>
  <c r="E174" i="27"/>
  <c r="D353" i="27"/>
  <c r="D562" i="27"/>
  <c r="E647" i="27"/>
  <c r="D700" i="27"/>
  <c r="E221" i="27"/>
  <c r="E220" i="27" s="1"/>
  <c r="D373" i="27"/>
  <c r="D474" i="27"/>
  <c r="E577" i="27"/>
  <c r="E212" i="27"/>
  <c r="E211" i="27" s="1"/>
  <c r="E354" i="27"/>
  <c r="D661" i="27"/>
  <c r="C743" i="27"/>
  <c r="D185" i="27"/>
  <c r="D184" i="27" s="1"/>
  <c r="D497" i="27"/>
  <c r="E513" i="27"/>
  <c r="E727" i="27"/>
  <c r="E204" i="27"/>
  <c r="E475" i="27"/>
  <c r="E186" i="27"/>
  <c r="D603" i="27"/>
  <c r="E642" i="27"/>
  <c r="D746" i="27"/>
  <c r="E165" i="27"/>
  <c r="D416" i="27"/>
  <c r="D491" i="27"/>
  <c r="E171" i="27"/>
  <c r="E374" i="27"/>
  <c r="E373" i="27" s="1"/>
  <c r="D392" i="27"/>
  <c r="D445" i="27"/>
  <c r="E229" i="27"/>
  <c r="E497" i="27"/>
  <c r="E718" i="33"/>
  <c r="E717" i="33" s="1"/>
  <c r="H178" i="33"/>
  <c r="J178" i="33" s="1"/>
  <c r="D718" i="33"/>
  <c r="D717" i="33" s="1"/>
  <c r="E135" i="33"/>
  <c r="D116" i="33"/>
  <c r="D115" i="33" s="1"/>
  <c r="D727" i="33"/>
  <c r="D726" i="33" s="1"/>
  <c r="E116" i="33"/>
  <c r="E115" i="33" s="1"/>
  <c r="E727" i="33"/>
  <c r="E726" i="33" s="1"/>
  <c r="E562" i="33"/>
  <c r="E444" i="33"/>
  <c r="E340" i="33"/>
  <c r="C339" i="33"/>
  <c r="H339" i="33" s="1"/>
  <c r="J339" i="33" s="1"/>
  <c r="E259" i="33"/>
  <c r="D263" i="33"/>
  <c r="H153" i="33"/>
  <c r="J153" i="33" s="1"/>
  <c r="C152" i="33"/>
  <c r="H152" i="33" s="1"/>
  <c r="J152" i="33" s="1"/>
  <c r="D67" i="33"/>
  <c r="E67" i="33"/>
  <c r="D3" i="33"/>
  <c r="E483" i="33"/>
  <c r="H263" i="33"/>
  <c r="C259" i="33"/>
  <c r="H727" i="33"/>
  <c r="J727" i="33" s="1"/>
  <c r="C726" i="33"/>
  <c r="H726" i="33" s="1"/>
  <c r="J726" i="33" s="1"/>
  <c r="D444" i="33"/>
  <c r="C483" i="33"/>
  <c r="H483" i="33" s="1"/>
  <c r="J483" i="33" s="1"/>
  <c r="D314" i="33"/>
  <c r="D259" i="33" s="1"/>
  <c r="E153" i="33"/>
  <c r="E3" i="33"/>
  <c r="H562" i="33"/>
  <c r="J562" i="33" s="1"/>
  <c r="C561" i="33"/>
  <c r="C115" i="33"/>
  <c r="D646" i="33"/>
  <c r="C2" i="33"/>
  <c r="H552" i="33"/>
  <c r="J552" i="33" s="1"/>
  <c r="C551" i="33"/>
  <c r="H551" i="33" s="1"/>
  <c r="J551" i="33" s="1"/>
  <c r="D483" i="33"/>
  <c r="D340" i="33"/>
  <c r="D339" i="33" s="1"/>
  <c r="E163" i="33"/>
  <c r="E646" i="33"/>
  <c r="D562" i="33"/>
  <c r="D561" i="33" s="1"/>
  <c r="D560" i="33" s="1"/>
  <c r="D203" i="33"/>
  <c r="D178" i="33" s="1"/>
  <c r="D177" i="33" s="1"/>
  <c r="E399" i="27"/>
  <c r="C116" i="27"/>
  <c r="C115" i="27" s="1"/>
  <c r="E129" i="27"/>
  <c r="E179" i="27"/>
  <c r="D189" i="27"/>
  <c r="E239" i="27"/>
  <c r="E238" i="27" s="1"/>
  <c r="E393" i="27"/>
  <c r="E392" i="27" s="1"/>
  <c r="E395" i="27"/>
  <c r="E417" i="27"/>
  <c r="E416" i="27" s="1"/>
  <c r="E474" i="27"/>
  <c r="E530" i="27"/>
  <c r="E529" i="27" s="1"/>
  <c r="D587" i="27"/>
  <c r="E592" i="27"/>
  <c r="E610" i="27"/>
  <c r="D731" i="27"/>
  <c r="D730" i="27" s="1"/>
  <c r="E734" i="27"/>
  <c r="E733" i="27" s="1"/>
  <c r="D741" i="27"/>
  <c r="D378" i="27"/>
  <c r="E646" i="27"/>
  <c r="E679" i="27"/>
  <c r="D4" i="28"/>
  <c r="D38" i="28"/>
  <c r="E39" i="28"/>
  <c r="E38" i="28" s="1"/>
  <c r="D117" i="27"/>
  <c r="D143" i="27"/>
  <c r="E157" i="27"/>
  <c r="E160" i="27"/>
  <c r="D167" i="27"/>
  <c r="E185" i="27"/>
  <c r="E184" i="27" s="1"/>
  <c r="D229" i="27"/>
  <c r="D362" i="27"/>
  <c r="D382" i="27"/>
  <c r="D522" i="27"/>
  <c r="C528" i="27"/>
  <c r="C561" i="27"/>
  <c r="E604" i="27"/>
  <c r="D671" i="27"/>
  <c r="D687" i="27"/>
  <c r="D694" i="27"/>
  <c r="E740" i="27"/>
  <c r="E739" i="27" s="1"/>
  <c r="E751" i="27"/>
  <c r="E750" i="27" s="1"/>
  <c r="E772" i="27"/>
  <c r="E771" i="27" s="1"/>
  <c r="E5" i="28"/>
  <c r="E4" i="28" s="1"/>
  <c r="E11" i="28"/>
  <c r="E126" i="28"/>
  <c r="D244" i="27"/>
  <c r="D243" i="27" s="1"/>
  <c r="E455" i="27"/>
  <c r="D665" i="27"/>
  <c r="E722" i="27"/>
  <c r="D734" i="27"/>
  <c r="D733" i="27" s="1"/>
  <c r="D756" i="27"/>
  <c r="D755" i="27" s="1"/>
  <c r="E61" i="28"/>
  <c r="E68" i="28"/>
  <c r="E120" i="28"/>
  <c r="E163" i="28"/>
  <c r="E167" i="28"/>
  <c r="E216" i="28"/>
  <c r="E239" i="28"/>
  <c r="E238" i="28" s="1"/>
  <c r="D305" i="28"/>
  <c r="E344" i="28"/>
  <c r="E340" i="28" s="1"/>
  <c r="E353" i="28"/>
  <c r="E474" i="28"/>
  <c r="E616" i="28"/>
  <c r="E646" i="28"/>
  <c r="E671" i="28"/>
  <c r="E98" i="28"/>
  <c r="E97" i="28" s="1"/>
  <c r="E67" i="28" s="1"/>
  <c r="E147" i="28"/>
  <c r="E146" i="28" s="1"/>
  <c r="E155" i="28"/>
  <c r="E154" i="28" s="1"/>
  <c r="C170" i="28"/>
  <c r="E175" i="28"/>
  <c r="E174" i="28" s="1"/>
  <c r="E194" i="28"/>
  <c r="E193" i="28" s="1"/>
  <c r="E208" i="28"/>
  <c r="E207" i="28" s="1"/>
  <c r="E229" i="28"/>
  <c r="E228" i="28" s="1"/>
  <c r="E247" i="28"/>
  <c r="E244" i="28" s="1"/>
  <c r="E243" i="28" s="1"/>
  <c r="E349" i="28"/>
  <c r="E348" i="28" s="1"/>
  <c r="D348" i="28"/>
  <c r="C116" i="28"/>
  <c r="D132" i="28"/>
  <c r="E141" i="28"/>
  <c r="E140" i="28" s="1"/>
  <c r="D143" i="28"/>
  <c r="D160" i="28"/>
  <c r="C163" i="28"/>
  <c r="D171" i="28"/>
  <c r="D170" i="28" s="1"/>
  <c r="D216" i="28"/>
  <c r="D239" i="28"/>
  <c r="D238" i="28" s="1"/>
  <c r="D289" i="28"/>
  <c r="C340" i="28"/>
  <c r="D353" i="28"/>
  <c r="D362" i="28"/>
  <c r="E416" i="28"/>
  <c r="E491" i="28"/>
  <c r="E700" i="28"/>
  <c r="E760" i="28"/>
  <c r="D68" i="28"/>
  <c r="D120" i="28"/>
  <c r="E133" i="28"/>
  <c r="E132" i="28" s="1"/>
  <c r="E161" i="28"/>
  <c r="E160" i="28" s="1"/>
  <c r="D167" i="28"/>
  <c r="D180" i="28"/>
  <c r="D179" i="28" s="1"/>
  <c r="D195" i="28"/>
  <c r="D198" i="28"/>
  <c r="D197" i="28" s="1"/>
  <c r="D201" i="28"/>
  <c r="D200" i="28" s="1"/>
  <c r="D204" i="28"/>
  <c r="D211" i="28"/>
  <c r="D229" i="28"/>
  <c r="D228" i="28" s="1"/>
  <c r="E290" i="28"/>
  <c r="E4" i="31"/>
  <c r="E11" i="31"/>
  <c r="E357" i="28"/>
  <c r="D373" i="28"/>
  <c r="D388" i="28"/>
  <c r="E395" i="28"/>
  <c r="D399" i="28"/>
  <c r="E422" i="28"/>
  <c r="E450" i="28"/>
  <c r="D474" i="28"/>
  <c r="D444" i="28" s="1"/>
  <c r="E486" i="28"/>
  <c r="D522" i="28"/>
  <c r="D544" i="28"/>
  <c r="D556" i="28"/>
  <c r="D551" i="28" s="1"/>
  <c r="D550" i="28" s="1"/>
  <c r="D562" i="28"/>
  <c r="C561" i="28"/>
  <c r="C560" i="28" s="1"/>
  <c r="C559" i="28" s="1"/>
  <c r="E592" i="28"/>
  <c r="D599" i="28"/>
  <c r="E610" i="28"/>
  <c r="D653" i="28"/>
  <c r="D671" i="28"/>
  <c r="D679" i="28"/>
  <c r="D700" i="28"/>
  <c r="D751" i="28"/>
  <c r="D750" i="28" s="1"/>
  <c r="D756" i="28"/>
  <c r="D755" i="28" s="1"/>
  <c r="D761" i="28"/>
  <c r="D760" i="28" s="1"/>
  <c r="E778" i="28"/>
  <c r="E777" i="28" s="1"/>
  <c r="D11" i="31"/>
  <c r="C67" i="31"/>
  <c r="C2" i="31" s="1"/>
  <c r="E154" i="31"/>
  <c r="D174" i="31"/>
  <c r="E175" i="31"/>
  <c r="E174" i="31" s="1"/>
  <c r="E190" i="31"/>
  <c r="D189" i="31"/>
  <c r="D193" i="31"/>
  <c r="E194" i="31"/>
  <c r="E193" i="31" s="1"/>
  <c r="D216" i="31"/>
  <c r="E244" i="31"/>
  <c r="E243" i="31" s="1"/>
  <c r="E399" i="28"/>
  <c r="E463" i="28"/>
  <c r="E497" i="28"/>
  <c r="D538" i="28"/>
  <c r="D126" i="31"/>
  <c r="E127" i="31"/>
  <c r="E126" i="31" s="1"/>
  <c r="D146" i="31"/>
  <c r="E147" i="31"/>
  <c r="E146" i="31" s="1"/>
  <c r="E160" i="31"/>
  <c r="E167" i="31"/>
  <c r="E450" i="31"/>
  <c r="E382" i="28"/>
  <c r="E410" i="28"/>
  <c r="E409" i="28" s="1"/>
  <c r="E430" i="28"/>
  <c r="E429" i="28" s="1"/>
  <c r="C484" i="28"/>
  <c r="D513" i="28"/>
  <c r="D509" i="28" s="1"/>
  <c r="D528" i="28"/>
  <c r="E539" i="28"/>
  <c r="E538" i="28" s="1"/>
  <c r="E553" i="28"/>
  <c r="E552" i="28" s="1"/>
  <c r="E596" i="28"/>
  <c r="E595" i="28" s="1"/>
  <c r="D616" i="28"/>
  <c r="E688" i="28"/>
  <c r="E687" i="28" s="1"/>
  <c r="D38" i="31"/>
  <c r="E39" i="31"/>
  <c r="E38" i="31" s="1"/>
  <c r="E62" i="31"/>
  <c r="E61" i="31" s="1"/>
  <c r="D68" i="31"/>
  <c r="D67" i="31" s="1"/>
  <c r="E196" i="31"/>
  <c r="E195" i="31" s="1"/>
  <c r="D195" i="31"/>
  <c r="D213" i="31"/>
  <c r="E214" i="31"/>
  <c r="E213" i="31" s="1"/>
  <c r="D357" i="28"/>
  <c r="D395" i="28"/>
  <c r="D422" i="28"/>
  <c r="E446" i="28"/>
  <c r="E445" i="28" s="1"/>
  <c r="D450" i="28"/>
  <c r="D486" i="28"/>
  <c r="E530" i="28"/>
  <c r="E529" i="28" s="1"/>
  <c r="D592" i="28"/>
  <c r="D610" i="28"/>
  <c r="D646" i="28"/>
  <c r="E69" i="31"/>
  <c r="E68" i="31" s="1"/>
  <c r="D160" i="31"/>
  <c r="E422" i="31"/>
  <c r="D228" i="31"/>
  <c r="D509" i="31"/>
  <c r="E563" i="31"/>
  <c r="D562" i="31"/>
  <c r="E604" i="31"/>
  <c r="E603" i="31" s="1"/>
  <c r="D603" i="31"/>
  <c r="E165" i="32"/>
  <c r="D164" i="32"/>
  <c r="E300" i="32"/>
  <c r="D298" i="32"/>
  <c r="D373" i="32"/>
  <c r="E374" i="32"/>
  <c r="E373" i="32" s="1"/>
  <c r="D592" i="32"/>
  <c r="E593" i="32"/>
  <c r="E592" i="32" s="1"/>
  <c r="E686" i="32"/>
  <c r="E683" i="32" s="1"/>
  <c r="D683" i="32"/>
  <c r="C116" i="31"/>
  <c r="D129" i="31"/>
  <c r="D140" i="31"/>
  <c r="C170" i="31"/>
  <c r="D207" i="31"/>
  <c r="D220" i="31"/>
  <c r="D223" i="31"/>
  <c r="D222" i="31" s="1"/>
  <c r="E266" i="31"/>
  <c r="E265" i="31" s="1"/>
  <c r="E297" i="31"/>
  <c r="E296" i="31" s="1"/>
  <c r="E309" i="31"/>
  <c r="E308" i="31" s="1"/>
  <c r="D325" i="31"/>
  <c r="D348" i="31"/>
  <c r="D368" i="31"/>
  <c r="E396" i="31"/>
  <c r="E395" i="31" s="1"/>
  <c r="E413" i="31"/>
  <c r="E412" i="31" s="1"/>
  <c r="D463" i="31"/>
  <c r="E469" i="31"/>
  <c r="E468" i="31" s="1"/>
  <c r="E495" i="31"/>
  <c r="E494" i="31" s="1"/>
  <c r="E505" i="31"/>
  <c r="E504" i="31" s="1"/>
  <c r="E514" i="31"/>
  <c r="E513" i="31" s="1"/>
  <c r="E509" i="31" s="1"/>
  <c r="D522" i="31"/>
  <c r="E532" i="31"/>
  <c r="E531" i="31" s="1"/>
  <c r="E528" i="31" s="1"/>
  <c r="E545" i="31"/>
  <c r="E544" i="31" s="1"/>
  <c r="E554" i="31"/>
  <c r="D552" i="31"/>
  <c r="D551" i="31" s="1"/>
  <c r="D550" i="31" s="1"/>
  <c r="E557" i="31"/>
  <c r="E556" i="31" s="1"/>
  <c r="E680" i="31"/>
  <c r="D679" i="31"/>
  <c r="D683" i="31"/>
  <c r="D727" i="31"/>
  <c r="E190" i="32"/>
  <c r="D189" i="32"/>
  <c r="E226" i="32"/>
  <c r="E223" i="32" s="1"/>
  <c r="E222" i="32" s="1"/>
  <c r="D223" i="32"/>
  <c r="D222" i="32" s="1"/>
  <c r="D117" i="31"/>
  <c r="D132" i="31"/>
  <c r="E141" i="31"/>
  <c r="E140" i="31" s="1"/>
  <c r="D143" i="31"/>
  <c r="C163" i="31"/>
  <c r="D171" i="31"/>
  <c r="D170" i="31" s="1"/>
  <c r="D201" i="31"/>
  <c r="D200" i="31" s="1"/>
  <c r="E207" i="31"/>
  <c r="D331" i="31"/>
  <c r="D362" i="31"/>
  <c r="D382" i="31"/>
  <c r="D392" i="31"/>
  <c r="D422" i="31"/>
  <c r="D491" i="31"/>
  <c r="D484" i="31" s="1"/>
  <c r="E581" i="31"/>
  <c r="C645" i="31"/>
  <c r="E676" i="31"/>
  <c r="E768" i="31"/>
  <c r="E767" i="31" s="1"/>
  <c r="E772" i="31"/>
  <c r="E771" i="31" s="1"/>
  <c r="D344" i="32"/>
  <c r="E345" i="32"/>
  <c r="E344" i="32" s="1"/>
  <c r="E380" i="32"/>
  <c r="E378" i="32" s="1"/>
  <c r="D378" i="32"/>
  <c r="D463" i="32"/>
  <c r="E610" i="32"/>
  <c r="E696" i="32"/>
  <c r="D694" i="32"/>
  <c r="E97" i="31"/>
  <c r="E67" i="31" s="1"/>
  <c r="E117" i="31"/>
  <c r="C135" i="31"/>
  <c r="E143" i="31"/>
  <c r="E171" i="31"/>
  <c r="E179" i="31"/>
  <c r="E185" i="31"/>
  <c r="E184" i="31" s="1"/>
  <c r="C215" i="31"/>
  <c r="C178" i="31" s="1"/>
  <c r="C177" i="31" s="1"/>
  <c r="E223" i="31"/>
  <c r="E222" i="31" s="1"/>
  <c r="C259" i="31"/>
  <c r="E302" i="31"/>
  <c r="D315" i="31"/>
  <c r="E348" i="31"/>
  <c r="D353" i="31"/>
  <c r="E368" i="31"/>
  <c r="D373" i="31"/>
  <c r="D399" i="31"/>
  <c r="D445" i="31"/>
  <c r="D474" i="31"/>
  <c r="C484" i="31"/>
  <c r="C483" i="31" s="1"/>
  <c r="E547" i="31"/>
  <c r="D592" i="31"/>
  <c r="E593" i="31"/>
  <c r="E592" i="31" s="1"/>
  <c r="D599" i="31"/>
  <c r="E600" i="31"/>
  <c r="E599" i="31" s="1"/>
  <c r="D610" i="31"/>
  <c r="E611" i="31"/>
  <c r="E610" i="31" s="1"/>
  <c r="D665" i="31"/>
  <c r="E666" i="31"/>
  <c r="E665" i="31" s="1"/>
  <c r="E683" i="31"/>
  <c r="D718" i="31"/>
  <c r="E719" i="31"/>
  <c r="E718" i="31" s="1"/>
  <c r="E727" i="31"/>
  <c r="D734" i="31"/>
  <c r="D733" i="31" s="1"/>
  <c r="E735" i="31"/>
  <c r="E734" i="31" s="1"/>
  <c r="E733" i="31" s="1"/>
  <c r="E131" i="32"/>
  <c r="D129" i="32"/>
  <c r="C215" i="32"/>
  <c r="C178" i="32" s="1"/>
  <c r="C177" i="32" s="1"/>
  <c r="C114" i="32" s="1"/>
  <c r="H1" i="32" s="1"/>
  <c r="J1" i="32" s="1"/>
  <c r="C314" i="32"/>
  <c r="D353" i="32"/>
  <c r="E354" i="32"/>
  <c r="E353" i="32" s="1"/>
  <c r="D529" i="32"/>
  <c r="E530" i="32"/>
  <c r="E529" i="32" s="1"/>
  <c r="E528" i="32" s="1"/>
  <c r="D562" i="32"/>
  <c r="D628" i="32"/>
  <c r="E629" i="32"/>
  <c r="E628" i="32" s="1"/>
  <c r="E734" i="32"/>
  <c r="C551" i="31"/>
  <c r="C550" i="31" s="1"/>
  <c r="E577" i="31"/>
  <c r="D587" i="31"/>
  <c r="D595" i="31"/>
  <c r="D646" i="31"/>
  <c r="D661" i="31"/>
  <c r="D687" i="31"/>
  <c r="E760" i="31"/>
  <c r="D146" i="32"/>
  <c r="D315" i="32"/>
  <c r="D314" i="32" s="1"/>
  <c r="D331" i="32"/>
  <c r="D399" i="32"/>
  <c r="D409" i="32"/>
  <c r="E556" i="32"/>
  <c r="D661" i="32"/>
  <c r="D700" i="32"/>
  <c r="E768" i="32"/>
  <c r="E767" i="32" s="1"/>
  <c r="E772" i="32"/>
  <c r="E771" i="32" s="1"/>
  <c r="C561" i="31"/>
  <c r="D581" i="31"/>
  <c r="D653" i="31"/>
  <c r="D700" i="31"/>
  <c r="D746" i="31"/>
  <c r="D743" i="31" s="1"/>
  <c r="D756" i="31"/>
  <c r="D755" i="31" s="1"/>
  <c r="E149" i="32"/>
  <c r="E412" i="32"/>
  <c r="E450" i="32"/>
  <c r="E544" i="32"/>
  <c r="E569" i="32"/>
  <c r="D616" i="31"/>
  <c r="E638" i="31"/>
  <c r="E671" i="31"/>
  <c r="E700" i="31"/>
  <c r="D722" i="31"/>
  <c r="C726" i="31"/>
  <c r="C725" i="31" s="1"/>
  <c r="D126" i="32"/>
  <c r="D167" i="32"/>
  <c r="D163" i="32" s="1"/>
  <c r="E202" i="32"/>
  <c r="E201" i="32" s="1"/>
  <c r="E200" i="32" s="1"/>
  <c r="D244" i="32"/>
  <c r="D243" i="32" s="1"/>
  <c r="E260" i="32"/>
  <c r="D265" i="32"/>
  <c r="D263" i="32" s="1"/>
  <c r="D259" i="32" s="1"/>
  <c r="D388" i="32"/>
  <c r="D404" i="32"/>
  <c r="E531" i="32"/>
  <c r="C551" i="32"/>
  <c r="C550" i="32" s="1"/>
  <c r="C561" i="32"/>
  <c r="D638" i="32"/>
  <c r="D646" i="32"/>
  <c r="D727" i="32"/>
  <c r="C726" i="32"/>
  <c r="C725" i="32" s="1"/>
  <c r="E98" i="32"/>
  <c r="E127" i="32"/>
  <c r="E126" i="32" s="1"/>
  <c r="E129" i="32"/>
  <c r="D132" i="32"/>
  <c r="C153" i="32"/>
  <c r="C152" i="32" s="1"/>
  <c r="D160" i="32"/>
  <c r="D174" i="32"/>
  <c r="D193" i="32"/>
  <c r="D250" i="32"/>
  <c r="D260" i="32"/>
  <c r="D296" i="32"/>
  <c r="D308" i="32"/>
  <c r="E326" i="32"/>
  <c r="E325" i="32" s="1"/>
  <c r="E369" i="32"/>
  <c r="E368" i="32" s="1"/>
  <c r="E389" i="32"/>
  <c r="D416" i="32"/>
  <c r="D445" i="32"/>
  <c r="D455" i="32"/>
  <c r="D474" i="32"/>
  <c r="E492" i="32"/>
  <c r="E547" i="32"/>
  <c r="D552" i="32"/>
  <c r="D577" i="32"/>
  <c r="D595" i="32"/>
  <c r="E600" i="32"/>
  <c r="D603" i="32"/>
  <c r="E642" i="32"/>
  <c r="E666" i="32"/>
  <c r="E672" i="32"/>
  <c r="E671" i="32" s="1"/>
  <c r="D687" i="32"/>
  <c r="E701" i="32"/>
  <c r="E719" i="32"/>
  <c r="D734" i="32"/>
  <c r="D733" i="32" s="1"/>
  <c r="D751" i="32"/>
  <c r="D750" i="32" s="1"/>
  <c r="D761" i="32"/>
  <c r="D760" i="32" s="1"/>
  <c r="C259" i="32"/>
  <c r="E348" i="32"/>
  <c r="E362" i="32"/>
  <c r="E382" i="32"/>
  <c r="E429" i="32"/>
  <c r="C444" i="32"/>
  <c r="E522" i="32"/>
  <c r="E538" i="32"/>
  <c r="E653" i="32"/>
  <c r="E68" i="32"/>
  <c r="C116" i="32"/>
  <c r="C115" i="32" s="1"/>
  <c r="D140" i="32"/>
  <c r="D149" i="32"/>
  <c r="E185" i="32"/>
  <c r="E184" i="32" s="1"/>
  <c r="C203" i="32"/>
  <c r="D207" i="32"/>
  <c r="D239" i="32"/>
  <c r="D238" i="32" s="1"/>
  <c r="C340" i="32"/>
  <c r="C339" i="32" s="1"/>
  <c r="C258" i="32" s="1"/>
  <c r="C257" i="32" s="1"/>
  <c r="D348" i="32"/>
  <c r="D412" i="32"/>
  <c r="C483" i="32"/>
  <c r="D569" i="32"/>
  <c r="D610" i="32"/>
  <c r="C645" i="32"/>
  <c r="C560" i="32" s="1"/>
  <c r="C559" i="32" s="1"/>
  <c r="D676" i="32"/>
  <c r="D679" i="32"/>
  <c r="E728" i="32"/>
  <c r="E727" i="32" s="1"/>
  <c r="D741" i="32"/>
  <c r="D746" i="32"/>
  <c r="D743" i="32" s="1"/>
  <c r="D756" i="32"/>
  <c r="D755" i="32" s="1"/>
  <c r="D772" i="32"/>
  <c r="D771" i="32" s="1"/>
  <c r="E4" i="32"/>
  <c r="E207" i="32"/>
  <c r="D216" i="32"/>
  <c r="D215" i="32" s="1"/>
  <c r="E298" i="32"/>
  <c r="D362" i="32"/>
  <c r="D382" i="32"/>
  <c r="D395" i="32"/>
  <c r="D429" i="32"/>
  <c r="D522" i="32"/>
  <c r="E562" i="32"/>
  <c r="D616" i="32"/>
  <c r="E665" i="32"/>
  <c r="E733" i="32"/>
  <c r="D429" i="27"/>
  <c r="E223" i="27"/>
  <c r="E222" i="27" s="1"/>
  <c r="E587" i="27"/>
  <c r="E603" i="27"/>
  <c r="E616" i="27"/>
  <c r="E463" i="27"/>
  <c r="E756" i="27"/>
  <c r="E755" i="27" s="1"/>
  <c r="E761" i="27"/>
  <c r="E760" i="27" s="1"/>
  <c r="E123" i="27"/>
  <c r="D126" i="27"/>
  <c r="D129" i="27"/>
  <c r="D136" i="27"/>
  <c r="D149" i="27"/>
  <c r="D198" i="27"/>
  <c r="D197" i="27" s="1"/>
  <c r="D223" i="27"/>
  <c r="D222" i="27" s="1"/>
  <c r="D250" i="27"/>
  <c r="C340" i="27"/>
  <c r="C339" i="27" s="1"/>
  <c r="E353" i="27"/>
  <c r="C444" i="27"/>
  <c r="D455" i="27"/>
  <c r="D463" i="27"/>
  <c r="E491" i="27"/>
  <c r="D494" i="27"/>
  <c r="D552" i="27"/>
  <c r="D577" i="27"/>
  <c r="D595" i="27"/>
  <c r="D616" i="27"/>
  <c r="C645" i="27"/>
  <c r="C560" i="27" s="1"/>
  <c r="D679" i="27"/>
  <c r="D727" i="27"/>
  <c r="D765" i="27"/>
  <c r="D768" i="27"/>
  <c r="D767" i="27" s="1"/>
  <c r="E778" i="27"/>
  <c r="E777" i="27" s="1"/>
  <c r="E4" i="27"/>
  <c r="C67" i="27"/>
  <c r="C2" i="27" s="1"/>
  <c r="E118" i="27"/>
  <c r="E117" i="27" s="1"/>
  <c r="E144" i="27"/>
  <c r="E143" i="27" s="1"/>
  <c r="D146" i="27"/>
  <c r="D154" i="27"/>
  <c r="D157" i="27"/>
  <c r="D171" i="27"/>
  <c r="D180" i="27"/>
  <c r="D182" i="27"/>
  <c r="C188" i="27"/>
  <c r="D204" i="27"/>
  <c r="D213" i="27"/>
  <c r="D216" i="27"/>
  <c r="D215" i="27" s="1"/>
  <c r="D233" i="27"/>
  <c r="D228" i="27" s="1"/>
  <c r="D236" i="27"/>
  <c r="D235" i="27" s="1"/>
  <c r="D239" i="27"/>
  <c r="D238" i="27" s="1"/>
  <c r="E261" i="27"/>
  <c r="E260" i="27" s="1"/>
  <c r="E345" i="27"/>
  <c r="E344" i="27" s="1"/>
  <c r="D399" i="27"/>
  <c r="E410" i="27"/>
  <c r="E409" i="27" s="1"/>
  <c r="D412" i="27"/>
  <c r="E446" i="27"/>
  <c r="E445" i="27" s="1"/>
  <c r="E556" i="27"/>
  <c r="E563" i="27"/>
  <c r="E562" i="27" s="1"/>
  <c r="D569" i="27"/>
  <c r="E672" i="27"/>
  <c r="E671" i="27" s="1"/>
  <c r="D676" i="27"/>
  <c r="D683" i="27"/>
  <c r="E701" i="27"/>
  <c r="E700" i="27" s="1"/>
  <c r="E743" i="27"/>
  <c r="D751" i="27"/>
  <c r="D750" i="27" s="1"/>
  <c r="D761" i="27"/>
  <c r="D760" i="27" s="1"/>
  <c r="D123" i="27"/>
  <c r="C153" i="27"/>
  <c r="C152" i="27" s="1"/>
  <c r="E170" i="27"/>
  <c r="E190" i="27"/>
  <c r="E189" i="27" s="1"/>
  <c r="E188" i="27" s="1"/>
  <c r="C203" i="27"/>
  <c r="E329" i="27"/>
  <c r="C483" i="27"/>
  <c r="E687" i="27"/>
  <c r="C717" i="27"/>
  <c r="C716" i="27" s="1"/>
  <c r="E136" i="27"/>
  <c r="E135" i="27" s="1"/>
  <c r="E164" i="27"/>
  <c r="E163" i="27" s="1"/>
  <c r="D163" i="27"/>
  <c r="E250" i="27"/>
  <c r="D314" i="27"/>
  <c r="E348" i="27"/>
  <c r="E362" i="27"/>
  <c r="E382" i="27"/>
  <c r="E429" i="27"/>
  <c r="E486" i="27"/>
  <c r="E522" i="27"/>
  <c r="E544" i="27"/>
  <c r="E552" i="27"/>
  <c r="E595" i="27"/>
  <c r="D628" i="27"/>
  <c r="E638" i="27"/>
  <c r="E653" i="27"/>
  <c r="E11" i="32"/>
  <c r="E38" i="32"/>
  <c r="E61" i="32"/>
  <c r="D4" i="32"/>
  <c r="D11" i="32"/>
  <c r="D38" i="32"/>
  <c r="D61" i="32"/>
  <c r="E117" i="32"/>
  <c r="E164" i="32"/>
  <c r="E189" i="32"/>
  <c r="E188" i="32" s="1"/>
  <c r="E229" i="32"/>
  <c r="E328" i="32"/>
  <c r="E357" i="32"/>
  <c r="E388" i="32"/>
  <c r="E477" i="32"/>
  <c r="E491" i="32"/>
  <c r="E494" i="32"/>
  <c r="E513" i="32"/>
  <c r="E599" i="32"/>
  <c r="E694" i="32"/>
  <c r="E700" i="32"/>
  <c r="E718" i="32"/>
  <c r="E743" i="32"/>
  <c r="E509" i="32"/>
  <c r="D717" i="32"/>
  <c r="D716" i="32" s="1"/>
  <c r="E756" i="32"/>
  <c r="E755" i="32" s="1"/>
  <c r="D68" i="32"/>
  <c r="D67" i="32" s="1"/>
  <c r="E136" i="32"/>
  <c r="E143" i="32"/>
  <c r="E160" i="32"/>
  <c r="E174" i="32"/>
  <c r="E170" i="32" s="1"/>
  <c r="E308" i="32"/>
  <c r="E395" i="32"/>
  <c r="E416" i="32"/>
  <c r="E422" i="32"/>
  <c r="E455" i="32"/>
  <c r="E468" i="32"/>
  <c r="E552" i="32"/>
  <c r="E551" i="32" s="1"/>
  <c r="E550" i="32" s="1"/>
  <c r="E577" i="32"/>
  <c r="E595" i="32"/>
  <c r="E638" i="32"/>
  <c r="E687" i="32"/>
  <c r="E751" i="32"/>
  <c r="E750" i="32" s="1"/>
  <c r="E97" i="32"/>
  <c r="E67" i="32" s="1"/>
  <c r="E315" i="32"/>
  <c r="E486" i="32"/>
  <c r="E504" i="32"/>
  <c r="E121" i="32"/>
  <c r="E120" i="32" s="1"/>
  <c r="D123" i="32"/>
  <c r="E133" i="32"/>
  <c r="E132" i="32" s="1"/>
  <c r="D136" i="32"/>
  <c r="E141" i="32"/>
  <c r="E140" i="32" s="1"/>
  <c r="D143" i="32"/>
  <c r="E155" i="32"/>
  <c r="E154" i="32" s="1"/>
  <c r="D157" i="32"/>
  <c r="E168" i="32"/>
  <c r="E167" i="32" s="1"/>
  <c r="D171" i="32"/>
  <c r="D180" i="32"/>
  <c r="D182" i="32"/>
  <c r="D185" i="32"/>
  <c r="D184" i="32" s="1"/>
  <c r="D195" i="32"/>
  <c r="D188" i="32" s="1"/>
  <c r="D198" i="32"/>
  <c r="D197" i="32" s="1"/>
  <c r="D204" i="32"/>
  <c r="D211" i="32"/>
  <c r="E214" i="32"/>
  <c r="E213" i="32" s="1"/>
  <c r="E203" i="32" s="1"/>
  <c r="E219" i="32"/>
  <c r="E216" i="32" s="1"/>
  <c r="E215" i="32" s="1"/>
  <c r="D229" i="32"/>
  <c r="D228" i="32" s="1"/>
  <c r="E234" i="32"/>
  <c r="E233" i="32" s="1"/>
  <c r="E237" i="32"/>
  <c r="E236" i="32" s="1"/>
  <c r="E235" i="32" s="1"/>
  <c r="E242" i="32"/>
  <c r="E239" i="32" s="1"/>
  <c r="E238" i="32" s="1"/>
  <c r="E247" i="32"/>
  <c r="E244" i="32" s="1"/>
  <c r="E243" i="32" s="1"/>
  <c r="E264" i="32"/>
  <c r="E266" i="32"/>
  <c r="E265" i="32" s="1"/>
  <c r="E290" i="32"/>
  <c r="E289" i="32" s="1"/>
  <c r="E306" i="32"/>
  <c r="E305" i="32" s="1"/>
  <c r="E332" i="32"/>
  <c r="E331" i="32" s="1"/>
  <c r="D357" i="32"/>
  <c r="E393" i="32"/>
  <c r="E392" i="32" s="1"/>
  <c r="E400" i="32"/>
  <c r="E399" i="32" s="1"/>
  <c r="D422" i="32"/>
  <c r="E446" i="32"/>
  <c r="E445" i="32" s="1"/>
  <c r="D450" i="32"/>
  <c r="D459" i="32"/>
  <c r="E464" i="32"/>
  <c r="E463" i="32" s="1"/>
  <c r="D468" i="32"/>
  <c r="E475" i="32"/>
  <c r="E474" i="32" s="1"/>
  <c r="D477" i="32"/>
  <c r="D486" i="32"/>
  <c r="D484" i="32" s="1"/>
  <c r="E498" i="32"/>
  <c r="E497" i="32" s="1"/>
  <c r="D504" i="32"/>
  <c r="D513" i="32"/>
  <c r="D509" i="32" s="1"/>
  <c r="D531" i="32"/>
  <c r="D528" i="32" s="1"/>
  <c r="D544" i="32"/>
  <c r="D538" i="32" s="1"/>
  <c r="D556" i="32"/>
  <c r="D551" i="32" s="1"/>
  <c r="D550" i="32" s="1"/>
  <c r="D581" i="32"/>
  <c r="E588" i="32"/>
  <c r="E587" i="32" s="1"/>
  <c r="E604" i="32"/>
  <c r="E603" i="32" s="1"/>
  <c r="E617" i="32"/>
  <c r="E616" i="32" s="1"/>
  <c r="E647" i="32"/>
  <c r="E646" i="32" s="1"/>
  <c r="D653" i="32"/>
  <c r="E662" i="32"/>
  <c r="E661" i="32" s="1"/>
  <c r="E680" i="32"/>
  <c r="E679" i="32" s="1"/>
  <c r="E723" i="32"/>
  <c r="E722" i="32" s="1"/>
  <c r="E740" i="32"/>
  <c r="E739" i="32" s="1"/>
  <c r="D768" i="32"/>
  <c r="D767" i="32" s="1"/>
  <c r="E778" i="32"/>
  <c r="E777" i="32" s="1"/>
  <c r="D547" i="32"/>
  <c r="D642" i="32"/>
  <c r="E123" i="31"/>
  <c r="E136" i="31"/>
  <c r="E189" i="31"/>
  <c r="E188" i="31" s="1"/>
  <c r="E538" i="31"/>
  <c r="E562" i="31"/>
  <c r="E679" i="31"/>
  <c r="E331" i="31"/>
  <c r="E362" i="31"/>
  <c r="E382" i="31"/>
  <c r="E392" i="31"/>
  <c r="E416" i="31"/>
  <c r="E429" i="31"/>
  <c r="E491" i="31"/>
  <c r="E756" i="31"/>
  <c r="E755" i="31" s="1"/>
  <c r="E129" i="31"/>
  <c r="C152" i="31"/>
  <c r="E204" i="31"/>
  <c r="E229" i="31"/>
  <c r="E325" i="31"/>
  <c r="E463" i="31"/>
  <c r="E444" i="31" s="1"/>
  <c r="E522" i="31"/>
  <c r="E552" i="31"/>
  <c r="E551" i="31" s="1"/>
  <c r="E550" i="31" s="1"/>
  <c r="E587" i="31"/>
  <c r="E595" i="31"/>
  <c r="E646" i="31"/>
  <c r="E661" i="31"/>
  <c r="E687" i="31"/>
  <c r="E743" i="31"/>
  <c r="E751" i="31"/>
  <c r="E750" i="31" s="1"/>
  <c r="E150" i="31"/>
  <c r="E149" i="31" s="1"/>
  <c r="E165" i="31"/>
  <c r="E164" i="31" s="1"/>
  <c r="E498" i="31"/>
  <c r="E497" i="31" s="1"/>
  <c r="E617" i="31"/>
  <c r="E616" i="31" s="1"/>
  <c r="E723" i="31"/>
  <c r="E722" i="31" s="1"/>
  <c r="E740" i="31"/>
  <c r="E739" i="31" s="1"/>
  <c r="D750" i="31"/>
  <c r="E778" i="31"/>
  <c r="E777" i="31" s="1"/>
  <c r="D123" i="31"/>
  <c r="D136" i="31"/>
  <c r="D180" i="31"/>
  <c r="D182" i="31"/>
  <c r="D185" i="31"/>
  <c r="D184" i="31" s="1"/>
  <c r="D198" i="31"/>
  <c r="D197" i="31" s="1"/>
  <c r="D204" i="31"/>
  <c r="D211" i="31"/>
  <c r="D328" i="31"/>
  <c r="D314" i="31" s="1"/>
  <c r="D409" i="31"/>
  <c r="D416" i="31"/>
  <c r="D429" i="31"/>
  <c r="D455" i="31"/>
  <c r="D529" i="31"/>
  <c r="D528" i="31" s="1"/>
  <c r="D671" i="31"/>
  <c r="E117" i="28"/>
  <c r="E314" i="28"/>
  <c r="E494" i="28"/>
  <c r="E484" i="28" s="1"/>
  <c r="E683" i="28"/>
  <c r="E129" i="28"/>
  <c r="E143" i="28"/>
  <c r="E171" i="28"/>
  <c r="E170" i="28" s="1"/>
  <c r="C178" i="28"/>
  <c r="C177" i="28" s="1"/>
  <c r="D203" i="28"/>
  <c r="E250" i="28"/>
  <c r="E368" i="28"/>
  <c r="E378" i="28"/>
  <c r="E459" i="28"/>
  <c r="E477" i="28"/>
  <c r="E513" i="28"/>
  <c r="E509" i="28" s="1"/>
  <c r="E581" i="28"/>
  <c r="E727" i="28"/>
  <c r="C115" i="28"/>
  <c r="C152" i="28"/>
  <c r="E189" i="28"/>
  <c r="E215" i="28"/>
  <c r="E223" i="28"/>
  <c r="E222" i="28" s="1"/>
  <c r="E263" i="28"/>
  <c r="C339" i="28"/>
  <c r="E468" i="28"/>
  <c r="E504" i="28"/>
  <c r="E531" i="28"/>
  <c r="E628" i="28"/>
  <c r="E642" i="28"/>
  <c r="E694" i="28"/>
  <c r="E718" i="28"/>
  <c r="E717" i="28" s="1"/>
  <c r="E716" i="28" s="1"/>
  <c r="E733" i="28"/>
  <c r="E768" i="28"/>
  <c r="E767" i="28" s="1"/>
  <c r="E772" i="28"/>
  <c r="E771" i="28" s="1"/>
  <c r="E135" i="28"/>
  <c r="E569" i="28"/>
  <c r="D547" i="28"/>
  <c r="D638" i="28"/>
  <c r="D117" i="28"/>
  <c r="D129" i="28"/>
  <c r="D149" i="28"/>
  <c r="D135" i="28" s="1"/>
  <c r="D164" i="28"/>
  <c r="D189" i="28"/>
  <c r="D188" i="28" s="1"/>
  <c r="D220" i="28"/>
  <c r="D223" i="28"/>
  <c r="D222" i="28" s="1"/>
  <c r="D250" i="28"/>
  <c r="D260" i="28"/>
  <c r="D314" i="28"/>
  <c r="D378" i="28"/>
  <c r="D412" i="28"/>
  <c r="D494" i="28"/>
  <c r="D484" i="28" s="1"/>
  <c r="D483" i="28" s="1"/>
  <c r="D569" i="28"/>
  <c r="D628" i="28"/>
  <c r="D665" i="28"/>
  <c r="D676" i="28"/>
  <c r="D683" i="28"/>
  <c r="D694" i="28"/>
  <c r="D731" i="28"/>
  <c r="D730" i="28" s="1"/>
  <c r="D734" i="28"/>
  <c r="D733" i="28" s="1"/>
  <c r="D741" i="28"/>
  <c r="D744" i="28"/>
  <c r="D743" i="28" s="1"/>
  <c r="D772" i="28"/>
  <c r="D771" i="28" s="1"/>
  <c r="D642" i="28"/>
  <c r="E11" i="27"/>
  <c r="E146" i="27"/>
  <c r="E154" i="27"/>
  <c r="C178" i="27"/>
  <c r="C177" i="27" s="1"/>
  <c r="C114" i="27" s="1"/>
  <c r="E404" i="27"/>
  <c r="E412" i="27"/>
  <c r="E422" i="27"/>
  <c r="E459" i="27"/>
  <c r="E477" i="27"/>
  <c r="E509" i="27"/>
  <c r="E569" i="27"/>
  <c r="E581" i="27"/>
  <c r="E676" i="27"/>
  <c r="E683" i="27"/>
  <c r="D4" i="27"/>
  <c r="D11" i="27"/>
  <c r="E97" i="27"/>
  <c r="E120" i="27"/>
  <c r="E132" i="27"/>
  <c r="E140" i="27"/>
  <c r="E207" i="27"/>
  <c r="E203" i="27" s="1"/>
  <c r="E228" i="27"/>
  <c r="E244" i="27"/>
  <c r="E243" i="27" s="1"/>
  <c r="E368" i="27"/>
  <c r="E378" i="27"/>
  <c r="E388" i="27"/>
  <c r="E450" i="27"/>
  <c r="E468" i="27"/>
  <c r="E531" i="27"/>
  <c r="E528" i="27" s="1"/>
  <c r="E538" i="27"/>
  <c r="E599" i="27"/>
  <c r="E665" i="27"/>
  <c r="E694" i="27"/>
  <c r="E718" i="27"/>
  <c r="E717" i="27" s="1"/>
  <c r="E716" i="27" s="1"/>
  <c r="C726" i="27"/>
  <c r="C725" i="27" s="1"/>
  <c r="E62" i="27"/>
  <c r="E61" i="27" s="1"/>
  <c r="D61" i="27"/>
  <c r="E216" i="27"/>
  <c r="E215" i="27" s="1"/>
  <c r="E263" i="27"/>
  <c r="E314" i="27"/>
  <c r="E357" i="27"/>
  <c r="E628" i="27"/>
  <c r="E39" i="27"/>
  <c r="E38" i="27" s="1"/>
  <c r="D38" i="27"/>
  <c r="E69" i="27"/>
  <c r="E68" i="27" s="1"/>
  <c r="D68" i="27"/>
  <c r="E494" i="27"/>
  <c r="E547" i="27"/>
  <c r="E768" i="27"/>
  <c r="E767" i="27" s="1"/>
  <c r="D120" i="27"/>
  <c r="D132" i="27"/>
  <c r="D140" i="27"/>
  <c r="D263" i="27"/>
  <c r="D348" i="27"/>
  <c r="D357" i="27"/>
  <c r="D368" i="27"/>
  <c r="D388" i="27"/>
  <c r="D395" i="27"/>
  <c r="D404" i="27"/>
  <c r="D422" i="27"/>
  <c r="D450" i="27"/>
  <c r="D459" i="27"/>
  <c r="D468" i="27"/>
  <c r="D477" i="27"/>
  <c r="D486" i="27"/>
  <c r="D504" i="27"/>
  <c r="D513" i="27"/>
  <c r="D509" i="27" s="1"/>
  <c r="D531" i="27"/>
  <c r="D528" i="27" s="1"/>
  <c r="D544" i="27"/>
  <c r="D538" i="27" s="1"/>
  <c r="D556" i="27"/>
  <c r="D551" i="27" s="1"/>
  <c r="D550" i="27" s="1"/>
  <c r="D581" i="27"/>
  <c r="D592" i="27"/>
  <c r="D599" i="27"/>
  <c r="D610" i="27"/>
  <c r="D653" i="27"/>
  <c r="D718" i="27"/>
  <c r="D717" i="27" s="1"/>
  <c r="D716" i="27" s="1"/>
  <c r="D547" i="27"/>
  <c r="D638" i="27"/>
  <c r="D160" i="27"/>
  <c r="D153" i="27" s="1"/>
  <c r="D174" i="27"/>
  <c r="D170" i="27" s="1"/>
  <c r="D193" i="27"/>
  <c r="D188" i="27" s="1"/>
  <c r="D207" i="27"/>
  <c r="D203" i="27" s="1"/>
  <c r="D744" i="27"/>
  <c r="D97" i="27"/>
  <c r="D642" i="27"/>
  <c r="D339" i="34" l="1"/>
  <c r="D258" i="34" s="1"/>
  <c r="D257" i="34" s="1"/>
  <c r="E339" i="34"/>
  <c r="E258" i="34" s="1"/>
  <c r="E257" i="34" s="1"/>
  <c r="D2" i="34"/>
  <c r="E2" i="34"/>
  <c r="E115" i="34"/>
  <c r="E114" i="34" s="1"/>
  <c r="E560" i="34"/>
  <c r="E559" i="34" s="1"/>
  <c r="D484" i="27"/>
  <c r="E153" i="27"/>
  <c r="E152" i="27" s="1"/>
  <c r="D163" i="28"/>
  <c r="E528" i="28"/>
  <c r="E188" i="28"/>
  <c r="D444" i="31"/>
  <c r="E717" i="31"/>
  <c r="E716" i="31" s="1"/>
  <c r="E314" i="31"/>
  <c r="D726" i="32"/>
  <c r="D725" i="32" s="1"/>
  <c r="D170" i="32"/>
  <c r="D116" i="32"/>
  <c r="D717" i="31"/>
  <c r="D716" i="31" s="1"/>
  <c r="D215" i="31"/>
  <c r="E484" i="27"/>
  <c r="E483" i="27" s="1"/>
  <c r="D561" i="32"/>
  <c r="D560" i="32" s="1"/>
  <c r="D559" i="32" s="1"/>
  <c r="D153" i="32"/>
  <c r="D152" i="32" s="1"/>
  <c r="D153" i="28"/>
  <c r="D135" i="31"/>
  <c r="E153" i="32"/>
  <c r="D114" i="33"/>
  <c r="E263" i="31"/>
  <c r="D153" i="31"/>
  <c r="D152" i="31" s="1"/>
  <c r="D717" i="28"/>
  <c r="D716" i="28" s="1"/>
  <c r="D135" i="27"/>
  <c r="D115" i="27" s="1"/>
  <c r="E645" i="28"/>
  <c r="D645" i="31"/>
  <c r="D645" i="32"/>
  <c r="E551" i="27"/>
  <c r="E550" i="27" s="1"/>
  <c r="C258" i="31"/>
  <c r="D3" i="31"/>
  <c r="D2" i="31" s="1"/>
  <c r="E340" i="27"/>
  <c r="D561" i="31"/>
  <c r="D560" i="31" s="1"/>
  <c r="D559" i="31" s="1"/>
  <c r="D743" i="27"/>
  <c r="D726" i="27" s="1"/>
  <c r="D725" i="27" s="1"/>
  <c r="D645" i="27"/>
  <c r="D215" i="28"/>
  <c r="E551" i="28"/>
  <c r="E550" i="28" s="1"/>
  <c r="E340" i="32"/>
  <c r="H256" i="32"/>
  <c r="J256" i="32" s="1"/>
  <c r="D259" i="31"/>
  <c r="D116" i="31"/>
  <c r="D115" i="31" s="1"/>
  <c r="E203" i="31"/>
  <c r="E178" i="31" s="1"/>
  <c r="E177" i="31" s="1"/>
  <c r="C560" i="31"/>
  <c r="C559" i="31" s="1"/>
  <c r="E228" i="31"/>
  <c r="E163" i="31"/>
  <c r="D203" i="31"/>
  <c r="E484" i="31"/>
  <c r="E483" i="31" s="1"/>
  <c r="E116" i="31"/>
  <c r="E170" i="31"/>
  <c r="C258" i="28"/>
  <c r="C257" i="28" s="1"/>
  <c r="H256" i="28" s="1"/>
  <c r="J256" i="28" s="1"/>
  <c r="E259" i="28"/>
  <c r="D561" i="28"/>
  <c r="E561" i="28"/>
  <c r="D67" i="28"/>
  <c r="D263" i="28"/>
  <c r="D259" i="28" s="1"/>
  <c r="E203" i="28"/>
  <c r="E178" i="28" s="1"/>
  <c r="E177" i="28" s="1"/>
  <c r="E645" i="27"/>
  <c r="E444" i="27"/>
  <c r="C559" i="27"/>
  <c r="E152" i="33"/>
  <c r="E114" i="33" s="1"/>
  <c r="E561" i="33"/>
  <c r="E560" i="33" s="1"/>
  <c r="E339" i="33"/>
  <c r="E258" i="33" s="1"/>
  <c r="E257" i="33" s="1"/>
  <c r="D258" i="33"/>
  <c r="D257" i="33" s="1"/>
  <c r="D2" i="33"/>
  <c r="E2" i="33"/>
  <c r="H2" i="33"/>
  <c r="J2" i="33" s="1"/>
  <c r="H259" i="33"/>
  <c r="J259" i="33" s="1"/>
  <c r="C258" i="33"/>
  <c r="H561" i="33"/>
  <c r="J561" i="33" s="1"/>
  <c r="C560" i="33"/>
  <c r="H560" i="33" s="1"/>
  <c r="J560" i="33" s="1"/>
  <c r="H115" i="33"/>
  <c r="J115" i="33" s="1"/>
  <c r="C114" i="33"/>
  <c r="H114" i="33" s="1"/>
  <c r="J114" i="33" s="1"/>
  <c r="D67" i="27"/>
  <c r="D645" i="28"/>
  <c r="D560" i="28" s="1"/>
  <c r="D340" i="28"/>
  <c r="D339" i="28" s="1"/>
  <c r="D152" i="28"/>
  <c r="E444" i="28"/>
  <c r="E339" i="28" s="1"/>
  <c r="D483" i="31"/>
  <c r="D340" i="31"/>
  <c r="C115" i="31"/>
  <c r="C114" i="31" s="1"/>
  <c r="H1" i="31" s="1"/>
  <c r="J1" i="31" s="1"/>
  <c r="E3" i="31"/>
  <c r="E2" i="31" s="1"/>
  <c r="D3" i="28"/>
  <c r="E153" i="28"/>
  <c r="E152" i="28" s="1"/>
  <c r="E339" i="31"/>
  <c r="E3" i="32"/>
  <c r="E2" i="32" s="1"/>
  <c r="C257" i="31"/>
  <c r="D188" i="31"/>
  <c r="E3" i="28"/>
  <c r="E2" i="28" s="1"/>
  <c r="E726" i="27"/>
  <c r="E725" i="27" s="1"/>
  <c r="D178" i="28"/>
  <c r="D177" i="28" s="1"/>
  <c r="E483" i="28"/>
  <c r="D726" i="31"/>
  <c r="D725" i="31" s="1"/>
  <c r="D179" i="32"/>
  <c r="E153" i="31"/>
  <c r="E152" i="31" s="1"/>
  <c r="D444" i="32"/>
  <c r="D203" i="32"/>
  <c r="E561" i="32"/>
  <c r="E444" i="32"/>
  <c r="D340" i="32"/>
  <c r="D339" i="32" s="1"/>
  <c r="E484" i="32"/>
  <c r="E483" i="32" s="1"/>
  <c r="D259" i="27"/>
  <c r="E259" i="27"/>
  <c r="D116" i="27"/>
  <c r="D179" i="27"/>
  <c r="D178" i="27" s="1"/>
  <c r="D177" i="27" s="1"/>
  <c r="D444" i="27"/>
  <c r="E3" i="27"/>
  <c r="H1" i="27"/>
  <c r="J1" i="27" s="1"/>
  <c r="D561" i="27"/>
  <c r="D560" i="27" s="1"/>
  <c r="D559" i="27" s="1"/>
  <c r="E561" i="27"/>
  <c r="E560" i="27" s="1"/>
  <c r="E559" i="27" s="1"/>
  <c r="H256" i="27"/>
  <c r="J256" i="27" s="1"/>
  <c r="E178" i="27"/>
  <c r="E177" i="27" s="1"/>
  <c r="D483" i="32"/>
  <c r="D258" i="32" s="1"/>
  <c r="D257" i="32" s="1"/>
  <c r="E263" i="32"/>
  <c r="E135" i="32"/>
  <c r="E116" i="32"/>
  <c r="D3" i="32"/>
  <c r="D2" i="32" s="1"/>
  <c r="E314" i="32"/>
  <c r="E228" i="32"/>
  <c r="E178" i="32" s="1"/>
  <c r="E177" i="32" s="1"/>
  <c r="E726" i="32"/>
  <c r="E725" i="32" s="1"/>
  <c r="E717" i="32"/>
  <c r="E716" i="32" s="1"/>
  <c r="E163" i="32"/>
  <c r="E152" i="32" s="1"/>
  <c r="E645" i="32"/>
  <c r="E560" i="32" s="1"/>
  <c r="D135" i="32"/>
  <c r="D115" i="32" s="1"/>
  <c r="E726" i="31"/>
  <c r="E725" i="31" s="1"/>
  <c r="E259" i="31"/>
  <c r="E258" i="31" s="1"/>
  <c r="E257" i="31" s="1"/>
  <c r="D179" i="31"/>
  <c r="E645" i="31"/>
  <c r="E561" i="31"/>
  <c r="E135" i="31"/>
  <c r="C114" i="28"/>
  <c r="H1" i="28" s="1"/>
  <c r="J1" i="28" s="1"/>
  <c r="E116" i="28"/>
  <c r="E115" i="28" s="1"/>
  <c r="D726" i="28"/>
  <c r="D725" i="28" s="1"/>
  <c r="D116" i="28"/>
  <c r="D115" i="28" s="1"/>
  <c r="E560" i="28"/>
  <c r="E559" i="28" s="1"/>
  <c r="E726" i="28"/>
  <c r="E725" i="28" s="1"/>
  <c r="D152" i="27"/>
  <c r="E67" i="27"/>
  <c r="E116" i="27"/>
  <c r="E115" i="27" s="1"/>
  <c r="E114" i="27" s="1"/>
  <c r="D483" i="27"/>
  <c r="D3" i="27"/>
  <c r="D2" i="27" s="1"/>
  <c r="D340" i="27"/>
  <c r="D339" i="27" s="1"/>
  <c r="E115" i="31" l="1"/>
  <c r="E339" i="32"/>
  <c r="D2" i="28"/>
  <c r="D114" i="28"/>
  <c r="D178" i="32"/>
  <c r="D177" i="32" s="1"/>
  <c r="D114" i="32" s="1"/>
  <c r="E339" i="27"/>
  <c r="E258" i="27" s="1"/>
  <c r="E257" i="27" s="1"/>
  <c r="D339" i="31"/>
  <c r="D258" i="31" s="1"/>
  <c r="D257" i="31" s="1"/>
  <c r="D178" i="31"/>
  <c r="D177" i="31" s="1"/>
  <c r="D114" i="31" s="1"/>
  <c r="E258" i="28"/>
  <c r="E257" i="28" s="1"/>
  <c r="D258" i="28"/>
  <c r="D257" i="28" s="1"/>
  <c r="E114" i="28"/>
  <c r="E2" i="27"/>
  <c r="H258" i="33"/>
  <c r="J258" i="33" s="1"/>
  <c r="C257" i="33"/>
  <c r="H1" i="33"/>
  <c r="J1" i="33" s="1"/>
  <c r="D559" i="28"/>
  <c r="D258" i="27"/>
  <c r="D257" i="27" s="1"/>
  <c r="E559" i="32"/>
  <c r="E114" i="31"/>
  <c r="H256" i="31"/>
  <c r="J256" i="31" s="1"/>
  <c r="E259" i="32"/>
  <c r="E258" i="32" s="1"/>
  <c r="E257" i="32" s="1"/>
  <c r="E115" i="32"/>
  <c r="E114" i="32" s="1"/>
  <c r="E560" i="31"/>
  <c r="E559" i="31" s="1"/>
  <c r="D114" i="27"/>
  <c r="H257" i="33" l="1"/>
  <c r="J257" i="33" s="1"/>
  <c r="H256" i="33"/>
  <c r="J256" i="33" s="1"/>
  <c r="F16" i="16"/>
  <c r="D778" i="26" l="1"/>
  <c r="E778" i="26" s="1"/>
  <c r="E777" i="26" s="1"/>
  <c r="D777" i="26"/>
  <c r="D776" i="26"/>
  <c r="E776" i="26" s="1"/>
  <c r="D775" i="26"/>
  <c r="E775" i="26" s="1"/>
  <c r="D774" i="26"/>
  <c r="E774" i="26" s="1"/>
  <c r="D773" i="26"/>
  <c r="D770" i="26"/>
  <c r="E770" i="26" s="1"/>
  <c r="D769" i="26"/>
  <c r="D768" i="26" s="1"/>
  <c r="D767" i="26" s="1"/>
  <c r="D766" i="26"/>
  <c r="E766" i="26" s="1"/>
  <c r="E765" i="26" s="1"/>
  <c r="D765" i="26"/>
  <c r="D764" i="26"/>
  <c r="E764" i="26" s="1"/>
  <c r="D763" i="26"/>
  <c r="E763" i="26" s="1"/>
  <c r="E762" i="26"/>
  <c r="D762" i="26"/>
  <c r="D759" i="26"/>
  <c r="E759" i="26" s="1"/>
  <c r="D758" i="26"/>
  <c r="E758" i="26" s="1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E737" i="26"/>
  <c r="D737" i="26"/>
  <c r="D736" i="26"/>
  <c r="E736" i="26" s="1"/>
  <c r="D735" i="26"/>
  <c r="E735" i="26" s="1"/>
  <c r="D732" i="26"/>
  <c r="E732" i="26" s="1"/>
  <c r="E731" i="26" s="1"/>
  <c r="E730" i="26" s="1"/>
  <c r="E729" i="26"/>
  <c r="D729" i="26"/>
  <c r="D728" i="26"/>
  <c r="D727" i="26" s="1"/>
  <c r="D724" i="26"/>
  <c r="E724" i="26" s="1"/>
  <c r="D723" i="26"/>
  <c r="D721" i="26"/>
  <c r="E721" i="26" s="1"/>
  <c r="D720" i="26"/>
  <c r="E720" i="26" s="1"/>
  <c r="E719" i="26"/>
  <c r="D719" i="26"/>
  <c r="D715" i="26"/>
  <c r="E715" i="26" s="1"/>
  <c r="D714" i="26"/>
  <c r="E714" i="26" s="1"/>
  <c r="D713" i="26"/>
  <c r="E713" i="26" s="1"/>
  <c r="E712" i="26"/>
  <c r="D712" i="26"/>
  <c r="E711" i="26"/>
  <c r="D711" i="26"/>
  <c r="D710" i="26"/>
  <c r="E710" i="26" s="1"/>
  <c r="D709" i="26"/>
  <c r="E709" i="26" s="1"/>
  <c r="E708" i="26"/>
  <c r="D708" i="26"/>
  <c r="E707" i="26"/>
  <c r="D707" i="26"/>
  <c r="D706" i="26"/>
  <c r="E706" i="26" s="1"/>
  <c r="D705" i="26"/>
  <c r="E705" i="26" s="1"/>
  <c r="E704" i="26"/>
  <c r="D704" i="26"/>
  <c r="E703" i="26"/>
  <c r="D703" i="26"/>
  <c r="D702" i="26"/>
  <c r="E702" i="26" s="1"/>
  <c r="D701" i="26"/>
  <c r="D700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E684" i="26" s="1"/>
  <c r="D683" i="26"/>
  <c r="D682" i="26"/>
  <c r="E682" i="26" s="1"/>
  <c r="D681" i="26"/>
  <c r="E681" i="26" s="1"/>
  <c r="D680" i="26"/>
  <c r="E680" i="26" s="1"/>
  <c r="E679" i="26" s="1"/>
  <c r="D679" i="26"/>
  <c r="D678" i="26"/>
  <c r="E678" i="26" s="1"/>
  <c r="D677" i="26"/>
  <c r="D676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E658" i="26"/>
  <c r="D658" i="26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2" i="26" s="1"/>
  <c r="D641" i="26"/>
  <c r="E641" i="26" s="1"/>
  <c r="D640" i="26"/>
  <c r="E640" i="26" s="1"/>
  <c r="D639" i="26"/>
  <c r="D637" i="26"/>
  <c r="E637" i="26" s="1"/>
  <c r="E636" i="26"/>
  <c r="D636" i="26"/>
  <c r="E635" i="26"/>
  <c r="D635" i="26"/>
  <c r="E634" i="26"/>
  <c r="D634" i="26"/>
  <c r="D633" i="26"/>
  <c r="E633" i="26" s="1"/>
  <c r="E632" i="26"/>
  <c r="D632" i="26"/>
  <c r="E631" i="26"/>
  <c r="D631" i="26"/>
  <c r="E630" i="26"/>
  <c r="D630" i="26"/>
  <c r="D629" i="26"/>
  <c r="D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E620" i="26"/>
  <c r="D620" i="26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E606" i="26"/>
  <c r="D606" i="26"/>
  <c r="D605" i="26"/>
  <c r="E605" i="26" s="1"/>
  <c r="D604" i="26"/>
  <c r="E604" i="26" s="1"/>
  <c r="D602" i="26"/>
  <c r="E602" i="26" s="1"/>
  <c r="D601" i="26"/>
  <c r="E601" i="26" s="1"/>
  <c r="E600" i="26"/>
  <c r="D600" i="26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E590" i="26"/>
  <c r="D590" i="26"/>
  <c r="D589" i="26"/>
  <c r="E589" i="26" s="1"/>
  <c r="D588" i="26"/>
  <c r="D587" i="26" s="1"/>
  <c r="D586" i="26"/>
  <c r="E586" i="26" s="1"/>
  <c r="D585" i="26"/>
  <c r="E585" i="26" s="1"/>
  <c r="D584" i="26"/>
  <c r="E584" i="26" s="1"/>
  <c r="D583" i="26"/>
  <c r="E583" i="26" s="1"/>
  <c r="E582" i="26"/>
  <c r="D582" i="26"/>
  <c r="D581" i="26"/>
  <c r="D580" i="26"/>
  <c r="E580" i="26" s="1"/>
  <c r="D579" i="26"/>
  <c r="E579" i="26" s="1"/>
  <c r="E578" i="26"/>
  <c r="D578" i="26"/>
  <c r="D577" i="26"/>
  <c r="D576" i="26"/>
  <c r="E576" i="26" s="1"/>
  <c r="D575" i="26"/>
  <c r="E575" i="26" s="1"/>
  <c r="E574" i="26"/>
  <c r="D574" i="26"/>
  <c r="D573" i="26"/>
  <c r="E573" i="26" s="1"/>
  <c r="D572" i="26"/>
  <c r="D569" i="26" s="1"/>
  <c r="D571" i="26"/>
  <c r="E571" i="26" s="1"/>
  <c r="D570" i="26"/>
  <c r="E570" i="26" s="1"/>
  <c r="D568" i="26"/>
  <c r="E568" i="26" s="1"/>
  <c r="D567" i="26"/>
  <c r="E567" i="26" s="1"/>
  <c r="E566" i="26"/>
  <c r="D566" i="26"/>
  <c r="D565" i="26"/>
  <c r="E565" i="26" s="1"/>
  <c r="D564" i="26"/>
  <c r="E564" i="26" s="1"/>
  <c r="D563" i="26"/>
  <c r="E558" i="26"/>
  <c r="D558" i="26"/>
  <c r="D557" i="26"/>
  <c r="D556" i="26" s="1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E540" i="26"/>
  <c r="D540" i="26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E526" i="26"/>
  <c r="D526" i="26"/>
  <c r="D525" i="26"/>
  <c r="E525" i="26" s="1"/>
  <c r="E524" i="26"/>
  <c r="D524" i="26"/>
  <c r="D523" i="26"/>
  <c r="D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E498" i="26" s="1"/>
  <c r="D497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E485" i="26"/>
  <c r="D485" i="26"/>
  <c r="E481" i="26"/>
  <c r="D481" i="26"/>
  <c r="D480" i="26"/>
  <c r="E480" i="26" s="1"/>
  <c r="D479" i="26"/>
  <c r="E479" i="26" s="1"/>
  <c r="D478" i="26"/>
  <c r="E476" i="26"/>
  <c r="D476" i="26"/>
  <c r="D475" i="26"/>
  <c r="E475" i="26" s="1"/>
  <c r="E474" i="26" s="1"/>
  <c r="E473" i="26"/>
  <c r="D473" i="26"/>
  <c r="D472" i="26"/>
  <c r="E472" i="26" s="1"/>
  <c r="D471" i="26"/>
  <c r="E471" i="26" s="1"/>
  <c r="E470" i="26"/>
  <c r="D470" i="26"/>
  <c r="D469" i="26"/>
  <c r="E469" i="26" s="1"/>
  <c r="E467" i="26"/>
  <c r="D467" i="26"/>
  <c r="D466" i="26"/>
  <c r="E466" i="26" s="1"/>
  <c r="E465" i="26"/>
  <c r="D465" i="26"/>
  <c r="D464" i="26"/>
  <c r="D463" i="26" s="1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E408" i="26"/>
  <c r="D408" i="26"/>
  <c r="D407" i="26"/>
  <c r="E407" i="26" s="1"/>
  <c r="D406" i="26"/>
  <c r="E406" i="26" s="1"/>
  <c r="D405" i="26"/>
  <c r="D404" i="26" s="1"/>
  <c r="D403" i="26"/>
  <c r="E403" i="26" s="1"/>
  <c r="D402" i="26"/>
  <c r="E402" i="26" s="1"/>
  <c r="D401" i="26"/>
  <c r="E401" i="26" s="1"/>
  <c r="D400" i="26"/>
  <c r="D398" i="26"/>
  <c r="E398" i="26" s="1"/>
  <c r="D397" i="26"/>
  <c r="E397" i="26" s="1"/>
  <c r="D396" i="26"/>
  <c r="E394" i="26"/>
  <c r="D394" i="26"/>
  <c r="E393" i="26"/>
  <c r="E392" i="26" s="1"/>
  <c r="D393" i="26"/>
  <c r="D392" i="26" s="1"/>
  <c r="E391" i="26"/>
  <c r="D391" i="26"/>
  <c r="D390" i="26"/>
  <c r="E390" i="26" s="1"/>
  <c r="D389" i="26"/>
  <c r="D388" i="26" s="1"/>
  <c r="D387" i="26"/>
  <c r="E387" i="26" s="1"/>
  <c r="D386" i="26"/>
  <c r="E386" i="26" s="1"/>
  <c r="E385" i="26"/>
  <c r="D385" i="26"/>
  <c r="D384" i="26"/>
  <c r="E384" i="26" s="1"/>
  <c r="D383" i="26"/>
  <c r="E381" i="26"/>
  <c r="D381" i="26"/>
  <c r="D380" i="26"/>
  <c r="E380" i="26" s="1"/>
  <c r="D379" i="26"/>
  <c r="E379" i="26" s="1"/>
  <c r="E378" i="26" s="1"/>
  <c r="E377" i="26"/>
  <c r="D377" i="26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D368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E354" i="26"/>
  <c r="D354" i="26"/>
  <c r="D352" i="26"/>
  <c r="E352" i="26" s="1"/>
  <c r="D351" i="26"/>
  <c r="E351" i="26" s="1"/>
  <c r="D350" i="26"/>
  <c r="E350" i="26" s="1"/>
  <c r="D349" i="26"/>
  <c r="E349" i="26" s="1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E336" i="26"/>
  <c r="D336" i="26"/>
  <c r="D335" i="26"/>
  <c r="E335" i="26" s="1"/>
  <c r="D334" i="26"/>
  <c r="E334" i="26" s="1"/>
  <c r="D333" i="26"/>
  <c r="E333" i="26" s="1"/>
  <c r="E332" i="26"/>
  <c r="D332" i="26"/>
  <c r="D330" i="26"/>
  <c r="E330" i="26" s="1"/>
  <c r="D329" i="26"/>
  <c r="E329" i="26" s="1"/>
  <c r="D327" i="26"/>
  <c r="E327" i="26" s="1"/>
  <c r="D326" i="26"/>
  <c r="E324" i="26"/>
  <c r="D324" i="26"/>
  <c r="D323" i="26"/>
  <c r="E323" i="26" s="1"/>
  <c r="E322" i="26"/>
  <c r="D322" i="26"/>
  <c r="E321" i="26"/>
  <c r="D321" i="26"/>
  <c r="E320" i="26"/>
  <c r="D320" i="26"/>
  <c r="D319" i="26"/>
  <c r="E319" i="26" s="1"/>
  <c r="E318" i="26"/>
  <c r="D318" i="26"/>
  <c r="E317" i="26"/>
  <c r="D317" i="26"/>
  <c r="E316" i="26"/>
  <c r="D316" i="26"/>
  <c r="D315" i="26" s="1"/>
  <c r="D313" i="26"/>
  <c r="E313" i="26" s="1"/>
  <c r="D312" i="26"/>
  <c r="E312" i="26" s="1"/>
  <c r="D311" i="26"/>
  <c r="E311" i="26" s="1"/>
  <c r="D310" i="26"/>
  <c r="E310" i="26" s="1"/>
  <c r="D309" i="26"/>
  <c r="E309" i="26" s="1"/>
  <c r="E307" i="26"/>
  <c r="D307" i="26"/>
  <c r="D306" i="26"/>
  <c r="D304" i="26"/>
  <c r="E304" i="26" s="1"/>
  <c r="D303" i="26"/>
  <c r="D301" i="26"/>
  <c r="E301" i="26" s="1"/>
  <c r="D300" i="26"/>
  <c r="E300" i="26" s="1"/>
  <c r="D299" i="26"/>
  <c r="D298" i="26" s="1"/>
  <c r="D297" i="26"/>
  <c r="D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E271" i="26"/>
  <c r="D271" i="26"/>
  <c r="D270" i="26"/>
  <c r="E270" i="26" s="1"/>
  <c r="D269" i="26"/>
  <c r="E269" i="26" s="1"/>
  <c r="D268" i="26"/>
  <c r="E268" i="26" s="1"/>
  <c r="E267" i="26"/>
  <c r="D267" i="26"/>
  <c r="D266" i="26"/>
  <c r="D264" i="26"/>
  <c r="E264" i="26" s="1"/>
  <c r="D262" i="26"/>
  <c r="E262" i="26" s="1"/>
  <c r="E261" i="26"/>
  <c r="D261" i="26"/>
  <c r="D252" i="26"/>
  <c r="E252" i="26" s="1"/>
  <c r="D251" i="26"/>
  <c r="E251" i="26" s="1"/>
  <c r="D249" i="26"/>
  <c r="E249" i="26" s="1"/>
  <c r="D248" i="26"/>
  <c r="E248" i="26" s="1"/>
  <c r="E247" i="26"/>
  <c r="D247" i="26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E217" i="26"/>
  <c r="D217" i="26"/>
  <c r="E214" i="26"/>
  <c r="E213" i="26" s="1"/>
  <c r="D214" i="26"/>
  <c r="D213" i="26" s="1"/>
  <c r="D212" i="26"/>
  <c r="D210" i="26"/>
  <c r="E210" i="26" s="1"/>
  <c r="D209" i="26"/>
  <c r="E209" i="26" s="1"/>
  <c r="D208" i="26"/>
  <c r="D207" i="26" s="1"/>
  <c r="D206" i="26"/>
  <c r="E206" i="26" s="1"/>
  <c r="D205" i="26"/>
  <c r="E205" i="26" s="1"/>
  <c r="D202" i="26"/>
  <c r="D201" i="26" s="1"/>
  <c r="D200" i="26" s="1"/>
  <c r="E199" i="26"/>
  <c r="E198" i="26" s="1"/>
  <c r="E197" i="26" s="1"/>
  <c r="D199" i="26"/>
  <c r="D198" i="26" s="1"/>
  <c r="D197" i="26" s="1"/>
  <c r="D196" i="26"/>
  <c r="D194" i="26"/>
  <c r="D193" i="26" s="1"/>
  <c r="E192" i="26"/>
  <c r="D192" i="26"/>
  <c r="E191" i="26"/>
  <c r="D191" i="26"/>
  <c r="D190" i="26"/>
  <c r="D187" i="26"/>
  <c r="E187" i="26" s="1"/>
  <c r="D186" i="26"/>
  <c r="E186" i="26" s="1"/>
  <c r="D183" i="26"/>
  <c r="E183" i="26" s="1"/>
  <c r="E182" i="26" s="1"/>
  <c r="D181" i="26"/>
  <c r="E181" i="26" s="1"/>
  <c r="E180" i="26" s="1"/>
  <c r="D176" i="26"/>
  <c r="E176" i="26" s="1"/>
  <c r="D175" i="26"/>
  <c r="E175" i="26" s="1"/>
  <c r="D173" i="26"/>
  <c r="E173" i="26" s="1"/>
  <c r="D172" i="26"/>
  <c r="D171" i="26" s="1"/>
  <c r="D169" i="26"/>
  <c r="E169" i="26" s="1"/>
  <c r="E168" i="26"/>
  <c r="D168" i="26"/>
  <c r="D166" i="26"/>
  <c r="E166" i="26" s="1"/>
  <c r="D165" i="26"/>
  <c r="E165" i="26" s="1"/>
  <c r="D162" i="26"/>
  <c r="E161" i="26"/>
  <c r="D161" i="26"/>
  <c r="E159" i="26"/>
  <c r="D159" i="26"/>
  <c r="D158" i="26"/>
  <c r="D157" i="26" s="1"/>
  <c r="D156" i="26"/>
  <c r="E156" i="26" s="1"/>
  <c r="D155" i="26"/>
  <c r="D154" i="26" s="1"/>
  <c r="E151" i="26"/>
  <c r="D151" i="26"/>
  <c r="E150" i="26"/>
  <c r="E149" i="26" s="1"/>
  <c r="D150" i="26"/>
  <c r="D148" i="26"/>
  <c r="E148" i="26" s="1"/>
  <c r="D147" i="26"/>
  <c r="E147" i="26" s="1"/>
  <c r="D145" i="26"/>
  <c r="E145" i="26" s="1"/>
  <c r="D144" i="26"/>
  <c r="D142" i="26"/>
  <c r="E142" i="26" s="1"/>
  <c r="E141" i="26"/>
  <c r="D141" i="26"/>
  <c r="D139" i="26"/>
  <c r="E139" i="26" s="1"/>
  <c r="D138" i="26"/>
  <c r="E138" i="26" s="1"/>
  <c r="D137" i="26"/>
  <c r="E137" i="26" s="1"/>
  <c r="E134" i="26"/>
  <c r="D134" i="26"/>
  <c r="D133" i="26"/>
  <c r="D131" i="26"/>
  <c r="E131" i="26" s="1"/>
  <c r="D130" i="26"/>
  <c r="E130" i="26" s="1"/>
  <c r="D128" i="26"/>
  <c r="E128" i="26" s="1"/>
  <c r="D127" i="26"/>
  <c r="D126" i="26" s="1"/>
  <c r="E125" i="26"/>
  <c r="D125" i="26"/>
  <c r="D124" i="26"/>
  <c r="D123" i="26" s="1"/>
  <c r="D122" i="26"/>
  <c r="E122" i="26" s="1"/>
  <c r="D121" i="26"/>
  <c r="E121" i="26" s="1"/>
  <c r="D119" i="26"/>
  <c r="E119" i="26" s="1"/>
  <c r="D118" i="26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E106" i="26"/>
  <c r="D106" i="26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E92" i="26"/>
  <c r="D92" i="26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E84" i="26"/>
  <c r="D84" i="26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E70" i="26"/>
  <c r="D70" i="26"/>
  <c r="D69" i="26"/>
  <c r="D66" i="26"/>
  <c r="E66" i="26" s="1"/>
  <c r="E65" i="26"/>
  <c r="D65" i="26"/>
  <c r="D64" i="26"/>
  <c r="E64" i="26" s="1"/>
  <c r="D63" i="26"/>
  <c r="E63" i="26" s="1"/>
  <c r="D62" i="26"/>
  <c r="E62" i="26" s="1"/>
  <c r="D60" i="26"/>
  <c r="E60" i="26" s="1"/>
  <c r="E59" i="26"/>
  <c r="D59" i="26"/>
  <c r="D58" i="26"/>
  <c r="E58" i="26" s="1"/>
  <c r="E57" i="26"/>
  <c r="D57" i="26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E49" i="26"/>
  <c r="D49" i="26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E30" i="26"/>
  <c r="D30" i="26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E22" i="26"/>
  <c r="D22" i="26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416" i="26" l="1"/>
  <c r="E468" i="26"/>
  <c r="D289" i="26"/>
  <c r="E405" i="26"/>
  <c r="E404" i="26" s="1"/>
  <c r="D468" i="26"/>
  <c r="E572" i="26"/>
  <c r="E569" i="26" s="1"/>
  <c r="E581" i="26"/>
  <c r="E588" i="26"/>
  <c r="E587" i="26" s="1"/>
  <c r="E683" i="26"/>
  <c r="D731" i="26"/>
  <c r="D730" i="26" s="1"/>
  <c r="D726" i="26" s="1"/>
  <c r="D725" i="26" s="1"/>
  <c r="E202" i="26"/>
  <c r="E201" i="26" s="1"/>
  <c r="E200" i="26" s="1"/>
  <c r="D302" i="26"/>
  <c r="E369" i="26"/>
  <c r="E368" i="26" s="1"/>
  <c r="D382" i="26"/>
  <c r="E389" i="26"/>
  <c r="E388" i="26" s="1"/>
  <c r="D429" i="26"/>
  <c r="D474" i="26"/>
  <c r="E497" i="26"/>
  <c r="D562" i="26"/>
  <c r="E577" i="26"/>
  <c r="E643" i="26"/>
  <c r="E642" i="26" s="1"/>
  <c r="E761" i="26"/>
  <c r="E760" i="26" s="1"/>
  <c r="D204" i="26"/>
  <c r="D236" i="26"/>
  <c r="D235" i="26" s="1"/>
  <c r="D653" i="26"/>
  <c r="D687" i="26"/>
  <c r="E701" i="26"/>
  <c r="E700" i="26" s="1"/>
  <c r="D189" i="26"/>
  <c r="D331" i="26"/>
  <c r="D378" i="26"/>
  <c r="D661" i="26"/>
  <c r="D756" i="26"/>
  <c r="D755" i="26" s="1"/>
  <c r="E315" i="26"/>
  <c r="E164" i="26"/>
  <c r="E190" i="26"/>
  <c r="E189" i="26" s="1"/>
  <c r="D399" i="26"/>
  <c r="D610" i="26"/>
  <c r="E629" i="26"/>
  <c r="E628" i="26" s="1"/>
  <c r="E747" i="26"/>
  <c r="E746" i="26" s="1"/>
  <c r="D149" i="26"/>
  <c r="E204" i="26"/>
  <c r="D373" i="26"/>
  <c r="E400" i="26"/>
  <c r="E399" i="26" s="1"/>
  <c r="E611" i="26"/>
  <c r="E610" i="26" s="1"/>
  <c r="D718" i="26"/>
  <c r="E179" i="26"/>
  <c r="E61" i="26"/>
  <c r="D61" i="26"/>
  <c r="D68" i="26"/>
  <c r="E124" i="26"/>
  <c r="E123" i="26" s="1"/>
  <c r="E129" i="26"/>
  <c r="E155" i="26"/>
  <c r="E154" i="26" s="1"/>
  <c r="D160" i="26"/>
  <c r="D167" i="26"/>
  <c r="E172" i="26"/>
  <c r="E171" i="26" s="1"/>
  <c r="D180" i="26"/>
  <c r="D179" i="26" s="1"/>
  <c r="D182" i="26"/>
  <c r="E208" i="26"/>
  <c r="E207" i="26" s="1"/>
  <c r="E221" i="26"/>
  <c r="E220" i="26" s="1"/>
  <c r="E215" i="26" s="1"/>
  <c r="E290" i="26"/>
  <c r="E289" i="26" s="1"/>
  <c r="D348" i="26"/>
  <c r="E353" i="26"/>
  <c r="E450" i="26"/>
  <c r="D455" i="26"/>
  <c r="E491" i="26"/>
  <c r="E513" i="26"/>
  <c r="D529" i="26"/>
  <c r="D531" i="26"/>
  <c r="E677" i="26"/>
  <c r="E676" i="26" s="1"/>
  <c r="E734" i="26"/>
  <c r="E733" i="26" s="1"/>
  <c r="E751" i="26"/>
  <c r="E750" i="26" s="1"/>
  <c r="D120" i="26"/>
  <c r="E146" i="26"/>
  <c r="E167" i="26"/>
  <c r="E174" i="26"/>
  <c r="D185" i="26"/>
  <c r="D184" i="26" s="1"/>
  <c r="E331" i="26"/>
  <c r="E344" i="26"/>
  <c r="E383" i="26"/>
  <c r="E382" i="26" s="1"/>
  <c r="E422" i="26"/>
  <c r="E430" i="26"/>
  <c r="E429" i="26" s="1"/>
  <c r="E455" i="26"/>
  <c r="E547" i="26"/>
  <c r="E595" i="26"/>
  <c r="E120" i="26"/>
  <c r="E140" i="26"/>
  <c r="E185" i="26"/>
  <c r="E184" i="26" s="1"/>
  <c r="E216" i="26"/>
  <c r="E234" i="26"/>
  <c r="E233" i="26" s="1"/>
  <c r="E260" i="26"/>
  <c r="E297" i="26"/>
  <c r="E296" i="26" s="1"/>
  <c r="E299" i="26"/>
  <c r="E298" i="26" s="1"/>
  <c r="E303" i="26"/>
  <c r="E302" i="26" s="1"/>
  <c r="D416" i="26"/>
  <c r="E495" i="26"/>
  <c r="E494" i="26" s="1"/>
  <c r="E599" i="26"/>
  <c r="E661" i="26"/>
  <c r="E688" i="26"/>
  <c r="E687" i="26" s="1"/>
  <c r="E728" i="26"/>
  <c r="E727" i="26" s="1"/>
  <c r="E740" i="26"/>
  <c r="E739" i="26" s="1"/>
  <c r="E742" i="26"/>
  <c r="E741" i="26" s="1"/>
  <c r="E757" i="26"/>
  <c r="E756" i="26" s="1"/>
  <c r="E755" i="26" s="1"/>
  <c r="E163" i="26"/>
  <c r="D174" i="26"/>
  <c r="D170" i="26" s="1"/>
  <c r="E244" i="26"/>
  <c r="E243" i="26" s="1"/>
  <c r="E250" i="26"/>
  <c r="E328" i="26"/>
  <c r="D353" i="26"/>
  <c r="E374" i="26"/>
  <c r="E373" i="26" s="1"/>
  <c r="E412" i="26"/>
  <c r="E464" i="26"/>
  <c r="E463" i="26" s="1"/>
  <c r="E523" i="26"/>
  <c r="E522" i="26" s="1"/>
  <c r="E557" i="26"/>
  <c r="E556" i="26" s="1"/>
  <c r="E563" i="26"/>
  <c r="E562" i="26" s="1"/>
  <c r="E603" i="26"/>
  <c r="E665" i="26"/>
  <c r="E718" i="26"/>
  <c r="D734" i="26"/>
  <c r="D733" i="26" s="1"/>
  <c r="E769" i="26"/>
  <c r="E768" i="26" s="1"/>
  <c r="E767" i="26" s="1"/>
  <c r="D117" i="26"/>
  <c r="E118" i="26"/>
  <c r="E117" i="26" s="1"/>
  <c r="D97" i="26"/>
  <c r="D67" i="26" s="1"/>
  <c r="E98" i="26"/>
  <c r="D38" i="26"/>
  <c r="E39" i="26"/>
  <c r="E38" i="26" s="1"/>
  <c r="D11" i="26"/>
  <c r="D4" i="26"/>
  <c r="E11" i="26"/>
  <c r="E97" i="26"/>
  <c r="D305" i="26"/>
  <c r="E306" i="26"/>
  <c r="E305" i="26" s="1"/>
  <c r="D544" i="26"/>
  <c r="E545" i="26"/>
  <c r="E544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D547" i="26"/>
  <c r="D552" i="26"/>
  <c r="D551" i="26" s="1"/>
  <c r="D550" i="26" s="1"/>
  <c r="E553" i="26"/>
  <c r="E552" i="26" s="1"/>
  <c r="E551" i="26" s="1"/>
  <c r="E550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E263" i="26" s="1"/>
  <c r="D477" i="26"/>
  <c r="E478" i="26"/>
  <c r="E477" i="26" s="1"/>
  <c r="D694" i="26"/>
  <c r="E695" i="26"/>
  <c r="E694" i="26" s="1"/>
  <c r="D486" i="26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E340" i="26" s="1"/>
  <c r="D412" i="26"/>
  <c r="D459" i="26"/>
  <c r="E460" i="26"/>
  <c r="E459" i="26" s="1"/>
  <c r="E509" i="26"/>
  <c r="D592" i="26"/>
  <c r="E593" i="26"/>
  <c r="E592" i="26" s="1"/>
  <c r="D665" i="26"/>
  <c r="E671" i="26"/>
  <c r="D136" i="26"/>
  <c r="D140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D538" i="26"/>
  <c r="E528" i="26"/>
  <c r="E223" i="26"/>
  <c r="E222" i="26" s="1"/>
  <c r="E239" i="26"/>
  <c r="E238" i="26" s="1"/>
  <c r="E484" i="26"/>
  <c r="E538" i="26"/>
  <c r="E726" i="26" l="1"/>
  <c r="E725" i="26" s="1"/>
  <c r="D561" i="26"/>
  <c r="E203" i="26"/>
  <c r="E314" i="26"/>
  <c r="E259" i="26" s="1"/>
  <c r="D188" i="26"/>
  <c r="D178" i="26" s="1"/>
  <c r="D177" i="26" s="1"/>
  <c r="D263" i="26"/>
  <c r="E717" i="26"/>
  <c r="E716" i="26" s="1"/>
  <c r="D484" i="26"/>
  <c r="D116" i="26"/>
  <c r="D528" i="26"/>
  <c r="E170" i="26"/>
  <c r="D152" i="26"/>
  <c r="E153" i="26"/>
  <c r="E152" i="26" s="1"/>
  <c r="D135" i="26"/>
  <c r="D115" i="26" s="1"/>
  <c r="D483" i="26"/>
  <c r="D314" i="26"/>
  <c r="E116" i="26"/>
  <c r="E67" i="26"/>
  <c r="D3" i="26"/>
  <c r="D2" i="26" s="1"/>
  <c r="E3" i="26"/>
  <c r="E188" i="26"/>
  <c r="E178" i="26" s="1"/>
  <c r="E177" i="26" s="1"/>
  <c r="D340" i="26"/>
  <c r="E645" i="26"/>
  <c r="D444" i="26"/>
  <c r="E135" i="26"/>
  <c r="E444" i="26"/>
  <c r="E339" i="26" s="1"/>
  <c r="E483" i="26"/>
  <c r="E561" i="26"/>
  <c r="E560" i="26" s="1"/>
  <c r="E559" i="26" s="1"/>
  <c r="D645" i="26"/>
  <c r="D560" i="26" s="1"/>
  <c r="D559" i="26" s="1"/>
  <c r="E115" i="26" l="1"/>
  <c r="E258" i="26"/>
  <c r="E257" i="26" s="1"/>
  <c r="D339" i="26"/>
  <c r="D259" i="26"/>
  <c r="E114" i="26"/>
  <c r="D114" i="26"/>
  <c r="E2" i="26"/>
  <c r="D258" i="26"/>
  <c r="D257" i="26" s="1"/>
  <c r="C777" i="26" l="1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C170" i="26" s="1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340" i="26" l="1"/>
  <c r="C551" i="26"/>
  <c r="C550" i="26" s="1"/>
  <c r="C743" i="26"/>
  <c r="C163" i="26"/>
  <c r="C314" i="26"/>
  <c r="C444" i="26"/>
  <c r="C339" i="26" s="1"/>
  <c r="C561" i="26"/>
  <c r="C717" i="26"/>
  <c r="C716" i="26" s="1"/>
  <c r="C135" i="26"/>
  <c r="C67" i="26"/>
  <c r="C3" i="26"/>
  <c r="C153" i="26"/>
  <c r="C152" i="26" s="1"/>
  <c r="C188" i="26"/>
  <c r="C484" i="26"/>
  <c r="C116" i="26"/>
  <c r="C215" i="26"/>
  <c r="C645" i="26"/>
  <c r="C528" i="26"/>
  <c r="C203" i="26"/>
  <c r="C263" i="26"/>
  <c r="C259" i="26" s="1"/>
  <c r="C726" i="26"/>
  <c r="C725" i="26" s="1"/>
  <c r="C560" i="26" l="1"/>
  <c r="C559" i="26"/>
  <c r="C483" i="26"/>
  <c r="C258" i="26" s="1"/>
  <c r="C257" i="26" s="1"/>
  <c r="C178" i="26"/>
  <c r="C177" i="26" s="1"/>
  <c r="C115" i="26"/>
  <c r="C114" i="26" s="1"/>
  <c r="C2" i="26"/>
  <c r="F62" i="16" l="1"/>
  <c r="F61" i="16"/>
  <c r="F60" i="16"/>
  <c r="F59" i="16"/>
  <c r="H58" i="16"/>
  <c r="G58" i="16"/>
  <c r="F58" i="16"/>
  <c r="I58" i="16" l="1"/>
  <c r="F22" i="16"/>
  <c r="S360" i="12" l="1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S3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10" i="16"/>
  <c r="F11" i="16"/>
  <c r="F12" i="16"/>
  <c r="F13" i="16"/>
  <c r="F14" i="16"/>
  <c r="F15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</calcChain>
</file>

<file path=xl/sharedStrings.xml><?xml version="1.0" encoding="utf-8"?>
<sst xmlns="http://schemas.openxmlformats.org/spreadsheetml/2006/main" count="6524" uniqueCount="975">
  <si>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</si>
  <si>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</si>
  <si>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</si>
  <si>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</si>
  <si>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</si>
  <si>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</si>
  <si>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</si>
  <si>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</si>
  <si>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</si>
  <si>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</si>
  <si>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</si>
  <si>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</si>
  <si>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</si>
  <si>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</si>
  <si>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</si>
  <si>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</si>
  <si>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</si>
  <si>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</si>
  <si>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</si>
  <si>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</si>
  <si>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</si>
  <si>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</si>
  <si>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</si>
  <si>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</si>
  <si>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</si>
  <si>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</si>
  <si>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</si>
  <si>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</si>
  <si>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</si>
  <si>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</si>
  <si>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</si>
  <si>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</si>
  <si>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</si>
  <si>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</si>
  <si>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</si>
  <si>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</si>
  <si>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</si>
  <si>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</si>
  <si>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</si>
  <si>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</si>
  <si>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</si>
  <si>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</si>
  <si>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</si>
  <si>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</si>
  <si>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</si>
  <si>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</si>
  <si>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</si>
  <si>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</si>
  <si>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</si>
  <si>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</si>
  <si>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</si>
  <si>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</si>
  <si>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</si>
  <si>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</si>
  <si>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</si>
  <si>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</si>
  <si>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</si>
  <si>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</si>
  <si>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</si>
  <si>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</si>
  <si>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</si>
  <si>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</si>
  <si>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</si>
  <si>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</si>
  <si>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</si>
  <si>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</si>
  <si>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</si>
  <si>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</si>
  <si>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</si>
  <si>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</si>
  <si>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</si>
  <si>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</si>
  <si>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</si>
  <si>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</si>
  <si>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</si>
  <si>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</si>
  <si>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</si>
  <si>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</si>
  <si>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</si>
  <si>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</si>
  <si>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</si>
  <si>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</si>
  <si>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</si>
  <si>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</si>
  <si>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</si>
  <si>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</si>
  <si>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</si>
  <si>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</si>
  <si>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</si>
  <si>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</si>
  <si>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</si>
  <si>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</si>
  <si>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</si>
  <si>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</si>
  <si>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</si>
  <si>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</si>
  <si>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</si>
  <si>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</si>
  <si>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</si>
  <si>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</si>
  <si>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</si>
  <si>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</si>
  <si>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</si>
  <si>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</si>
  <si>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</si>
  <si>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</si>
  <si>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</si>
  <si>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</si>
  <si>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</si>
  <si>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</si>
  <si>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</si>
  <si>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</si>
  <si>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</si>
  <si>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</si>
  <si>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</si>
  <si>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</si>
  <si>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</si>
  <si>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</si>
  <si>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</si>
  <si>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</si>
  <si>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</si>
  <si>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</si>
  <si>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</si>
  <si>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</si>
  <si>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</si>
  <si>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</si>
  <si>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</si>
  <si>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</si>
  <si>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</si>
  <si>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</si>
  <si>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</si>
  <si>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</si>
  <si>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</si>
  <si>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</si>
  <si>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</si>
  <si>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</si>
  <si>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</si>
  <si>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</si>
  <si>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</si>
  <si>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</si>
  <si>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</si>
  <si>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</si>
  <si>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</si>
  <si>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</si>
  <si>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</si>
  <si>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</si>
  <si>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</si>
  <si>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</si>
  <si>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</si>
  <si>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</si>
  <si>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</si>
  <si>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</si>
  <si>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</si>
  <si>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</si>
  <si>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</si>
  <si>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</si>
  <si>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</si>
  <si>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</si>
  <si>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</si>
  <si>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</si>
  <si>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</si>
  <si>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</si>
  <si>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</si>
  <si>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</si>
  <si>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</si>
  <si>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</si>
  <si>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</si>
  <si>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</si>
  <si>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</si>
  <si>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</si>
  <si>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</si>
  <si>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</si>
  <si>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</si>
  <si>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</si>
  <si>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</si>
  <si>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</si>
  <si>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</si>
  <si>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</si>
  <si>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</si>
  <si>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</si>
  <si>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</si>
  <si>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</si>
  <si>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</si>
  <si>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</si>
  <si>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</si>
  <si>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</si>
  <si>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</si>
  <si>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</si>
  <si>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</si>
  <si>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</si>
  <si>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</si>
  <si>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</si>
  <si>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</si>
  <si>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</si>
  <si>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</si>
  <si>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</si>
  <si>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</si>
  <si>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</si>
  <si>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</si>
  <si>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</si>
  <si>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</si>
  <si>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</si>
  <si>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</si>
  <si>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</si>
  <si>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</si>
  <si>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</si>
  <si>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</si>
  <si>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</si>
  <si>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</si>
  <si>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</si>
  <si>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</si>
  <si>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</si>
  <si>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</si>
  <si>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</si>
  <si>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</si>
  <si>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</si>
  <si>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</si>
  <si>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</si>
  <si>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</si>
  <si>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</si>
  <si>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</si>
  <si>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</si>
  <si>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</si>
  <si>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</si>
  <si>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</si>
  <si>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</si>
  <si>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</si>
  <si>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</si>
  <si>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</si>
  <si>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</si>
  <si>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</si>
  <si>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</si>
  <si>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</si>
  <si>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</si>
  <si>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</si>
  <si>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</si>
  <si>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</si>
  <si>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</si>
  <si>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</si>
  <si>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</si>
  <si>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</si>
  <si>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</si>
  <si>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</si>
  <si>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</si>
  <si>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</si>
  <si>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</si>
  <si>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</si>
  <si>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</si>
  <si>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</si>
  <si>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</si>
  <si>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</si>
  <si>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</si>
  <si>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</si>
  <si>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</si>
  <si>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</si>
  <si>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</si>
  <si>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</si>
  <si>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</si>
  <si>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</si>
  <si>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</si>
  <si>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</si>
  <si>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</si>
  <si>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</si>
  <si>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</si>
  <si>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</si>
  <si>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</si>
  <si>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</si>
  <si>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</si>
  <si>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</si>
  <si>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</si>
  <si>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</si>
  <si>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</si>
  <si>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</si>
  <si>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</si>
  <si>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</si>
  <si>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</si>
  <si>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</si>
  <si>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</si>
  <si>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</si>
  <si>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</si>
  <si>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</si>
  <si>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</si>
  <si>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</si>
  <si>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</si>
  <si>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</si>
  <si>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</si>
  <si>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</si>
  <si>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</si>
  <si>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</si>
  <si>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</si>
  <si>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</si>
  <si>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</si>
  <si>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</si>
  <si>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</si>
  <si>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</si>
  <si>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</si>
  <si>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</si>
  <si>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</si>
  <si>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</si>
  <si>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</si>
  <si>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</si>
  <si>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</si>
  <si>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</si>
  <si>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</si>
  <si>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</si>
  <si>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</si>
  <si>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</si>
  <si>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</si>
  <si>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</si>
  <si>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</si>
  <si>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</si>
  <si>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</si>
  <si>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</si>
  <si>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</si>
  <si>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</si>
  <si>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</si>
  <si>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</si>
  <si>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</si>
  <si>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</si>
  <si>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</si>
  <si>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</si>
  <si>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</si>
  <si>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</si>
  <si>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</si>
  <si>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</si>
  <si>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</si>
  <si>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</si>
  <si>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</si>
  <si>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</si>
  <si>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</si>
  <si>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</si>
  <si>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</si>
  <si>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</si>
  <si>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</si>
  <si>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</si>
  <si>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</si>
  <si>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</si>
  <si>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</si>
  <si>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</si>
  <si>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</si>
  <si>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</si>
  <si>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</si>
  <si>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</si>
  <si>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</si>
  <si>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</si>
  <si>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</si>
  <si>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</si>
  <si>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</si>
  <si>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</si>
  <si>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</si>
  <si>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</si>
  <si>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</si>
  <si>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</si>
  <si>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</si>
  <si>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</si>
  <si>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</si>
  <si>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</si>
  <si>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</si>
  <si>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</si>
  <si>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</si>
  <si>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</si>
  <si>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</si>
  <si>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</si>
  <si>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</si>
  <si>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</si>
  <si>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</si>
  <si>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</si>
  <si>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</si>
  <si>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</si>
  <si>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</si>
  <si>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</si>
  <si>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</si>
  <si>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</si>
  <si>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</si>
  <si>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</si>
  <si>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</si>
  <si>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</si>
  <si>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</si>
  <si>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</si>
  <si>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</si>
  <si>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</si>
  <si>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</si>
  <si>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</si>
  <si>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</si>
  <si>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</si>
  <si>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</si>
  <si>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</si>
  <si>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</si>
  <si>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</si>
  <si>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</si>
  <si>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</si>
  <si>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</si>
  <si>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</si>
  <si>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</si>
  <si>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</si>
  <si>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</si>
  <si>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</si>
  <si>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</si>
  <si>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</si>
  <si>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</si>
  <si>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</si>
  <si>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</si>
  <si>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</si>
  <si>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</si>
  <si>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</si>
  <si>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</si>
  <si>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</si>
  <si>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</si>
  <si>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</si>
  <si>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</si>
  <si>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</si>
  <si>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</si>
  <si>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</si>
  <si>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</si>
  <si>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</si>
  <si>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</si>
  <si>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</si>
  <si>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</si>
  <si>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</si>
  <si>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</si>
  <si>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</si>
  <si>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</si>
  <si>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</si>
  <si>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</si>
  <si>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</si>
  <si>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</si>
  <si>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</si>
  <si>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</si>
  <si>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</si>
  <si>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</si>
  <si>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</si>
  <si>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</si>
  <si>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</si>
  <si>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</si>
  <si>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</si>
  <si>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</si>
  <si>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</si>
  <si>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</si>
  <si>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</si>
  <si>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</si>
  <si>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</si>
  <si>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</si>
  <si>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</si>
  <si>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</si>
  <si>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</si>
  <si>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</si>
  <si>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</si>
  <si>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</si>
  <si>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</si>
  <si>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</si>
  <si>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</si>
  <si>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</si>
  <si>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</si>
  <si>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</si>
  <si>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</si>
  <si>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</si>
  <si>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</si>
  <si>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</si>
  <si>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</si>
  <si>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</si>
  <si>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</si>
  <si>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</si>
  <si>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</si>
  <si>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</si>
  <si>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</si>
  <si>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</si>
  <si>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</si>
  <si>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</si>
  <si>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</si>
  <si>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</si>
  <si>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</si>
  <si>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</si>
  <si>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</si>
  <si>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</si>
  <si>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</si>
  <si>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</si>
  <si>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</si>
  <si>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</si>
  <si>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</si>
  <si>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</si>
  <si>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</si>
  <si>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</si>
  <si>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</si>
  <si>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</si>
  <si>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</si>
  <si>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</si>
  <si>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</si>
  <si>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</si>
  <si>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</si>
  <si>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</si>
  <si>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</si>
  <si>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</si>
  <si>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</si>
  <si>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</si>
  <si>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</si>
  <si>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</si>
  <si>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</si>
  <si>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</si>
  <si>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</si>
  <si>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</si>
  <si>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</si>
  <si>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</si>
  <si>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</si>
  <si>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</si>
  <si>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</si>
  <si>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</si>
  <si>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</si>
  <si>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</si>
  <si>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</si>
  <si>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</si>
  <si>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</si>
  <si>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</si>
  <si>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</si>
  <si>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</si>
  <si>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</si>
  <si>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</si>
  <si>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</si>
  <si>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</si>
  <si>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</si>
  <si>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</si>
  <si>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</si>
  <si>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</si>
  <si>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</si>
  <si>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</si>
  <si>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</si>
  <si>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</si>
  <si>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</si>
  <si>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</si>
  <si>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</si>
  <si>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</si>
  <si>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</si>
  <si>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</si>
  <si>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</si>
  <si>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</si>
  <si>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</si>
  <si>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</si>
  <si>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</si>
  <si>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</si>
  <si>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</si>
  <si>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</si>
  <si>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</si>
  <si>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</si>
  <si>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</si>
  <si>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</si>
  <si>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</si>
  <si>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</si>
  <si>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</si>
  <si>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</si>
  <si>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</si>
  <si>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</si>
  <si>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</si>
  <si>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</si>
  <si>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</si>
  <si>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</si>
  <si>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</si>
  <si>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</si>
  <si>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</si>
  <si>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</si>
  <si>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</si>
  <si>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</si>
  <si>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</si>
  <si>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</si>
  <si>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</si>
  <si>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</si>
  <si>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</si>
  <si>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</si>
  <si>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</si>
  <si>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</si>
  <si>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</si>
  <si>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</si>
  <si>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</si>
  <si>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</si>
  <si>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</si>
  <si>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</si>
  <si>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</si>
  <si>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</si>
  <si>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</si>
  <si>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</si>
  <si>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</si>
  <si>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</si>
  <si>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</si>
  <si>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</si>
  <si>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</si>
  <si>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</si>
  <si>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</si>
  <si>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</si>
  <si>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</si>
  <si>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</si>
  <si>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</si>
  <si>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</si>
  <si>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</si>
  <si>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</si>
  <si>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</si>
  <si>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</si>
  <si>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</si>
  <si>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</si>
  <si>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</si>
  <si>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</si>
  <si>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</si>
  <si>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</si>
  <si>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</si>
  <si>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</si>
  <si>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</si>
  <si>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</si>
  <si>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</si>
  <si>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</si>
  <si>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</si>
  <si>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</si>
  <si>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</si>
  <si>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</si>
  <si>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</si>
  <si>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</si>
  <si>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</si>
  <si>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</si>
  <si>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</si>
  <si>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</si>
  <si>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</si>
  <si>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</si>
  <si>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</si>
  <si>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</si>
  <si>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</si>
  <si>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</si>
  <si>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</si>
  <si>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</si>
  <si>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</si>
  <si>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</si>
  <si>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</si>
  <si>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</si>
  <si>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</si>
  <si>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</si>
  <si>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</si>
  <si>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</si>
  <si>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</si>
  <si>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</si>
  <si>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</si>
  <si>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</si>
  <si>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</si>
  <si>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</si>
  <si>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</si>
  <si>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</si>
  <si>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</si>
  <si>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</si>
  <si>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</si>
  <si>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</si>
  <si>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</si>
  <si>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</si>
  <si>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</si>
  <si>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</si>
  <si>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</si>
  <si>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</si>
  <si>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</si>
  <si>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</si>
  <si>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</si>
  <si>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</si>
  <si>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</si>
  <si>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</si>
  <si>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</si>
  <si>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</si>
  <si>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</si>
  <si>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</si>
  <si>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</si>
  <si>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</si>
  <si>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</si>
  <si>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</si>
  <si>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</si>
  <si>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</si>
  <si>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</si>
  <si>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</si>
  <si>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</si>
  <si>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</si>
  <si>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</si>
  <si>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</si>
  <si>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</si>
  <si>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</si>
  <si>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</si>
  <si>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</si>
  <si>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</si>
  <si>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</si>
  <si>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</si>
  <si>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</si>
  <si>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</si>
  <si>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</si>
  <si>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</si>
  <si>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</si>
  <si>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</si>
  <si>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</si>
  <si>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</si>
  <si>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</si>
  <si>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</si>
  <si>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</si>
  <si>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</si>
  <si>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</si>
  <si>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</si>
  <si>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</si>
  <si>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</si>
  <si>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</si>
  <si>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</si>
  <si>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</si>
  <si>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</si>
  <si>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</si>
  <si>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</si>
  <si>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</si>
  <si>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</si>
  <si>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</si>
  <si>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</si>
  <si>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</si>
  <si>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</si>
  <si>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</si>
  <si>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</si>
  <si>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</si>
  <si>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</si>
  <si>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</si>
  <si>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</si>
  <si>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</si>
  <si>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</si>
  <si>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</si>
  <si>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</si>
  <si>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</si>
  <si>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</si>
  <si>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</si>
  <si>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</si>
  <si>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</si>
  <si>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</si>
  <si>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</si>
  <si>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</si>
  <si>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</si>
  <si>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</si>
  <si>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</si>
  <si>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</si>
  <si>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</si>
  <si>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</si>
  <si>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</si>
  <si>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</si>
  <si>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</si>
  <si>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</si>
  <si>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</si>
  <si>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</si>
  <si>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</si>
  <si>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</si>
  <si>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</si>
  <si>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</si>
  <si>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</si>
  <si>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</si>
  <si>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</si>
  <si>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</si>
  <si>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</si>
  <si>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</si>
  <si>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</si>
  <si>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</si>
  <si>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</si>
  <si>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</si>
  <si>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</si>
  <si>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</si>
  <si>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</si>
  <si>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</si>
  <si>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</si>
  <si>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</si>
  <si>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</si>
  <si>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</si>
  <si>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</si>
  <si>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</si>
  <si>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</si>
  <si>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</si>
  <si>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</si>
  <si>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</si>
  <si>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</si>
  <si>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</si>
  <si>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</si>
  <si>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</si>
  <si>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</si>
  <si>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</si>
  <si>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</si>
  <si>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</si>
  <si>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</si>
  <si>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</si>
  <si>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</si>
  <si>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</si>
  <si>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</si>
  <si>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</si>
  <si>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</si>
  <si>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</si>
  <si>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</si>
  <si>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</si>
  <si>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</si>
  <si>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</si>
  <si>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</si>
  <si>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</si>
  <si>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</si>
  <si>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</si>
  <si>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</si>
  <si>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</si>
  <si>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</si>
  <si>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</si>
  <si>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</si>
  <si>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</si>
  <si>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</si>
  <si>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</si>
  <si>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</si>
  <si>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</si>
  <si>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</si>
  <si>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</si>
  <si>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</si>
  <si>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</si>
  <si>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</si>
  <si>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</si>
  <si>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</si>
  <si>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</si>
  <si>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</si>
  <si>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</si>
  <si>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</si>
  <si>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</si>
  <si>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</si>
  <si>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</si>
  <si>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</si>
  <si>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</si>
  <si>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</si>
  <si>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</si>
  <si>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</si>
  <si>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</si>
  <si>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</si>
  <si>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</si>
  <si>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</si>
  <si>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</si>
  <si>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</si>
  <si>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</si>
  <si>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</si>
  <si>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</si>
  <si>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</si>
  <si>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</si>
  <si>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</si>
  <si>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</si>
  <si>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</si>
  <si>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</si>
  <si>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</si>
  <si>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</si>
  <si>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</si>
  <si>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</si>
  <si>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</si>
  <si>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</si>
  <si>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</si>
  <si>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</si>
  <si>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</si>
  <si>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</si>
  <si>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</si>
  <si>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</si>
  <si>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</si>
  <si>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</si>
  <si>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</si>
  <si>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</si>
  <si>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</si>
  <si>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</si>
  <si>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</si>
  <si>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</si>
  <si>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</si>
  <si>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</si>
  <si>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</si>
  <si>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</si>
  <si>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</si>
  <si>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</si>
  <si>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</si>
  <si>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</si>
  <si>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</si>
  <si>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</si>
  <si>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حي النورحي الزهور</t>
  </si>
  <si>
    <t>حي الجمهورية</t>
  </si>
  <si>
    <t>حي النصر 1</t>
  </si>
  <si>
    <t>حي النصر 2</t>
  </si>
  <si>
    <t>حي الزياتين</t>
  </si>
  <si>
    <t>حي إبن خلدون</t>
  </si>
  <si>
    <t>حي عقبة  </t>
  </si>
  <si>
    <t>رئيس البلدية</t>
  </si>
  <si>
    <t>مكتب الضبط المركزي </t>
  </si>
  <si>
    <t>الكاتب العام </t>
  </si>
  <si>
    <t>المصلحة الشؤون 
 الإدارية والمالية</t>
  </si>
  <si>
    <t>قسم الحالة المدنية </t>
  </si>
  <si>
    <t>القسم الإداري </t>
  </si>
  <si>
    <t>القسم المالي </t>
  </si>
  <si>
    <t>المصلحة الفنية</t>
  </si>
  <si>
    <t>مصلحة النظافة والمحيط  </t>
  </si>
  <si>
    <t>محمود المسعودي</t>
  </si>
  <si>
    <t>عمار بنعمار</t>
  </si>
  <si>
    <t>وسام الشريقي</t>
  </si>
  <si>
    <t>لطفي التومي</t>
  </si>
  <si>
    <t>عبد الستار ضيفاوي </t>
  </si>
  <si>
    <t>راجحة بلخيرية </t>
  </si>
  <si>
    <t>خالد عطي </t>
  </si>
  <si>
    <t>بشير الحمداوي</t>
  </si>
  <si>
    <t>الصحبي عبدلاوي</t>
  </si>
  <si>
    <t>علي الجهيناوي</t>
  </si>
  <si>
    <t>محمد فهمي الفالح </t>
  </si>
  <si>
    <t>صالح عويساوي</t>
  </si>
  <si>
    <t>صالح عيساوي</t>
  </si>
  <si>
    <t>سعاد عماري</t>
  </si>
  <si>
    <t>محمد العربي الجلاصي</t>
  </si>
  <si>
    <t>السيد الحضروي </t>
  </si>
  <si>
    <t>الحبيب غريبي </t>
  </si>
  <si>
    <t>مختار عيساوي</t>
  </si>
  <si>
    <t>محمد مباركي</t>
  </si>
  <si>
    <t>محمد الحمداوي </t>
  </si>
  <si>
    <t>محمد علي عيساوي </t>
  </si>
  <si>
    <t>ابراهيم الجهيناوي </t>
  </si>
  <si>
    <t>ناجي بوقرة </t>
  </si>
  <si>
    <t>نوة السهيلي</t>
  </si>
  <si>
    <t>صالح السالمي </t>
  </si>
  <si>
    <t>المنجي عيساوي </t>
  </si>
  <si>
    <t>منير الجلاصي </t>
  </si>
  <si>
    <t>عبد النبي بوقرة </t>
  </si>
  <si>
    <t>عمر سهيلي  </t>
  </si>
  <si>
    <t>زكرياء ضيفاوي</t>
  </si>
  <si>
    <t>رضا ضيفاوي</t>
  </si>
  <si>
    <t>علي الميراوي </t>
  </si>
  <si>
    <t>فتحي الرمضاني </t>
  </si>
  <si>
    <t>خميس عيساوي </t>
  </si>
  <si>
    <t>محمد الهادي بوقرة </t>
  </si>
  <si>
    <t>مبروك سهيلي</t>
  </si>
  <si>
    <t>لزهر بوقرة </t>
  </si>
  <si>
    <t>محمد الناصري </t>
  </si>
  <si>
    <t>أحمد الجهيناوي</t>
  </si>
  <si>
    <t>نجيب سهيلي</t>
  </si>
  <si>
    <t>بوزيد غياضي</t>
  </si>
  <si>
    <t>رمزي بوقرة</t>
  </si>
  <si>
    <t>أنور ذيفات</t>
  </si>
  <si>
    <t>علي سهيلي</t>
  </si>
  <si>
    <t>عبد القادر حمداوي </t>
  </si>
  <si>
    <t>الحبيب رمضاني </t>
  </si>
  <si>
    <t>بشير الرمضاني </t>
  </si>
  <si>
    <t>عبد الرزاق عويساوي </t>
  </si>
  <si>
    <t>سالم المتجول</t>
  </si>
  <si>
    <t>حاتم الجلاصي</t>
  </si>
  <si>
    <t>رفيق الجهيناوي  </t>
  </si>
  <si>
    <t>الكتابة العامة</t>
  </si>
  <si>
    <t>متصرف ( رئيس مصلحة )</t>
  </si>
  <si>
    <t xml:space="preserve">تقني </t>
  </si>
  <si>
    <t>قسم المالية</t>
  </si>
  <si>
    <t>محل بلدي</t>
  </si>
  <si>
    <t>محل بلدي (مقر البلدية القديم)</t>
  </si>
  <si>
    <t>محل بلدي (جزء من مقر البلدية القديم)</t>
  </si>
  <si>
    <t>محل بلدي (طابق أرضي)</t>
  </si>
  <si>
    <t>محل بلدي (طابق علوي)</t>
  </si>
  <si>
    <t>محل بلدي (محل سكنى)</t>
  </si>
  <si>
    <t>ملعب بلدي</t>
  </si>
  <si>
    <t>محطة سيارات الأجرة</t>
  </si>
  <si>
    <t>الأسواق البلدية </t>
  </si>
  <si>
    <t>نادي الأطفال </t>
  </si>
  <si>
    <t>روضة بلدية </t>
  </si>
  <si>
    <t>حمام بلدي قديم </t>
  </si>
  <si>
    <t>مسكن بلدي </t>
  </si>
  <si>
    <t>03 مساكن شعبية </t>
  </si>
  <si>
    <t>السوق اليومية للخضر والغلال</t>
  </si>
  <si>
    <t>محلين بلديين </t>
  </si>
  <si>
    <t>وحدة صحية</t>
  </si>
  <si>
    <t>محطة توزيع الوقود </t>
  </si>
  <si>
    <t>المنتزه العائلي</t>
  </si>
  <si>
    <t>قطعة أرض بيضاء</t>
  </si>
  <si>
    <t>03 قطع أرض بيضاء</t>
  </si>
  <si>
    <t>المصب البلدي </t>
  </si>
  <si>
    <t>قصر البلدية </t>
  </si>
  <si>
    <t>دكانين مدمجين</t>
  </si>
  <si>
    <t xml:space="preserve"> دكاكين بلدية  03</t>
  </si>
  <si>
    <t>محلين مدمجين</t>
  </si>
  <si>
    <t>تعبيد الطرقات</t>
  </si>
  <si>
    <t>إقتناء معدات النظافة</t>
  </si>
  <si>
    <t>تهيئة المستودع البلدي </t>
  </si>
  <si>
    <t>تم الإعلان عن الإستشارة للمرة الخامسة.</t>
  </si>
  <si>
    <t>الامر عدد 769 المؤرخ في 10 جويلية 2012</t>
  </si>
  <si>
    <t xml:space="preserve">علي سالم رمضاني </t>
  </si>
  <si>
    <t>عاطف الغريبي</t>
  </si>
  <si>
    <t>جمال ضيفاوي</t>
  </si>
  <si>
    <t>السيد الدغماني</t>
  </si>
  <si>
    <t>المنجي شامخي</t>
  </si>
  <si>
    <t xml:space="preserve">لطفي عبدلاوي </t>
  </si>
  <si>
    <t xml:space="preserve">بلقاسم شريقي </t>
  </si>
  <si>
    <t>احمد غيضاوي</t>
  </si>
  <si>
    <t xml:space="preserve">لجنة البتات </t>
  </si>
  <si>
    <t>الفصل 3304: المساهمة لفائدة الودادية بعنوان خدمة تداكر الاكل للاعوان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</si>
</sst>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8" fillId="0" borderId="0" xfId="0" applyFont="1"/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0" fillId="0" borderId="1" xfId="0" applyFill="1" applyBorder="1" applyAlignment="1">
      <alignment vertical="center"/>
    </xf>
    <xf numFmtId="0" fontId="18" fillId="0" borderId="1" xfId="0" applyFont="1" applyBorder="1" applyAlignment="1">
      <alignment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0" fontId="15" fillId="0" borderId="0" xfId="0" applyFont="1"/>
    <xf numFmtId="0" fontId="15" fillId="0" borderId="1" xfId="0" applyFont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5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9"/>
  <sheetViews>
    <sheetView rightToLeft="1" zoomScale="110" zoomScaleNormal="110" workbookViewId="0">
      <selection activeCell="D68" sqref="D68"/>
    </sheetView>
  </sheetViews>
  <sheetFormatPr defaultColWidth="9.08984375" defaultRowHeight="14.5" outlineLevelRow="3"/>
  <cols>
    <col min="1" max="1" width="7" bestFit="1" customWidth="1"/>
    <col min="2" max="2" width="40.54296875" customWidth="1"/>
    <col min="3" max="3" width="16.6328125" bestFit="1" customWidth="1"/>
    <col min="4" max="5" width="15.6328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44" t="s">
        <v>853</v>
      </c>
      <c r="E1" s="144" t="s">
        <v>852</v>
      </c>
      <c r="G1" s="43" t="s">
        <v>31</v>
      </c>
      <c r="H1" s="44">
        <f>C2+C114</f>
        <v>1667706.5179999999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1187000</v>
      </c>
      <c r="D2" s="26">
        <f>D3+D67</f>
        <v>1187000</v>
      </c>
      <c r="E2" s="26">
        <f>E3+E67</f>
        <v>1187000</v>
      </c>
      <c r="G2" s="39" t="s">
        <v>60</v>
      </c>
      <c r="H2" s="41">
        <f>C2</f>
        <v>1187000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603500</v>
      </c>
      <c r="D3" s="23">
        <f>D4+D11+D38+D61</f>
        <v>603500</v>
      </c>
      <c r="E3" s="23">
        <f>E4+E11+E38+E61</f>
        <v>603500</v>
      </c>
      <c r="G3" s="39" t="s">
        <v>57</v>
      </c>
      <c r="H3" s="41">
        <f t="shared" ref="H3:H66" si="0">C3</f>
        <v>603500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231000</v>
      </c>
      <c r="D4" s="21">
        <f>SUM(D5:D10)</f>
        <v>231000</v>
      </c>
      <c r="E4" s="21">
        <f>SUM(E5:E10)</f>
        <v>231000</v>
      </c>
      <c r="F4" s="17"/>
      <c r="G4" s="39" t="s">
        <v>53</v>
      </c>
      <c r="H4" s="41">
        <f t="shared" si="0"/>
        <v>231000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150000</v>
      </c>
      <c r="D7" s="2">
        <f t="shared" si="1"/>
        <v>150000</v>
      </c>
      <c r="E7" s="2">
        <f t="shared" si="1"/>
        <v>150000</v>
      </c>
      <c r="F7" s="17"/>
      <c r="G7" s="17"/>
      <c r="H7" s="41">
        <f t="shared" si="0"/>
        <v>150000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1"/>
        <v>30000</v>
      </c>
      <c r="E8" s="2">
        <f t="shared" si="1"/>
        <v>30000</v>
      </c>
      <c r="F8" s="17"/>
      <c r="G8" s="17"/>
      <c r="H8" s="41">
        <f t="shared" si="0"/>
        <v>30000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3" t="s">
        <v>125</v>
      </c>
      <c r="B11" s="164"/>
      <c r="C11" s="21">
        <f>SUM(C12:C37)</f>
        <v>232500</v>
      </c>
      <c r="D11" s="21">
        <f>SUM(D12:D37)</f>
        <v>232500</v>
      </c>
      <c r="E11" s="21">
        <f>SUM(E12:E37)</f>
        <v>232500</v>
      </c>
      <c r="F11" s="17"/>
      <c r="G11" s="39" t="s">
        <v>54</v>
      </c>
      <c r="H11" s="41">
        <f t="shared" si="0"/>
        <v>232500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196000</v>
      </c>
      <c r="D12" s="2">
        <f>C12</f>
        <v>196000</v>
      </c>
      <c r="E12" s="2">
        <f>D12</f>
        <v>196000</v>
      </c>
      <c r="H12" s="41">
        <f t="shared" si="0"/>
        <v>196000</v>
      </c>
    </row>
    <row r="13" spans="1:14" hidden="1" outlineLevel="1">
      <c r="A13" s="3">
        <v>2102</v>
      </c>
      <c r="B13" s="1" t="s">
        <v>126</v>
      </c>
      <c r="C13" s="2">
        <v>7000</v>
      </c>
      <c r="D13" s="2">
        <f t="shared" ref="D13:E28" si="2">C13</f>
        <v>7000</v>
      </c>
      <c r="E13" s="2">
        <f t="shared" si="2"/>
        <v>7000</v>
      </c>
      <c r="H13" s="41">
        <f t="shared" si="0"/>
        <v>7000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8000</v>
      </c>
      <c r="D15" s="2">
        <f t="shared" si="2"/>
        <v>8000</v>
      </c>
      <c r="E15" s="2">
        <f t="shared" si="2"/>
        <v>8000</v>
      </c>
      <c r="H15" s="41">
        <f t="shared" si="0"/>
        <v>8000</v>
      </c>
    </row>
    <row r="16" spans="1:14" hidden="1" outlineLevel="1">
      <c r="A16" s="3">
        <v>2201</v>
      </c>
      <c r="B16" s="1" t="s">
        <v>128</v>
      </c>
      <c r="C16" s="2">
        <v>16500</v>
      </c>
      <c r="D16" s="2">
        <f t="shared" si="2"/>
        <v>16500</v>
      </c>
      <c r="E16" s="2">
        <f t="shared" si="2"/>
        <v>16500</v>
      </c>
      <c r="H16" s="41">
        <f t="shared" si="0"/>
        <v>16500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3" t="s">
        <v>145</v>
      </c>
      <c r="B38" s="164"/>
      <c r="C38" s="21">
        <f>SUM(C39:C60)</f>
        <v>140000</v>
      </c>
      <c r="D38" s="21">
        <f>SUM(D39:D60)</f>
        <v>140000</v>
      </c>
      <c r="E38" s="21">
        <f>SUM(E39:E60)</f>
        <v>140000</v>
      </c>
      <c r="G38" s="39" t="s">
        <v>55</v>
      </c>
      <c r="H38" s="41">
        <f t="shared" si="0"/>
        <v>140000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hidden="1" outlineLevel="1">
      <c r="A40" s="20">
        <v>3102</v>
      </c>
      <c r="B40" s="20" t="s">
        <v>12</v>
      </c>
      <c r="C40" s="2">
        <v>9000</v>
      </c>
      <c r="D40" s="2">
        <f t="shared" ref="D40:E55" si="4">C40</f>
        <v>9000</v>
      </c>
      <c r="E40" s="2">
        <f t="shared" si="4"/>
        <v>9000</v>
      </c>
      <c r="H40" s="41">
        <f t="shared" si="0"/>
        <v>9000</v>
      </c>
    </row>
    <row r="41" spans="1:10" hidden="1" outlineLevel="1">
      <c r="A41" s="20">
        <v>3103</v>
      </c>
      <c r="B41" s="20" t="s">
        <v>13</v>
      </c>
      <c r="C41" s="2">
        <v>35000</v>
      </c>
      <c r="D41" s="2">
        <f t="shared" si="4"/>
        <v>35000</v>
      </c>
      <c r="E41" s="2">
        <f t="shared" si="4"/>
        <v>35000</v>
      </c>
      <c r="H41" s="41">
        <f t="shared" si="0"/>
        <v>35000</v>
      </c>
    </row>
    <row r="42" spans="1:10" hidden="1" outlineLevel="1">
      <c r="A42" s="20">
        <v>3199</v>
      </c>
      <c r="B42" s="20" t="s">
        <v>14</v>
      </c>
      <c r="C42" s="2">
        <v>5000</v>
      </c>
      <c r="D42" s="2">
        <f t="shared" si="4"/>
        <v>5000</v>
      </c>
      <c r="E42" s="2">
        <f t="shared" si="4"/>
        <v>5000</v>
      </c>
      <c r="H42" s="41">
        <f t="shared" si="0"/>
        <v>5000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15000</v>
      </c>
      <c r="D53" s="2">
        <f t="shared" si="4"/>
        <v>15000</v>
      </c>
      <c r="E53" s="2">
        <f t="shared" si="4"/>
        <v>15000</v>
      </c>
      <c r="H53" s="41">
        <f t="shared" si="0"/>
        <v>15000</v>
      </c>
    </row>
    <row r="54" spans="1:10" hidden="1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hidden="1" outlineLevel="1">
      <c r="A55" s="20">
        <v>3303</v>
      </c>
      <c r="B55" s="20" t="s">
        <v>153</v>
      </c>
      <c r="C55" s="2">
        <v>1000</v>
      </c>
      <c r="D55" s="2">
        <f t="shared" si="4"/>
        <v>1000</v>
      </c>
      <c r="E55" s="2">
        <f t="shared" si="4"/>
        <v>1000</v>
      </c>
      <c r="H55" s="41">
        <f t="shared" si="0"/>
        <v>1000</v>
      </c>
    </row>
    <row r="56" spans="1:10" hidden="1" outlineLevel="1">
      <c r="A56" s="20">
        <v>3303</v>
      </c>
      <c r="B56" s="20" t="s">
        <v>154</v>
      </c>
      <c r="C56" s="2">
        <v>15000</v>
      </c>
      <c r="D56" s="2">
        <f t="shared" ref="D56:E60" si="5">C56</f>
        <v>15000</v>
      </c>
      <c r="E56" s="2">
        <f t="shared" si="5"/>
        <v>15000</v>
      </c>
      <c r="H56" s="41">
        <f t="shared" si="0"/>
        <v>15000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 collapsed="1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7" t="s">
        <v>579</v>
      </c>
      <c r="B67" s="167"/>
      <c r="C67" s="25">
        <f>C97+C68</f>
        <v>583500</v>
      </c>
      <c r="D67" s="25">
        <f>D97+D68</f>
        <v>583500</v>
      </c>
      <c r="E67" s="25">
        <f>E97+E68</f>
        <v>583500</v>
      </c>
      <c r="G67" s="39" t="s">
        <v>59</v>
      </c>
      <c r="H67" s="41">
        <f t="shared" ref="H67:H130" si="7">C67</f>
        <v>583500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120500</v>
      </c>
      <c r="D68" s="21">
        <f>SUM(D69:D96)</f>
        <v>120500</v>
      </c>
      <c r="E68" s="21">
        <f>SUM(E69:E96)</f>
        <v>120500</v>
      </c>
      <c r="G68" s="39" t="s">
        <v>56</v>
      </c>
      <c r="H68" s="41">
        <f t="shared" si="7"/>
        <v>120500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hidden="1" customHeight="1" outlineLevel="1">
      <c r="A80" s="3">
        <v>5202</v>
      </c>
      <c r="B80" s="2" t="s">
        <v>172</v>
      </c>
      <c r="C80" s="2">
        <v>25000</v>
      </c>
      <c r="D80" s="2">
        <f t="shared" si="8"/>
        <v>25000</v>
      </c>
      <c r="E80" s="2">
        <f t="shared" si="8"/>
        <v>25000</v>
      </c>
      <c r="H80" s="41">
        <f t="shared" si="7"/>
        <v>25000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500</v>
      </c>
      <c r="D83" s="2">
        <f t="shared" si="8"/>
        <v>500</v>
      </c>
      <c r="E83" s="2">
        <f t="shared" si="8"/>
        <v>500</v>
      </c>
      <c r="H83" s="41">
        <f t="shared" si="7"/>
        <v>500</v>
      </c>
    </row>
    <row r="84" spans="1:8" ht="15" hidden="1" customHeight="1" outlineLevel="1">
      <c r="A84" s="3">
        <v>5206</v>
      </c>
      <c r="B84" s="2" t="s">
        <v>176</v>
      </c>
      <c r="C84" s="2">
        <v>2000</v>
      </c>
      <c r="D84" s="2">
        <f t="shared" si="8"/>
        <v>2000</v>
      </c>
      <c r="E84" s="2">
        <f t="shared" si="8"/>
        <v>2000</v>
      </c>
      <c r="H84" s="41">
        <f t="shared" si="7"/>
        <v>2000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10000</v>
      </c>
      <c r="D93" s="2">
        <f t="shared" si="9"/>
        <v>10000</v>
      </c>
      <c r="E93" s="2">
        <f t="shared" si="9"/>
        <v>10000</v>
      </c>
      <c r="H93" s="41">
        <f t="shared" si="7"/>
        <v>10000</v>
      </c>
    </row>
    <row r="94" spans="1:8" ht="15" hidden="1" customHeight="1" outlineLevel="1">
      <c r="A94" s="3">
        <v>5301</v>
      </c>
      <c r="B94" s="2" t="s">
        <v>109</v>
      </c>
      <c r="C94" s="2">
        <v>3000</v>
      </c>
      <c r="D94" s="2">
        <f t="shared" si="9"/>
        <v>3000</v>
      </c>
      <c r="E94" s="2">
        <f t="shared" si="9"/>
        <v>3000</v>
      </c>
      <c r="H94" s="41">
        <f t="shared" si="7"/>
        <v>3000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463000</v>
      </c>
      <c r="D97" s="21">
        <f>SUM(D98:D113)</f>
        <v>463000</v>
      </c>
      <c r="E97" s="21">
        <f>SUM(E98:E113)</f>
        <v>463000</v>
      </c>
      <c r="G97" s="39" t="s">
        <v>58</v>
      </c>
      <c r="H97" s="41">
        <f t="shared" si="7"/>
        <v>463000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333000</v>
      </c>
      <c r="D98" s="2">
        <f>C98</f>
        <v>333000</v>
      </c>
      <c r="E98" s="2">
        <f>D98</f>
        <v>333000</v>
      </c>
      <c r="H98" s="41">
        <f t="shared" si="7"/>
        <v>333000</v>
      </c>
    </row>
    <row r="99" spans="1:10" ht="15" hidden="1" customHeight="1" outlineLevel="1">
      <c r="A99" s="3">
        <v>6002</v>
      </c>
      <c r="B99" s="1" t="s">
        <v>185</v>
      </c>
      <c r="C99" s="2">
        <v>125700</v>
      </c>
      <c r="D99" s="2">
        <f t="shared" ref="D99:E113" si="10">C99</f>
        <v>125700</v>
      </c>
      <c r="E99" s="2">
        <f t="shared" si="10"/>
        <v>125700</v>
      </c>
      <c r="H99" s="41">
        <f t="shared" si="7"/>
        <v>125700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>
        <v>300</v>
      </c>
      <c r="D112" s="2">
        <f t="shared" si="10"/>
        <v>300</v>
      </c>
      <c r="E112" s="2">
        <f t="shared" si="10"/>
        <v>300</v>
      </c>
      <c r="H112" s="41">
        <f t="shared" si="7"/>
        <v>300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10"/>
        <v>3000</v>
      </c>
      <c r="E113" s="2">
        <f t="shared" si="10"/>
        <v>3000</v>
      </c>
      <c r="H113" s="41">
        <f t="shared" si="7"/>
        <v>3000</v>
      </c>
    </row>
    <row r="114" spans="1:10" collapsed="1">
      <c r="A114" s="168" t="s">
        <v>62</v>
      </c>
      <c r="B114" s="169"/>
      <c r="C114" s="26">
        <f>C115+C152+C177</f>
        <v>480706.51799999998</v>
      </c>
      <c r="D114" s="26">
        <f>D115+D152+D177</f>
        <v>480706.51799999998</v>
      </c>
      <c r="E114" s="26">
        <f>E115+E152+E177</f>
        <v>480706.51799999998</v>
      </c>
      <c r="G114" s="39" t="s">
        <v>62</v>
      </c>
      <c r="H114" s="41">
        <f t="shared" si="7"/>
        <v>480706.51799999998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330706.51799999998</v>
      </c>
      <c r="D115" s="23">
        <f>D116+D135</f>
        <v>330706.51799999998</v>
      </c>
      <c r="E115" s="23">
        <f>E116+E135</f>
        <v>330706.51799999998</v>
      </c>
      <c r="G115" s="39" t="s">
        <v>61</v>
      </c>
      <c r="H115" s="41">
        <f t="shared" si="7"/>
        <v>330706.51799999998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329885.18599999999</v>
      </c>
      <c r="D116" s="21">
        <f>D117+D120+D123+D126+D129+D132</f>
        <v>329885.18599999999</v>
      </c>
      <c r="E116" s="21">
        <f>E117+E120+E123+E126+E129+E132</f>
        <v>329885.18599999999</v>
      </c>
      <c r="G116" s="39" t="s">
        <v>583</v>
      </c>
      <c r="H116" s="41">
        <f t="shared" si="7"/>
        <v>329885.18599999999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156885.18599999999</v>
      </c>
      <c r="D117" s="2">
        <f>D118+D119</f>
        <v>156885.18599999999</v>
      </c>
      <c r="E117" s="2">
        <f>E118+E119</f>
        <v>156885.18599999999</v>
      </c>
      <c r="H117" s="41">
        <f t="shared" si="7"/>
        <v>156885.18599999999</v>
      </c>
    </row>
    <row r="118" spans="1:10" ht="15" hidden="1" customHeight="1" outlineLevel="2">
      <c r="A118" s="130"/>
      <c r="B118" s="129" t="s">
        <v>855</v>
      </c>
      <c r="C118" s="128">
        <v>24885.186000000002</v>
      </c>
      <c r="D118" s="128">
        <f>C118</f>
        <v>24885.186000000002</v>
      </c>
      <c r="E118" s="128">
        <f>D118</f>
        <v>24885.186000000002</v>
      </c>
      <c r="H118" s="41">
        <f t="shared" si="7"/>
        <v>24885.186000000002</v>
      </c>
    </row>
    <row r="119" spans="1:10" ht="15" hidden="1" customHeight="1" outlineLevel="2">
      <c r="A119" s="130"/>
      <c r="B119" s="129" t="s">
        <v>860</v>
      </c>
      <c r="C119" s="128">
        <v>132000</v>
      </c>
      <c r="D119" s="128">
        <f>C119</f>
        <v>132000</v>
      </c>
      <c r="E119" s="128">
        <f>D119</f>
        <v>132000</v>
      </c>
      <c r="H119" s="41">
        <f t="shared" si="7"/>
        <v>132000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173000</v>
      </c>
      <c r="D126" s="2">
        <f>D127+D128</f>
        <v>173000</v>
      </c>
      <c r="E126" s="2">
        <f>E127+E128</f>
        <v>173000</v>
      </c>
      <c r="H126" s="41">
        <f t="shared" si="7"/>
        <v>173000</v>
      </c>
    </row>
    <row r="127" spans="1:10" ht="15" hidden="1" customHeight="1" outlineLevel="2">
      <c r="A127" s="130"/>
      <c r="B127" s="129" t="s">
        <v>855</v>
      </c>
      <c r="C127" s="128">
        <v>173000</v>
      </c>
      <c r="D127" s="128">
        <f>C127</f>
        <v>173000</v>
      </c>
      <c r="E127" s="128">
        <f>D127</f>
        <v>173000</v>
      </c>
      <c r="H127" s="41">
        <f t="shared" si="7"/>
        <v>173000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3" t="s">
        <v>202</v>
      </c>
      <c r="B135" s="164"/>
      <c r="C135" s="21">
        <f>C136+C140+C143+C146+C149</f>
        <v>821.33199999999999</v>
      </c>
      <c r="D135" s="21">
        <f>D136+D140+D143+D146+D149</f>
        <v>821.33199999999999</v>
      </c>
      <c r="E135" s="21">
        <f>E136+E140+E143+E146+E149</f>
        <v>821.33199999999999</v>
      </c>
      <c r="G135" s="39" t="s">
        <v>584</v>
      </c>
      <c r="H135" s="41">
        <f t="shared" si="11"/>
        <v>821.33199999999999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821.33199999999999</v>
      </c>
      <c r="D136" s="2">
        <f>D137+D138+D139</f>
        <v>821.33199999999999</v>
      </c>
      <c r="E136" s="2">
        <f>E137+E138+E139</f>
        <v>821.33199999999999</v>
      </c>
      <c r="H136" s="41">
        <f t="shared" si="11"/>
        <v>821.33199999999999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821.33199999999999</v>
      </c>
      <c r="D138" s="128">
        <f t="shared" ref="D138:E139" si="12">C138</f>
        <v>821.33199999999999</v>
      </c>
      <c r="E138" s="128">
        <f t="shared" si="12"/>
        <v>821.33199999999999</v>
      </c>
      <c r="H138" s="41">
        <f t="shared" si="11"/>
        <v>821.33199999999999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5" t="s">
        <v>581</v>
      </c>
      <c r="B152" s="166"/>
      <c r="C152" s="23">
        <f>C153+C163+C170</f>
        <v>150000</v>
      </c>
      <c r="D152" s="23">
        <f>D153+D163+D170</f>
        <v>150000</v>
      </c>
      <c r="E152" s="23">
        <f>E153+E163+E170</f>
        <v>150000</v>
      </c>
      <c r="G152" s="39" t="s">
        <v>66</v>
      </c>
      <c r="H152" s="41">
        <f t="shared" si="11"/>
        <v>150000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150000</v>
      </c>
      <c r="D153" s="21">
        <f>D154+D157+D160</f>
        <v>150000</v>
      </c>
      <c r="E153" s="21">
        <f>E154+E157+E160</f>
        <v>150000</v>
      </c>
      <c r="G153" s="39" t="s">
        <v>585</v>
      </c>
      <c r="H153" s="41">
        <f t="shared" si="11"/>
        <v>150000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150000</v>
      </c>
      <c r="D154" s="2">
        <f>D155+D156</f>
        <v>150000</v>
      </c>
      <c r="E154" s="2">
        <f>E155+E156</f>
        <v>150000</v>
      </c>
      <c r="H154" s="41">
        <f t="shared" si="11"/>
        <v>150000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>
        <v>150000</v>
      </c>
      <c r="D156" s="128">
        <f>C156</f>
        <v>150000</v>
      </c>
      <c r="E156" s="128">
        <f>D156</f>
        <v>150000</v>
      </c>
      <c r="H156" s="41">
        <f t="shared" si="11"/>
        <v>150000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0" t="s">
        <v>843</v>
      </c>
      <c r="B197" s="16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4" spans="1:10">
      <c r="C254" s="51"/>
    </row>
    <row r="255" spans="1:10">
      <c r="C255" s="51"/>
    </row>
    <row r="256" spans="1:10" ht="18.5">
      <c r="A256" s="162" t="s">
        <v>67</v>
      </c>
      <c r="B256" s="162"/>
      <c r="C256" s="162"/>
      <c r="D256" s="144" t="s">
        <v>853</v>
      </c>
      <c r="E256" s="144" t="s">
        <v>852</v>
      </c>
      <c r="G256" s="47" t="s">
        <v>589</v>
      </c>
      <c r="H256" s="48">
        <f>C257+C560</f>
        <v>1667706.5180000002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C258+C551</f>
        <v>1111648</v>
      </c>
      <c r="D257" s="37">
        <f>D258+D551</f>
        <v>1111648</v>
      </c>
      <c r="E257" s="37">
        <f>E258+E551</f>
        <v>1111648</v>
      </c>
      <c r="G257" s="39" t="s">
        <v>60</v>
      </c>
      <c r="H257" s="41">
        <f>C257</f>
        <v>1111648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C259+C339+C483+C548</f>
        <v>1096618</v>
      </c>
      <c r="D258" s="36">
        <f>D259+D339+D483+D548</f>
        <v>1096618</v>
      </c>
      <c r="E258" s="36">
        <f>E259+E339+E483+E548</f>
        <v>1096618</v>
      </c>
      <c r="G258" s="39" t="s">
        <v>57</v>
      </c>
      <c r="H258" s="41">
        <f t="shared" ref="H258:H321" si="21">C258</f>
        <v>1096618</v>
      </c>
      <c r="I258" s="42"/>
      <c r="J258" s="40" t="b">
        <f>AND(H258=I258)</f>
        <v>0</v>
      </c>
    </row>
    <row r="259" spans="1:10">
      <c r="A259" s="150" t="s">
        <v>267</v>
      </c>
      <c r="B259" s="151"/>
      <c r="C259" s="33">
        <f>C260+C263+C314</f>
        <v>780435.61800000002</v>
      </c>
      <c r="D259" s="33">
        <f>D260+D263+D314</f>
        <v>780435.61800000002</v>
      </c>
      <c r="E259" s="33">
        <f>E260+E263+E314</f>
        <v>780435.61800000002</v>
      </c>
      <c r="G259" s="39" t="s">
        <v>590</v>
      </c>
      <c r="H259" s="41">
        <f t="shared" si="21"/>
        <v>780435.61800000002</v>
      </c>
      <c r="I259" s="42"/>
      <c r="J259" s="40" t="b">
        <f>AND(H259=I259)</f>
        <v>0</v>
      </c>
    </row>
    <row r="260" spans="1:10" hidden="1" outlineLevel="1">
      <c r="A260" s="148" t="s">
        <v>268</v>
      </c>
      <c r="B260" s="149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724528.79300000006</v>
      </c>
      <c r="D263" s="32">
        <f>D264+D265+D289+D296+D298+D302+D305+D308+D313</f>
        <v>724528.79300000006</v>
      </c>
      <c r="E263" s="32">
        <f>E264+E265+E289+E296+E298+E302+E305+E308+E313</f>
        <v>724528.79300000006</v>
      </c>
      <c r="H263" s="41">
        <f t="shared" si="21"/>
        <v>724528.79300000006</v>
      </c>
    </row>
    <row r="264" spans="1:10" hidden="1" outlineLevel="2">
      <c r="A264" s="6">
        <v>1101</v>
      </c>
      <c r="B264" s="4" t="s">
        <v>34</v>
      </c>
      <c r="C264" s="5">
        <v>208740.5</v>
      </c>
      <c r="D264" s="5">
        <f t="shared" ref="D264:E266" si="22">C264</f>
        <v>208740.5</v>
      </c>
      <c r="E264" s="5">
        <f t="shared" si="22"/>
        <v>208740.5</v>
      </c>
      <c r="H264" s="41">
        <f t="shared" si="21"/>
        <v>208740.5</v>
      </c>
    </row>
    <row r="265" spans="1:10" hidden="1" outlineLevel="2">
      <c r="A265" s="6">
        <v>1101</v>
      </c>
      <c r="B265" s="4" t="s">
        <v>35</v>
      </c>
      <c r="C265" s="5">
        <v>369563</v>
      </c>
      <c r="D265" s="5">
        <f t="shared" si="22"/>
        <v>369563</v>
      </c>
      <c r="E265" s="5">
        <f t="shared" si="22"/>
        <v>369563</v>
      </c>
      <c r="H265" s="41">
        <f t="shared" si="21"/>
        <v>369563</v>
      </c>
    </row>
    <row r="266" spans="1:10" hidden="1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17614.8</v>
      </c>
      <c r="D289" s="5">
        <f>C289</f>
        <v>17614.8</v>
      </c>
      <c r="E289" s="5">
        <f>C289</f>
        <v>17614.8</v>
      </c>
      <c r="H289" s="41">
        <f t="shared" si="21"/>
        <v>17614.8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C296</f>
        <v>600</v>
      </c>
      <c r="E296" s="5">
        <f>C296</f>
        <v>600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11946</v>
      </c>
      <c r="D298" s="5">
        <f>C298</f>
        <v>11946</v>
      </c>
      <c r="E298" s="5">
        <f>D298</f>
        <v>11946</v>
      </c>
      <c r="H298" s="41">
        <f t="shared" si="21"/>
        <v>11946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2500</v>
      </c>
      <c r="D302" s="5">
        <f t="shared" ref="D302:D308" si="27">C302</f>
        <v>2500</v>
      </c>
      <c r="E302" s="5">
        <f>C302</f>
        <v>2500</v>
      </c>
      <c r="H302" s="41">
        <f t="shared" si="21"/>
        <v>2500</v>
      </c>
    </row>
    <row r="303" spans="1:8" hidden="1" outlineLevel="3">
      <c r="A303" s="29"/>
      <c r="B303" s="28" t="s">
        <v>252</v>
      </c>
      <c r="C303" s="30">
        <v>0</v>
      </c>
      <c r="D303" s="30">
        <f t="shared" si="27"/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 t="shared" si="27"/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7083.24</v>
      </c>
      <c r="D305" s="5">
        <f t="shared" si="27"/>
        <v>7083.24</v>
      </c>
      <c r="E305" s="5">
        <f>C305</f>
        <v>7083.24</v>
      </c>
      <c r="H305" s="41">
        <f t="shared" si="21"/>
        <v>7083.24</v>
      </c>
    </row>
    <row r="306" spans="1:8" hidden="1" outlineLevel="3">
      <c r="A306" s="29"/>
      <c r="B306" s="28" t="s">
        <v>254</v>
      </c>
      <c r="C306" s="30"/>
      <c r="D306" s="30">
        <f t="shared" si="27"/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 t="shared" si="27"/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106481.253</v>
      </c>
      <c r="D308" s="5">
        <f t="shared" si="27"/>
        <v>106481.253</v>
      </c>
      <c r="E308" s="5">
        <f>D308</f>
        <v>106481.253</v>
      </c>
      <c r="H308" s="41">
        <f t="shared" si="21"/>
        <v>106481.253</v>
      </c>
    </row>
    <row r="309" spans="1:8" hidden="1" outlineLevel="3">
      <c r="A309" s="29"/>
      <c r="B309" s="28" t="s">
        <v>256</v>
      </c>
      <c r="C309" s="30"/>
      <c r="D309" s="30"/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8" t="s">
        <v>601</v>
      </c>
      <c r="B314" s="149"/>
      <c r="C314" s="32">
        <f>C315+C325+C331+C336+C337+C338+C328</f>
        <v>54946.824999999997</v>
      </c>
      <c r="D314" s="32">
        <f>D315+D325+D331+D336+D337+D338+D328</f>
        <v>54946.824999999997</v>
      </c>
      <c r="E314" s="32">
        <f>E315+E325+E331+E336+E337+E338+E328</f>
        <v>54946.824999999997</v>
      </c>
      <c r="H314" s="41">
        <f t="shared" si="21"/>
        <v>54946.824999999997</v>
      </c>
    </row>
    <row r="315" spans="1:8" hidden="1" outlineLevel="2">
      <c r="A315" s="6">
        <v>1102</v>
      </c>
      <c r="B315" s="4" t="s">
        <v>65</v>
      </c>
      <c r="C315" s="5">
        <v>30299</v>
      </c>
      <c r="D315" s="5">
        <f>C315</f>
        <v>30299</v>
      </c>
      <c r="E315" s="5">
        <f>D315</f>
        <v>30299</v>
      </c>
      <c r="H315" s="41">
        <f t="shared" si="21"/>
        <v>30299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hidden="1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hidden="1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hidden="1" outlineLevel="2">
      <c r="A325" s="6">
        <v>1102</v>
      </c>
      <c r="B325" s="4" t="s">
        <v>263</v>
      </c>
      <c r="C325" s="5">
        <v>14040</v>
      </c>
      <c r="D325" s="5">
        <f t="shared" ref="D325:E327" si="31">C325</f>
        <v>14040</v>
      </c>
      <c r="E325" s="5">
        <f t="shared" si="31"/>
        <v>14040</v>
      </c>
      <c r="H325" s="41">
        <f t="shared" si="30"/>
        <v>14040</v>
      </c>
    </row>
    <row r="326" spans="1:8" hidden="1" outlineLevel="3">
      <c r="A326" s="29"/>
      <c r="B326" s="28" t="s">
        <v>264</v>
      </c>
      <c r="C326" s="30">
        <v>0</v>
      </c>
      <c r="D326" s="30">
        <f t="shared" si="31"/>
        <v>0</v>
      </c>
      <c r="E326" s="30">
        <f t="shared" si="31"/>
        <v>0</v>
      </c>
      <c r="H326" s="41">
        <f t="shared" si="30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 t="shared" si="31"/>
        <v>0</v>
      </c>
      <c r="E327" s="30">
        <f t="shared" si="31"/>
        <v>0</v>
      </c>
      <c r="H327" s="41">
        <f t="shared" si="30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/>
      <c r="H329" s="41">
        <f t="shared" si="30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0"/>
        <v>0</v>
      </c>
    </row>
    <row r="331" spans="1:8" hidden="1" outlineLevel="2">
      <c r="A331" s="6">
        <v>1102</v>
      </c>
      <c r="B331" s="4" t="s">
        <v>39</v>
      </c>
      <c r="C331" s="5">
        <v>6047.8249999999998</v>
      </c>
      <c r="D331" s="5">
        <f>C331</f>
        <v>6047.8249999999998</v>
      </c>
      <c r="E331" s="5">
        <f>C331</f>
        <v>6047.8249999999998</v>
      </c>
      <c r="H331" s="41">
        <f t="shared" si="30"/>
        <v>6047.8249999999998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0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32">C333</f>
        <v>0</v>
      </c>
      <c r="E333" s="30">
        <f t="shared" si="32"/>
        <v>0</v>
      </c>
      <c r="H333" s="41">
        <f t="shared" si="30"/>
        <v>0</v>
      </c>
    </row>
    <row r="334" spans="1:8" hidden="1" outlineLevel="3">
      <c r="A334" s="29"/>
      <c r="B334" s="28" t="s">
        <v>258</v>
      </c>
      <c r="C334" s="30"/>
      <c r="D334" s="30">
        <f t="shared" si="32"/>
        <v>0</v>
      </c>
      <c r="E334" s="30">
        <f t="shared" si="32"/>
        <v>0</v>
      </c>
      <c r="H334" s="41">
        <f t="shared" si="30"/>
        <v>0</v>
      </c>
    </row>
    <row r="335" spans="1:8" hidden="1" outlineLevel="3">
      <c r="A335" s="29"/>
      <c r="B335" s="28" t="s">
        <v>259</v>
      </c>
      <c r="C335" s="30"/>
      <c r="D335" s="30">
        <f t="shared" si="32"/>
        <v>0</v>
      </c>
      <c r="E335" s="30">
        <f t="shared" si="32"/>
        <v>0</v>
      </c>
      <c r="H335" s="41">
        <f t="shared" si="30"/>
        <v>0</v>
      </c>
    </row>
    <row r="336" spans="1:8" hidden="1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  <c r="H336" s="41">
        <f t="shared" si="30"/>
        <v>300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3">C337</f>
        <v>0</v>
      </c>
      <c r="E337" s="5">
        <f t="shared" si="33"/>
        <v>0</v>
      </c>
      <c r="H337" s="41">
        <f t="shared" si="30"/>
        <v>0</v>
      </c>
    </row>
    <row r="338" spans="1:10" hidden="1" outlineLevel="2">
      <c r="A338" s="6">
        <v>1102</v>
      </c>
      <c r="B338" s="4" t="s">
        <v>454</v>
      </c>
      <c r="C338" s="5">
        <v>4260</v>
      </c>
      <c r="D338" s="5">
        <f t="shared" si="33"/>
        <v>4260</v>
      </c>
      <c r="E338" s="5">
        <f t="shared" si="33"/>
        <v>4260</v>
      </c>
      <c r="H338" s="41">
        <f t="shared" si="30"/>
        <v>4260</v>
      </c>
    </row>
    <row r="339" spans="1:10" collapsed="1">
      <c r="A339" s="150" t="s">
        <v>270</v>
      </c>
      <c r="B339" s="151"/>
      <c r="C339" s="33">
        <f>C340+C444+C482</f>
        <v>248902.40399999998</v>
      </c>
      <c r="D339" s="33">
        <f>D340+D444+D482</f>
        <v>248902.40399999998</v>
      </c>
      <c r="E339" s="33">
        <f>E340+E444+E482</f>
        <v>248902.40399999998</v>
      </c>
      <c r="G339" s="39" t="s">
        <v>591</v>
      </c>
      <c r="H339" s="41">
        <f t="shared" si="30"/>
        <v>248902.40399999998</v>
      </c>
      <c r="I339" s="42"/>
      <c r="J339" s="40" t="b">
        <f>AND(H339=I339)</f>
        <v>0</v>
      </c>
    </row>
    <row r="340" spans="1:10" hidden="1" outlineLevel="1">
      <c r="A340" s="148" t="s">
        <v>271</v>
      </c>
      <c r="B340" s="149"/>
      <c r="C340" s="32">
        <f>C341+C342+C343+C344+C347+C348+C353+C356+C357+C362+C367+C368+C371+C372+C373+C376+C377+C378+C382+C388+C391+C392+C395+C398+C399+C404+C407+C408+C409+C412+C415+C416+C419+C420+C421+C422+C429+C443</f>
        <v>219702.40399999998</v>
      </c>
      <c r="D340" s="32">
        <f>D341+D342+D343+D344+D347+D348+D353+D356+D357+D362+D367+BH290669+D371+D372+D373+D376+D377+D378+D382+D388+D391+D392+D395+D398+D399+D404+D407+D408+D409+D412+D415+D416+D419+D420+D421+D422+D429+D443</f>
        <v>219702.40399999998</v>
      </c>
      <c r="E340" s="32">
        <f>E341+E342+E343+E344+E347+E348+E353+E356+E357+E362+E367+BI290669+E371+E372+E373+E376+E377+E378+E382+E388+E391+E392+E395+E398+E399+E404+E407+E408+E409+E412+E415+E416+E419+E420+E421+E422+E429+E443</f>
        <v>219702.40399999998</v>
      </c>
      <c r="H340" s="41">
        <f t="shared" si="30"/>
        <v>219702.40399999998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30"/>
        <v>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4">C342</f>
        <v>6000</v>
      </c>
      <c r="E342" s="5">
        <f t="shared" si="34"/>
        <v>6000</v>
      </c>
      <c r="H342" s="41">
        <f t="shared" si="30"/>
        <v>6000</v>
      </c>
    </row>
    <row r="343" spans="1:10" hidden="1" outlineLevel="2">
      <c r="A343" s="6">
        <v>2201</v>
      </c>
      <c r="B343" s="4" t="s">
        <v>41</v>
      </c>
      <c r="C343" s="5">
        <v>75000</v>
      </c>
      <c r="D343" s="5">
        <f t="shared" si="34"/>
        <v>75000</v>
      </c>
      <c r="E343" s="5">
        <f t="shared" si="34"/>
        <v>75000</v>
      </c>
      <c r="H343" s="41">
        <f t="shared" si="30"/>
        <v>75000</v>
      </c>
    </row>
    <row r="344" spans="1:10" hidden="1" outlineLevel="2">
      <c r="A344" s="6">
        <v>2201</v>
      </c>
      <c r="B344" s="4" t="s">
        <v>273</v>
      </c>
      <c r="C344" s="5">
        <f>SUM(C345:C346)</f>
        <v>6400</v>
      </c>
      <c r="D344" s="5">
        <f>SUM(D345:D346)</f>
        <v>6400</v>
      </c>
      <c r="E344" s="5">
        <f>SUM(E345:E346)</f>
        <v>6400</v>
      </c>
      <c r="H344" s="41">
        <f t="shared" si="30"/>
        <v>6400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5">C345</f>
        <v>2500</v>
      </c>
      <c r="E345" s="30">
        <f t="shared" si="35"/>
        <v>2500</v>
      </c>
      <c r="H345" s="41">
        <f t="shared" si="30"/>
        <v>2500</v>
      </c>
    </row>
    <row r="346" spans="1:10" hidden="1" outlineLevel="3">
      <c r="A346" s="29"/>
      <c r="B346" s="28" t="s">
        <v>275</v>
      </c>
      <c r="C346" s="30">
        <v>3900</v>
      </c>
      <c r="D346" s="30">
        <f t="shared" si="35"/>
        <v>3900</v>
      </c>
      <c r="E346" s="30">
        <f t="shared" si="35"/>
        <v>3900</v>
      </c>
      <c r="H346" s="41">
        <f t="shared" si="30"/>
        <v>3900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5"/>
        <v>0</v>
      </c>
      <c r="E347" s="5">
        <f t="shared" si="35"/>
        <v>0</v>
      </c>
      <c r="H347" s="41">
        <f t="shared" si="30"/>
        <v>0</v>
      </c>
    </row>
    <row r="348" spans="1:10" hidden="1" outlineLevel="2">
      <c r="A348" s="6">
        <v>2201</v>
      </c>
      <c r="B348" s="4" t="s">
        <v>277</v>
      </c>
      <c r="C348" s="5">
        <f>C349+C350+C351+C352</f>
        <v>41500</v>
      </c>
      <c r="D348" s="5">
        <f t="shared" ref="D348:E348" si="36">D349+D350+D351+D352</f>
        <v>41500</v>
      </c>
      <c r="E348" s="5">
        <f t="shared" si="36"/>
        <v>41500</v>
      </c>
      <c r="H348" s="41">
        <f t="shared" si="30"/>
        <v>41500</v>
      </c>
    </row>
    <row r="349" spans="1:10" hidden="1" outlineLevel="3">
      <c r="A349" s="29"/>
      <c r="B349" s="28" t="s">
        <v>278</v>
      </c>
      <c r="C349" s="30">
        <v>37000</v>
      </c>
      <c r="D349" s="30">
        <f>C349</f>
        <v>37000</v>
      </c>
      <c r="E349" s="30">
        <f>D349</f>
        <v>37000</v>
      </c>
      <c r="H349" s="41">
        <f t="shared" si="30"/>
        <v>37000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0"/>
        <v>0</v>
      </c>
    </row>
    <row r="351" spans="1:10" hidden="1" outlineLevel="3">
      <c r="A351" s="29"/>
      <c r="B351" s="28" t="s">
        <v>280</v>
      </c>
      <c r="C351" s="30">
        <v>4500</v>
      </c>
      <c r="D351" s="30">
        <f t="shared" si="37"/>
        <v>4500</v>
      </c>
      <c r="E351" s="30">
        <f t="shared" si="37"/>
        <v>4500</v>
      </c>
      <c r="H351" s="41">
        <f t="shared" si="30"/>
        <v>4500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7"/>
        <v>0</v>
      </c>
      <c r="E352" s="30">
        <f t="shared" si="37"/>
        <v>0</v>
      </c>
      <c r="H352" s="41">
        <f t="shared" si="30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30"/>
        <v>700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8">C354</f>
        <v>500</v>
      </c>
      <c r="E354" s="30">
        <f t="shared" si="38"/>
        <v>500</v>
      </c>
      <c r="H354" s="41">
        <f t="shared" si="30"/>
        <v>500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8"/>
        <v>200</v>
      </c>
      <c r="E355" s="30">
        <f t="shared" si="38"/>
        <v>200</v>
      </c>
      <c r="H355" s="41">
        <f t="shared" si="30"/>
        <v>200</v>
      </c>
    </row>
    <row r="356" spans="1:8" hidden="1" outlineLevel="2">
      <c r="A356" s="6">
        <v>2201</v>
      </c>
      <c r="B356" s="4" t="s">
        <v>284</v>
      </c>
      <c r="C356" s="5">
        <v>5000</v>
      </c>
      <c r="D356" s="5">
        <f t="shared" si="38"/>
        <v>5000</v>
      </c>
      <c r="E356" s="5">
        <f t="shared" si="38"/>
        <v>5000</v>
      </c>
      <c r="H356" s="41">
        <f t="shared" si="30"/>
        <v>5000</v>
      </c>
    </row>
    <row r="357" spans="1:8" hidden="1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30"/>
        <v>5500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30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0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9"/>
        <v>500</v>
      </c>
      <c r="E360" s="30">
        <f t="shared" si="39"/>
        <v>500</v>
      </c>
      <c r="H360" s="41">
        <f t="shared" si="30"/>
        <v>500</v>
      </c>
    </row>
    <row r="361" spans="1:8" hidden="1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0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29500</v>
      </c>
      <c r="D362" s="5">
        <f>SUM(D363:D366)</f>
        <v>29500</v>
      </c>
      <c r="E362" s="5">
        <f>SUM(E363:E366)</f>
        <v>29500</v>
      </c>
      <c r="H362" s="41">
        <f t="shared" si="30"/>
        <v>29500</v>
      </c>
    </row>
    <row r="363" spans="1:8" hidden="1" outlineLevel="3">
      <c r="A363" s="29"/>
      <c r="B363" s="28" t="s">
        <v>291</v>
      </c>
      <c r="C363" s="30">
        <v>7500</v>
      </c>
      <c r="D363" s="30">
        <f>C363</f>
        <v>7500</v>
      </c>
      <c r="E363" s="30">
        <f>D363</f>
        <v>7500</v>
      </c>
      <c r="H363" s="41">
        <f t="shared" si="30"/>
        <v>7500</v>
      </c>
    </row>
    <row r="364" spans="1:8" hidden="1" outlineLevel="3">
      <c r="A364" s="29"/>
      <c r="B364" s="28" t="s">
        <v>292</v>
      </c>
      <c r="C364" s="30">
        <v>21000</v>
      </c>
      <c r="D364" s="30">
        <f t="shared" ref="D364:E366" si="40">C364</f>
        <v>21000</v>
      </c>
      <c r="E364" s="30">
        <f t="shared" si="40"/>
        <v>21000</v>
      </c>
      <c r="H364" s="41">
        <f t="shared" si="30"/>
        <v>21000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40"/>
        <v>1000</v>
      </c>
      <c r="E365" s="30">
        <f t="shared" si="40"/>
        <v>1000</v>
      </c>
      <c r="H365" s="41">
        <f t="shared" si="30"/>
        <v>1000</v>
      </c>
    </row>
    <row r="366" spans="1:8" hidden="1" outlineLevel="3">
      <c r="A366" s="29"/>
      <c r="B366" s="28" t="s">
        <v>294</v>
      </c>
      <c r="C366" s="30"/>
      <c r="D366" s="30">
        <f t="shared" si="40"/>
        <v>0</v>
      </c>
      <c r="E366" s="30">
        <f t="shared" si="40"/>
        <v>0</v>
      </c>
      <c r="H366" s="41">
        <f t="shared" si="30"/>
        <v>0</v>
      </c>
    </row>
    <row r="367" spans="1:8" hidden="1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30"/>
        <v>400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0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41">C369</f>
        <v>0</v>
      </c>
      <c r="E369" s="30">
        <f t="shared" si="41"/>
        <v>0</v>
      </c>
      <c r="H369" s="41">
        <f t="shared" si="30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41"/>
        <v>0</v>
      </c>
      <c r="E370" s="30">
        <f t="shared" si="41"/>
        <v>0</v>
      </c>
      <c r="H370" s="41">
        <f t="shared" si="30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41"/>
        <v>2500</v>
      </c>
      <c r="E371" s="5">
        <f t="shared" si="41"/>
        <v>2500</v>
      </c>
      <c r="H371" s="41">
        <f t="shared" si="30"/>
        <v>2500</v>
      </c>
    </row>
    <row r="372" spans="1:8" hidden="1" outlineLevel="2">
      <c r="A372" s="6">
        <v>2201</v>
      </c>
      <c r="B372" s="4" t="s">
        <v>45</v>
      </c>
      <c r="C372" s="5">
        <v>10000</v>
      </c>
      <c r="D372" s="5">
        <f t="shared" si="41"/>
        <v>10000</v>
      </c>
      <c r="E372" s="5">
        <f t="shared" si="41"/>
        <v>10000</v>
      </c>
      <c r="H372" s="41">
        <f t="shared" si="30"/>
        <v>10000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30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42">C374</f>
        <v>0</v>
      </c>
      <c r="E374" s="30">
        <f t="shared" si="42"/>
        <v>0</v>
      </c>
      <c r="H374" s="41">
        <f t="shared" si="30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42"/>
        <v>0</v>
      </c>
      <c r="E375" s="30">
        <f t="shared" si="42"/>
        <v>0</v>
      </c>
      <c r="H375" s="41">
        <f t="shared" si="30"/>
        <v>0</v>
      </c>
    </row>
    <row r="376" spans="1:8" hidden="1" outlineLevel="2">
      <c r="A376" s="6">
        <v>2201</v>
      </c>
      <c r="B376" s="4" t="s">
        <v>301</v>
      </c>
      <c r="C376" s="5"/>
      <c r="D376" s="5">
        <f t="shared" si="42"/>
        <v>0</v>
      </c>
      <c r="E376" s="5">
        <f t="shared" si="42"/>
        <v>0</v>
      </c>
      <c r="H376" s="41">
        <f t="shared" si="30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42"/>
        <v>1000</v>
      </c>
      <c r="E377" s="5">
        <f t="shared" si="42"/>
        <v>1000</v>
      </c>
      <c r="H377" s="41">
        <f t="shared" si="30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  <c r="H378" s="41">
        <f t="shared" si="30"/>
        <v>9000</v>
      </c>
    </row>
    <row r="379" spans="1:8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30"/>
        <v>8000</v>
      </c>
    </row>
    <row r="380" spans="1:8" hidden="1" outlineLevel="3">
      <c r="A380" s="29"/>
      <c r="B380" s="28" t="s">
        <v>113</v>
      </c>
      <c r="C380" s="30"/>
      <c r="D380" s="30">
        <f t="shared" ref="D380:E381" si="43">C380</f>
        <v>0</v>
      </c>
      <c r="E380" s="30">
        <f t="shared" si="43"/>
        <v>0</v>
      </c>
      <c r="H380" s="41">
        <f t="shared" si="30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43"/>
        <v>1000</v>
      </c>
      <c r="E381" s="30">
        <f t="shared" si="43"/>
        <v>1000</v>
      </c>
      <c r="H381" s="41">
        <f t="shared" si="30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6174.4</v>
      </c>
      <c r="D382" s="5">
        <f>SUM(D383:D387)</f>
        <v>6174.4</v>
      </c>
      <c r="E382" s="5">
        <f>SUM(E383:E387)</f>
        <v>6174.4</v>
      </c>
      <c r="H382" s="41">
        <f t="shared" si="30"/>
        <v>6174.4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30"/>
        <v>1500</v>
      </c>
    </row>
    <row r="384" spans="1:8" hidden="1" outlineLevel="3">
      <c r="A384" s="29"/>
      <c r="B384" s="28" t="s">
        <v>305</v>
      </c>
      <c r="C384" s="30">
        <v>1500</v>
      </c>
      <c r="D384" s="30">
        <f t="shared" ref="D384:E387" si="44">C384</f>
        <v>1500</v>
      </c>
      <c r="E384" s="30">
        <f t="shared" si="44"/>
        <v>1500</v>
      </c>
      <c r="H384" s="41">
        <f t="shared" si="30"/>
        <v>1500</v>
      </c>
    </row>
    <row r="385" spans="1:8" hidden="1" outlineLevel="3">
      <c r="A385" s="29"/>
      <c r="B385" s="28" t="s">
        <v>306</v>
      </c>
      <c r="C385" s="30"/>
      <c r="D385" s="30">
        <f t="shared" si="44"/>
        <v>0</v>
      </c>
      <c r="E385" s="30">
        <f t="shared" si="44"/>
        <v>0</v>
      </c>
      <c r="H385" s="41">
        <f t="shared" si="30"/>
        <v>0</v>
      </c>
    </row>
    <row r="386" spans="1:8" hidden="1" outlineLevel="3">
      <c r="A386" s="29"/>
      <c r="B386" s="28" t="s">
        <v>307</v>
      </c>
      <c r="C386" s="30">
        <v>1674.4</v>
      </c>
      <c r="D386" s="30">
        <f t="shared" si="44"/>
        <v>1674.4</v>
      </c>
      <c r="E386" s="30">
        <f t="shared" si="44"/>
        <v>1674.4</v>
      </c>
      <c r="H386" s="41">
        <f t="shared" ref="H386:H449" si="45">C386</f>
        <v>1674.4</v>
      </c>
    </row>
    <row r="387" spans="1:8" hidden="1" outlineLevel="3">
      <c r="A387" s="29"/>
      <c r="B387" s="28" t="s">
        <v>308</v>
      </c>
      <c r="C387" s="30">
        <v>1500</v>
      </c>
      <c r="D387" s="30">
        <f t="shared" si="44"/>
        <v>1500</v>
      </c>
      <c r="E387" s="30">
        <f t="shared" si="44"/>
        <v>1500</v>
      </c>
      <c r="H387" s="41">
        <f t="shared" si="45"/>
        <v>1500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5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6">C389</f>
        <v>500</v>
      </c>
      <c r="E389" s="30">
        <f t="shared" si="46"/>
        <v>500</v>
      </c>
      <c r="H389" s="41">
        <f t="shared" si="45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6"/>
        <v>0</v>
      </c>
      <c r="E390" s="30">
        <f t="shared" si="46"/>
        <v>0</v>
      </c>
      <c r="H390" s="41">
        <f t="shared" si="45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6"/>
        <v>0</v>
      </c>
      <c r="E391" s="5">
        <f t="shared" si="46"/>
        <v>0</v>
      </c>
      <c r="H391" s="41">
        <f t="shared" si="45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5"/>
        <v>8000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5"/>
        <v>0</v>
      </c>
    </row>
    <row r="394" spans="1:8" hidden="1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5"/>
        <v>8000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5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7">C396</f>
        <v>0</v>
      </c>
      <c r="E396" s="30">
        <f t="shared" si="47"/>
        <v>0</v>
      </c>
      <c r="H396" s="41">
        <f t="shared" si="45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7"/>
        <v>0</v>
      </c>
      <c r="E397" s="30">
        <f t="shared" si="47"/>
        <v>0</v>
      </c>
      <c r="H397" s="41">
        <f t="shared" si="45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7"/>
        <v>0</v>
      </c>
      <c r="E398" s="5">
        <f t="shared" si="47"/>
        <v>0</v>
      </c>
      <c r="H398" s="41">
        <f t="shared" si="45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600</v>
      </c>
      <c r="D399" s="5">
        <f>SUM(D400:D403)</f>
        <v>600</v>
      </c>
      <c r="E399" s="5">
        <f>SUM(E400:E403)</f>
        <v>600</v>
      </c>
      <c r="H399" s="41">
        <f t="shared" si="45"/>
        <v>600</v>
      </c>
    </row>
    <row r="400" spans="1:8" hidden="1" outlineLevel="3">
      <c r="A400" s="29"/>
      <c r="B400" s="28" t="s">
        <v>318</v>
      </c>
      <c r="C400" s="30">
        <v>600</v>
      </c>
      <c r="D400" s="30">
        <f>C400</f>
        <v>600</v>
      </c>
      <c r="E400" s="30">
        <f>D400</f>
        <v>600</v>
      </c>
      <c r="H400" s="41">
        <f t="shared" si="45"/>
        <v>600</v>
      </c>
    </row>
    <row r="401" spans="1:8" hidden="1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  <c r="H402" s="41">
        <f t="shared" si="45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  <c r="H404" s="41">
        <f t="shared" si="45"/>
        <v>400</v>
      </c>
    </row>
    <row r="405" spans="1:8" hidden="1" outlineLevel="3">
      <c r="A405" s="29"/>
      <c r="B405" s="28" t="s">
        <v>323</v>
      </c>
      <c r="C405" s="30">
        <v>300</v>
      </c>
      <c r="D405" s="30">
        <f t="shared" ref="D405:E408" si="49">C405</f>
        <v>300</v>
      </c>
      <c r="E405" s="30">
        <f t="shared" si="49"/>
        <v>300</v>
      </c>
      <c r="H405" s="41">
        <f t="shared" si="45"/>
        <v>300</v>
      </c>
    </row>
    <row r="406" spans="1:8" hidden="1" outlineLevel="3">
      <c r="A406" s="29"/>
      <c r="B406" s="28" t="s">
        <v>324</v>
      </c>
      <c r="C406" s="30">
        <v>100</v>
      </c>
      <c r="D406" s="30">
        <f t="shared" si="49"/>
        <v>100</v>
      </c>
      <c r="E406" s="30">
        <f t="shared" si="49"/>
        <v>100</v>
      </c>
      <c r="H406" s="41">
        <f t="shared" si="45"/>
        <v>100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9"/>
        <v>0</v>
      </c>
      <c r="E407" s="5">
        <f t="shared" si="49"/>
        <v>0</v>
      </c>
      <c r="H407" s="41">
        <f t="shared" si="45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9"/>
        <v>0</v>
      </c>
      <c r="E408" s="5">
        <f t="shared" si="49"/>
        <v>0</v>
      </c>
      <c r="H408" s="41">
        <f t="shared" si="45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5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5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5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5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50">C413</f>
        <v>2500</v>
      </c>
      <c r="E413" s="30">
        <f t="shared" si="50"/>
        <v>2500</v>
      </c>
      <c r="H413" s="41">
        <f t="shared" si="45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50"/>
        <v>0</v>
      </c>
      <c r="E414" s="30">
        <f t="shared" si="50"/>
        <v>0</v>
      </c>
      <c r="H414" s="41">
        <f t="shared" si="45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50"/>
        <v>1000</v>
      </c>
      <c r="E415" s="5">
        <f t="shared" si="50"/>
        <v>1000</v>
      </c>
      <c r="H415" s="41">
        <f t="shared" si="45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5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51">C417</f>
        <v>0</v>
      </c>
      <c r="E417" s="30">
        <f t="shared" si="51"/>
        <v>0</v>
      </c>
      <c r="H417" s="41">
        <f t="shared" si="45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51"/>
        <v>0</v>
      </c>
      <c r="E418" s="30">
        <f t="shared" si="51"/>
        <v>0</v>
      </c>
      <c r="H418" s="41">
        <f t="shared" si="45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51"/>
        <v>0</v>
      </c>
      <c r="E419" s="5">
        <f t="shared" si="51"/>
        <v>0</v>
      </c>
      <c r="H419" s="41">
        <f t="shared" si="45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51"/>
        <v>0</v>
      </c>
      <c r="E420" s="5">
        <f t="shared" si="51"/>
        <v>0</v>
      </c>
      <c r="H420" s="41">
        <f t="shared" si="45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51"/>
        <v>0</v>
      </c>
      <c r="E421" s="5">
        <f t="shared" si="51"/>
        <v>0</v>
      </c>
      <c r="H421" s="41">
        <f t="shared" si="45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  <c r="H422" s="41">
        <f t="shared" si="45"/>
        <v>600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5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52">C424</f>
        <v>0</v>
      </c>
      <c r="E424" s="30">
        <f t="shared" si="52"/>
        <v>0</v>
      </c>
      <c r="H424" s="41">
        <f t="shared" si="45"/>
        <v>0</v>
      </c>
    </row>
    <row r="425" spans="1:8" hidden="1" outlineLevel="3">
      <c r="A425" s="29"/>
      <c r="B425" s="28" t="s">
        <v>338</v>
      </c>
      <c r="C425" s="30"/>
      <c r="D425" s="30">
        <f t="shared" si="52"/>
        <v>0</v>
      </c>
      <c r="E425" s="30">
        <f t="shared" si="52"/>
        <v>0</v>
      </c>
      <c r="H425" s="41">
        <f t="shared" si="45"/>
        <v>0</v>
      </c>
    </row>
    <row r="426" spans="1:8" hidden="1" outlineLevel="3">
      <c r="A426" s="29"/>
      <c r="B426" s="28" t="s">
        <v>339</v>
      </c>
      <c r="C426" s="30"/>
      <c r="D426" s="30">
        <f t="shared" si="52"/>
        <v>0</v>
      </c>
      <c r="E426" s="30">
        <f t="shared" si="52"/>
        <v>0</v>
      </c>
      <c r="H426" s="41">
        <f t="shared" si="45"/>
        <v>0</v>
      </c>
    </row>
    <row r="427" spans="1:8" hidden="1" outlineLevel="3">
      <c r="A427" s="29"/>
      <c r="B427" s="28" t="s">
        <v>340</v>
      </c>
      <c r="C427" s="30">
        <v>600</v>
      </c>
      <c r="D427" s="30">
        <f t="shared" si="52"/>
        <v>600</v>
      </c>
      <c r="E427" s="30">
        <f t="shared" si="52"/>
        <v>600</v>
      </c>
      <c r="H427" s="41">
        <f t="shared" si="45"/>
        <v>600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52"/>
        <v>0</v>
      </c>
      <c r="E428" s="30">
        <f t="shared" si="52"/>
        <v>0</v>
      </c>
      <c r="H428" s="41">
        <f t="shared" si="45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5428.0039999999999</v>
      </c>
      <c r="D429" s="5">
        <f>SUM(D430:D442)</f>
        <v>5428.0039999999999</v>
      </c>
      <c r="E429" s="5">
        <f>SUM(E430:E442)</f>
        <v>5428.0039999999999</v>
      </c>
      <c r="H429" s="41">
        <f t="shared" si="45"/>
        <v>5428.0039999999999</v>
      </c>
    </row>
    <row r="430" spans="1:8" hidden="1" outlineLevel="3">
      <c r="A430" s="29"/>
      <c r="B430" s="28" t="s">
        <v>343</v>
      </c>
      <c r="C430" s="30">
        <v>1056</v>
      </c>
      <c r="D430" s="30">
        <f>C430</f>
        <v>1056</v>
      </c>
      <c r="E430" s="30">
        <f>D430</f>
        <v>1056</v>
      </c>
      <c r="H430" s="41">
        <f t="shared" si="45"/>
        <v>1056</v>
      </c>
    </row>
    <row r="431" spans="1:8" hidden="1" outlineLevel="3">
      <c r="A431" s="29"/>
      <c r="B431" s="28" t="s">
        <v>344</v>
      </c>
      <c r="C431" s="30"/>
      <c r="D431" s="30">
        <f t="shared" ref="D431:E442" si="53">C431</f>
        <v>0</v>
      </c>
      <c r="E431" s="30">
        <f t="shared" si="53"/>
        <v>0</v>
      </c>
      <c r="H431" s="41">
        <f t="shared" si="45"/>
        <v>0</v>
      </c>
    </row>
    <row r="432" spans="1:8" hidden="1" outlineLevel="3">
      <c r="A432" s="29"/>
      <c r="B432" s="28" t="s">
        <v>345</v>
      </c>
      <c r="C432" s="30"/>
      <c r="D432" s="30">
        <f t="shared" si="53"/>
        <v>0</v>
      </c>
      <c r="E432" s="30">
        <f t="shared" si="53"/>
        <v>0</v>
      </c>
      <c r="H432" s="41">
        <f t="shared" si="45"/>
        <v>0</v>
      </c>
    </row>
    <row r="433" spans="1:8" hidden="1" outlineLevel="3">
      <c r="A433" s="29"/>
      <c r="B433" s="28" t="s">
        <v>346</v>
      </c>
      <c r="C433" s="30"/>
      <c r="D433" s="30">
        <f t="shared" si="53"/>
        <v>0</v>
      </c>
      <c r="E433" s="30">
        <f t="shared" si="53"/>
        <v>0</v>
      </c>
      <c r="H433" s="41">
        <f t="shared" si="45"/>
        <v>0</v>
      </c>
    </row>
    <row r="434" spans="1:8" hidden="1" outlineLevel="3">
      <c r="A434" s="29"/>
      <c r="B434" s="28" t="s">
        <v>347</v>
      </c>
      <c r="C434" s="30">
        <v>372.00400000000002</v>
      </c>
      <c r="D434" s="30">
        <f t="shared" si="53"/>
        <v>372.00400000000002</v>
      </c>
      <c r="E434" s="30">
        <f t="shared" si="53"/>
        <v>372.00400000000002</v>
      </c>
      <c r="H434" s="41">
        <f t="shared" si="45"/>
        <v>372.00400000000002</v>
      </c>
    </row>
    <row r="435" spans="1:8" hidden="1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hidden="1" outlineLevel="3">
      <c r="A436" s="29"/>
      <c r="B436" s="28" t="s">
        <v>349</v>
      </c>
      <c r="C436" s="30"/>
      <c r="D436" s="30">
        <f t="shared" si="53"/>
        <v>0</v>
      </c>
      <c r="E436" s="30">
        <f t="shared" si="53"/>
        <v>0</v>
      </c>
      <c r="H436" s="41">
        <f t="shared" si="45"/>
        <v>0</v>
      </c>
    </row>
    <row r="437" spans="1:8" hidden="1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hidden="1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hidden="1" outlineLevel="3">
      <c r="A439" s="29"/>
      <c r="B439" s="28" t="s">
        <v>352</v>
      </c>
      <c r="C439" s="30"/>
      <c r="D439" s="30">
        <f t="shared" si="53"/>
        <v>0</v>
      </c>
      <c r="E439" s="30">
        <f t="shared" si="53"/>
        <v>0</v>
      </c>
      <c r="H439" s="41">
        <f t="shared" si="45"/>
        <v>0</v>
      </c>
    </row>
    <row r="440" spans="1:8" hidden="1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hidden="1" outlineLevel="3">
      <c r="A441" s="29"/>
      <c r="B441" s="28" t="s">
        <v>354</v>
      </c>
      <c r="C441" s="30">
        <v>1000</v>
      </c>
      <c r="D441" s="30">
        <f t="shared" si="53"/>
        <v>1000</v>
      </c>
      <c r="E441" s="30">
        <f t="shared" si="53"/>
        <v>1000</v>
      </c>
      <c r="H441" s="41">
        <f t="shared" si="45"/>
        <v>1000</v>
      </c>
    </row>
    <row r="442" spans="1:8" hidden="1" outlineLevel="3">
      <c r="A442" s="29"/>
      <c r="B442" s="28" t="s">
        <v>355</v>
      </c>
      <c r="C442" s="30">
        <v>3000</v>
      </c>
      <c r="D442" s="30">
        <f t="shared" si="53"/>
        <v>3000</v>
      </c>
      <c r="E442" s="30">
        <f t="shared" si="53"/>
        <v>3000</v>
      </c>
      <c r="H442" s="41">
        <f t="shared" si="45"/>
        <v>3000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5"/>
        <v>0</v>
      </c>
    </row>
    <row r="444" spans="1:8" hidden="1" outlineLevel="1">
      <c r="A444" s="148" t="s">
        <v>357</v>
      </c>
      <c r="B444" s="149"/>
      <c r="C444" s="32">
        <f>C445+C454+C455+C459+C462+C463+C468+C474+C477+C480+C481+C450</f>
        <v>29200</v>
      </c>
      <c r="D444" s="32">
        <f>D445+D454+D455+D459+D462+D463+D468+D474+D477+D480+D481+D450</f>
        <v>29200</v>
      </c>
      <c r="E444" s="32">
        <f>E445+E454+E455+E459+E462+E463+E468+E474+E477+E480+E481+E450</f>
        <v>29200</v>
      </c>
      <c r="H444" s="41">
        <f t="shared" si="45"/>
        <v>29200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  <c r="H445" s="41">
        <f t="shared" si="45"/>
        <v>10000</v>
      </c>
    </row>
    <row r="446" spans="1:8" ht="15" hidden="1" customHeight="1" outlineLevel="3">
      <c r="A446" s="28"/>
      <c r="B446" s="28" t="s">
        <v>359</v>
      </c>
      <c r="C446" s="30"/>
      <c r="D446" s="30">
        <f>C446</f>
        <v>0</v>
      </c>
      <c r="E446" s="30">
        <f>D446</f>
        <v>0</v>
      </c>
      <c r="H446" s="41">
        <f t="shared" si="45"/>
        <v>0</v>
      </c>
    </row>
    <row r="447" spans="1:8" ht="15" hidden="1" customHeight="1" outlineLevel="3">
      <c r="A447" s="28"/>
      <c r="B447" s="28" t="s">
        <v>360</v>
      </c>
      <c r="C447" s="30">
        <v>4000</v>
      </c>
      <c r="D447" s="30">
        <f t="shared" ref="D447:E449" si="54">C447</f>
        <v>4000</v>
      </c>
      <c r="E447" s="30">
        <f t="shared" si="54"/>
        <v>4000</v>
      </c>
      <c r="H447" s="41">
        <f t="shared" si="45"/>
        <v>4000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4"/>
        <v>1000</v>
      </c>
      <c r="E448" s="30">
        <f t="shared" si="54"/>
        <v>1000</v>
      </c>
      <c r="H448" s="41">
        <f t="shared" si="45"/>
        <v>1000</v>
      </c>
    </row>
    <row r="449" spans="1:8" ht="15" hidden="1" customHeight="1" outlineLevel="3">
      <c r="A449" s="28"/>
      <c r="B449" s="28" t="s">
        <v>362</v>
      </c>
      <c r="C449" s="30">
        <v>5000</v>
      </c>
      <c r="D449" s="30">
        <f t="shared" si="54"/>
        <v>5000</v>
      </c>
      <c r="E449" s="30">
        <f t="shared" si="54"/>
        <v>5000</v>
      </c>
      <c r="H449" s="41">
        <f t="shared" si="45"/>
        <v>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4" si="55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5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6">C452</f>
        <v>0</v>
      </c>
      <c r="E452" s="30">
        <f t="shared" si="56"/>
        <v>0</v>
      </c>
      <c r="H452" s="41">
        <f t="shared" si="55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hidden="1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5"/>
        <v>12000</v>
      </c>
    </row>
    <row r="455" spans="1:8" hidden="1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5"/>
        <v>2000</v>
      </c>
    </row>
    <row r="456" spans="1:8" ht="15" hidden="1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5"/>
        <v>1500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ref="D457:E458" si="57">C457</f>
        <v>500</v>
      </c>
      <c r="E457" s="30">
        <f t="shared" si="57"/>
        <v>500</v>
      </c>
      <c r="H457" s="41">
        <f t="shared" si="55"/>
        <v>500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7"/>
        <v>0</v>
      </c>
      <c r="E458" s="30">
        <f t="shared" si="57"/>
        <v>0</v>
      </c>
      <c r="H458" s="41">
        <f t="shared" si="55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5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8">C460</f>
        <v>0</v>
      </c>
      <c r="E460" s="30">
        <f t="shared" si="58"/>
        <v>0</v>
      </c>
      <c r="H460" s="41">
        <f t="shared" si="55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8"/>
        <v>0</v>
      </c>
      <c r="E461" s="30">
        <f t="shared" si="58"/>
        <v>0</v>
      </c>
      <c r="H461" s="41">
        <f t="shared" si="55"/>
        <v>0</v>
      </c>
    </row>
    <row r="462" spans="1:8" hidden="1" outlineLevel="2">
      <c r="A462" s="6">
        <v>2202</v>
      </c>
      <c r="B462" s="4" t="s">
        <v>371</v>
      </c>
      <c r="C462" s="5">
        <v>1500</v>
      </c>
      <c r="D462" s="5">
        <f t="shared" si="58"/>
        <v>1500</v>
      </c>
      <c r="E462" s="5">
        <f t="shared" si="58"/>
        <v>1500</v>
      </c>
      <c r="H462" s="41">
        <f t="shared" si="55"/>
        <v>1500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5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5"/>
        <v>0</v>
      </c>
    </row>
    <row r="465" spans="1:8" ht="15" hidden="1" customHeight="1" outlineLevel="3">
      <c r="A465" s="28"/>
      <c r="B465" s="28" t="s">
        <v>374</v>
      </c>
      <c r="C465" s="30"/>
      <c r="D465" s="30">
        <f t="shared" ref="D465:E467" si="59">C465</f>
        <v>0</v>
      </c>
      <c r="E465" s="30">
        <f t="shared" si="59"/>
        <v>0</v>
      </c>
      <c r="H465" s="41">
        <f t="shared" si="55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9"/>
        <v>0</v>
      </c>
      <c r="E466" s="30">
        <f t="shared" si="59"/>
        <v>0</v>
      </c>
      <c r="H466" s="41">
        <f t="shared" si="55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9"/>
        <v>0</v>
      </c>
      <c r="E467" s="30">
        <f t="shared" si="59"/>
        <v>0</v>
      </c>
      <c r="H467" s="41">
        <f t="shared" si="55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5"/>
        <v>200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5"/>
        <v>0</v>
      </c>
    </row>
    <row r="470" spans="1:8" ht="15" hidden="1" customHeight="1" outlineLevel="3">
      <c r="A470" s="28"/>
      <c r="B470" s="28" t="s">
        <v>379</v>
      </c>
      <c r="C470" s="30">
        <v>200</v>
      </c>
      <c r="D470" s="30">
        <f t="shared" ref="D470:E473" si="60">C470</f>
        <v>200</v>
      </c>
      <c r="E470" s="30">
        <f t="shared" si="60"/>
        <v>200</v>
      </c>
      <c r="H470" s="41">
        <f t="shared" si="55"/>
        <v>200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60"/>
        <v>0</v>
      </c>
      <c r="E471" s="30">
        <f t="shared" si="60"/>
        <v>0</v>
      </c>
      <c r="H471" s="41">
        <f t="shared" si="55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60"/>
        <v>0</v>
      </c>
      <c r="E472" s="30">
        <f t="shared" si="60"/>
        <v>0</v>
      </c>
      <c r="H472" s="41">
        <f t="shared" si="55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60"/>
        <v>0</v>
      </c>
      <c r="E473" s="30">
        <f t="shared" si="60"/>
        <v>0</v>
      </c>
      <c r="H473" s="41">
        <f t="shared" si="55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5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5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5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5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61">C478</f>
        <v>0</v>
      </c>
      <c r="E478" s="30">
        <f t="shared" si="61"/>
        <v>0</v>
      </c>
      <c r="H478" s="41">
        <f t="shared" si="55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61"/>
        <v>0</v>
      </c>
      <c r="E479" s="30">
        <f t="shared" si="61"/>
        <v>0</v>
      </c>
      <c r="H479" s="41">
        <f t="shared" si="55"/>
        <v>0</v>
      </c>
    </row>
    <row r="480" spans="1:8" hidden="1" outlineLevel="2">
      <c r="A480" s="6">
        <v>2202</v>
      </c>
      <c r="B480" s="4" t="s">
        <v>386</v>
      </c>
      <c r="C480" s="5">
        <v>1500</v>
      </c>
      <c r="D480" s="5">
        <f t="shared" si="61"/>
        <v>1500</v>
      </c>
      <c r="E480" s="5">
        <f t="shared" si="61"/>
        <v>1500</v>
      </c>
      <c r="H480" s="41">
        <f t="shared" si="55"/>
        <v>1500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61"/>
        <v>0</v>
      </c>
      <c r="E481" s="5">
        <f t="shared" si="61"/>
        <v>0</v>
      </c>
      <c r="H481" s="41">
        <f t="shared" si="55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 collapsed="1">
      <c r="A483" s="158" t="s">
        <v>389</v>
      </c>
      <c r="B483" s="159"/>
      <c r="C483" s="35">
        <f>C484+C504+C510+C523+C529+C539+C509</f>
        <v>67089.178</v>
      </c>
      <c r="D483" s="35">
        <f t="shared" ref="D483:E483" si="62">D484+D504+D510+D523+D529+D539+D509</f>
        <v>67089.178</v>
      </c>
      <c r="E483" s="35">
        <f t="shared" si="62"/>
        <v>67089.178</v>
      </c>
      <c r="G483" s="39" t="s">
        <v>592</v>
      </c>
      <c r="H483" s="41">
        <f t="shared" si="55"/>
        <v>67089.178</v>
      </c>
      <c r="I483" s="42"/>
      <c r="J483" s="40" t="b">
        <f>AND(H483=I483)</f>
        <v>0</v>
      </c>
    </row>
    <row r="484" spans="1:10" hidden="1" outlineLevel="1">
      <c r="A484" s="148" t="s">
        <v>390</v>
      </c>
      <c r="B484" s="149"/>
      <c r="C484" s="32">
        <f>C485+C486+C490+C491+C494+C497+C500+C501+C502+C503</f>
        <v>19500</v>
      </c>
      <c r="D484" s="32">
        <f>D485+D486+D490+D491+D494+D497+D500+D501+D502+D503</f>
        <v>19500</v>
      </c>
      <c r="E484" s="32">
        <f>E485+E486+E490+E491+E494+E497+E500+E501+E502+E503</f>
        <v>19500</v>
      </c>
      <c r="H484" s="41">
        <f t="shared" si="55"/>
        <v>19500</v>
      </c>
    </row>
    <row r="485" spans="1:10" hidden="1" outlineLevel="2">
      <c r="A485" s="6">
        <v>3302</v>
      </c>
      <c r="B485" s="4" t="s">
        <v>391</v>
      </c>
      <c r="C485" s="5"/>
      <c r="D485" s="5">
        <f>C485</f>
        <v>0</v>
      </c>
      <c r="E485" s="5">
        <f>D485</f>
        <v>0</v>
      </c>
      <c r="H485" s="41">
        <f t="shared" si="55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5"/>
        <v>8000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5"/>
        <v>1000</v>
      </c>
    </row>
    <row r="488" spans="1:10" ht="15" hidden="1" customHeight="1" outlineLevel="3">
      <c r="A488" s="28"/>
      <c r="B488" s="28" t="s">
        <v>394</v>
      </c>
      <c r="C488" s="30">
        <v>7000</v>
      </c>
      <c r="D488" s="30">
        <f t="shared" ref="D488:E489" si="63">C488</f>
        <v>7000</v>
      </c>
      <c r="E488" s="30">
        <f t="shared" si="63"/>
        <v>7000</v>
      </c>
      <c r="H488" s="41">
        <f t="shared" si="55"/>
        <v>7000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63"/>
        <v>0</v>
      </c>
      <c r="E489" s="30">
        <f t="shared" si="63"/>
        <v>0</v>
      </c>
      <c r="H489" s="41">
        <f t="shared" si="55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5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5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5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5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5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5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5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5"/>
        <v>500</v>
      </c>
    </row>
    <row r="498" spans="1:12" ht="15" hidden="1" customHeight="1" outlineLevel="3">
      <c r="A498" s="28"/>
      <c r="B498" s="28" t="s">
        <v>404</v>
      </c>
      <c r="C498" s="30">
        <v>250</v>
      </c>
      <c r="D498" s="30">
        <f t="shared" ref="D498:E503" si="64">C498</f>
        <v>250</v>
      </c>
      <c r="E498" s="30">
        <f t="shared" si="64"/>
        <v>250</v>
      </c>
      <c r="H498" s="41">
        <f t="shared" si="55"/>
        <v>250</v>
      </c>
    </row>
    <row r="499" spans="1:12" ht="15" hidden="1" customHeight="1" outlineLevel="3">
      <c r="A499" s="28"/>
      <c r="B499" s="28" t="s">
        <v>405</v>
      </c>
      <c r="C499" s="30">
        <v>250</v>
      </c>
      <c r="D499" s="30">
        <f t="shared" si="64"/>
        <v>250</v>
      </c>
      <c r="E499" s="30">
        <f t="shared" si="64"/>
        <v>250</v>
      </c>
      <c r="H499" s="41">
        <f t="shared" si="55"/>
        <v>250</v>
      </c>
    </row>
    <row r="500" spans="1:12" hidden="1" outlineLevel="2">
      <c r="A500" s="6">
        <v>3302</v>
      </c>
      <c r="B500" s="4" t="s">
        <v>406</v>
      </c>
      <c r="C500" s="5">
        <v>9000</v>
      </c>
      <c r="D500" s="5">
        <f t="shared" si="64"/>
        <v>9000</v>
      </c>
      <c r="E500" s="5">
        <f t="shared" si="64"/>
        <v>9000</v>
      </c>
      <c r="H500" s="41">
        <f t="shared" si="55"/>
        <v>9000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64"/>
        <v>0</v>
      </c>
      <c r="E501" s="5">
        <f t="shared" si="64"/>
        <v>0</v>
      </c>
      <c r="H501" s="41">
        <f t="shared" si="55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64"/>
        <v>0</v>
      </c>
      <c r="E502" s="5">
        <f t="shared" si="64"/>
        <v>0</v>
      </c>
      <c r="H502" s="41">
        <f t="shared" si="55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64"/>
        <v>0</v>
      </c>
      <c r="E503" s="5">
        <f t="shared" si="64"/>
        <v>0</v>
      </c>
      <c r="H503" s="41">
        <f t="shared" si="55"/>
        <v>0</v>
      </c>
    </row>
    <row r="504" spans="1:12" hidden="1" outlineLevel="1">
      <c r="A504" s="148" t="s">
        <v>410</v>
      </c>
      <c r="B504" s="149"/>
      <c r="C504" s="32">
        <f>SUM(C505:C508)</f>
        <v>3902.1779999999999</v>
      </c>
      <c r="D504" s="32">
        <f>SUM(D505:D508)</f>
        <v>3902.1779999999999</v>
      </c>
      <c r="E504" s="32">
        <f>SUM(E505:E508)</f>
        <v>3902.1779999999999</v>
      </c>
      <c r="H504" s="41">
        <f t="shared" si="55"/>
        <v>3902.1779999999999</v>
      </c>
    </row>
    <row r="505" spans="1:12" hidden="1" outlineLevel="2" collapsed="1">
      <c r="A505" s="6">
        <v>3303</v>
      </c>
      <c r="B505" s="4" t="s">
        <v>411</v>
      </c>
      <c r="C505" s="5">
        <v>3902.1779999999999</v>
      </c>
      <c r="D505" s="5">
        <f>C505</f>
        <v>3902.1779999999999</v>
      </c>
      <c r="E505" s="5">
        <f>D505</f>
        <v>3902.1779999999999</v>
      </c>
      <c r="H505" s="41">
        <f t="shared" si="55"/>
        <v>3902.1779999999999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5">C506</f>
        <v>0</v>
      </c>
      <c r="E506" s="5">
        <f t="shared" si="65"/>
        <v>0</v>
      </c>
      <c r="H506" s="41">
        <f t="shared" si="55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5"/>
        <v>0</v>
      </c>
      <c r="E507" s="5">
        <f t="shared" si="65"/>
        <v>0</v>
      </c>
      <c r="H507" s="41">
        <f t="shared" si="55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5"/>
        <v>0</v>
      </c>
      <c r="E508" s="5">
        <f t="shared" si="65"/>
        <v>0</v>
      </c>
      <c r="H508" s="41">
        <f t="shared" si="55"/>
        <v>0</v>
      </c>
    </row>
    <row r="509" spans="1:12" hidden="1" outlineLevel="1">
      <c r="A509" s="148" t="s">
        <v>974</v>
      </c>
      <c r="B509" s="149"/>
      <c r="C509" s="32">
        <v>22500</v>
      </c>
      <c r="D509" s="32">
        <f>C509</f>
        <v>22500</v>
      </c>
      <c r="E509" s="32">
        <f>C509</f>
        <v>22500</v>
      </c>
      <c r="H509" s="41"/>
    </row>
    <row r="510" spans="1:12" hidden="1" outlineLevel="2" collapsed="1">
      <c r="A510" s="148" t="s">
        <v>414</v>
      </c>
      <c r="B510" s="149"/>
      <c r="C510" s="32">
        <f>C511+C512+C513+C514+C518+C519+C520+C521+C522</f>
        <v>20000</v>
      </c>
      <c r="D510" s="32">
        <f>D511+D512+D513+D514+D518+D519+D520+D521+D522</f>
        <v>20000</v>
      </c>
      <c r="E510" s="32">
        <f>E511+E512+E513+E514+E518+E519+E520+E521+E522</f>
        <v>20000</v>
      </c>
      <c r="F510" s="51"/>
      <c r="H510" s="41">
        <f t="shared" si="55"/>
        <v>20000</v>
      </c>
      <c r="L510" s="51"/>
    </row>
    <row r="511" spans="1:12" hidden="1" outlineLevel="2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  <c r="H511" s="41">
        <f t="shared" si="55"/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66">C512</f>
        <v>0</v>
      </c>
      <c r="E512" s="5">
        <f t="shared" si="66"/>
        <v>0</v>
      </c>
      <c r="H512" s="41">
        <f t="shared" si="55"/>
        <v>0</v>
      </c>
    </row>
    <row r="513" spans="1:8" hidden="1" outlineLevel="2">
      <c r="A513" s="6">
        <v>3305</v>
      </c>
      <c r="B513" s="4" t="s">
        <v>417</v>
      </c>
      <c r="C513" s="5">
        <v>0</v>
      </c>
      <c r="D513" s="5">
        <f t="shared" si="66"/>
        <v>0</v>
      </c>
      <c r="E513" s="5">
        <f t="shared" si="66"/>
        <v>0</v>
      </c>
      <c r="H513" s="41">
        <f t="shared" si="55"/>
        <v>0</v>
      </c>
    </row>
    <row r="514" spans="1:8" ht="15" hidden="1" customHeight="1" outlineLevel="3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  <c r="H514" s="41">
        <f t="shared" si="55"/>
        <v>0</v>
      </c>
    </row>
    <row r="515" spans="1:8" ht="15" hidden="1" customHeight="1" outlineLevel="3">
      <c r="A515" s="29"/>
      <c r="B515" s="28" t="s">
        <v>419</v>
      </c>
      <c r="C515" s="30"/>
      <c r="D515" s="30">
        <f t="shared" ref="D515:E522" si="67">C515</f>
        <v>0</v>
      </c>
      <c r="E515" s="30">
        <f t="shared" si="67"/>
        <v>0</v>
      </c>
      <c r="H515" s="41">
        <f t="shared" ref="H515:H578" si="68">C515</f>
        <v>0</v>
      </c>
    </row>
    <row r="516" spans="1:8" ht="15" hidden="1" customHeight="1" outlineLevel="3">
      <c r="A516" s="29"/>
      <c r="B516" s="28" t="s">
        <v>420</v>
      </c>
      <c r="C516" s="30">
        <v>0</v>
      </c>
      <c r="D516" s="30">
        <f t="shared" si="67"/>
        <v>0</v>
      </c>
      <c r="E516" s="30">
        <f t="shared" si="67"/>
        <v>0</v>
      </c>
      <c r="H516" s="41">
        <f t="shared" si="68"/>
        <v>0</v>
      </c>
    </row>
    <row r="517" spans="1:8" hidden="1" outlineLevel="2">
      <c r="A517" s="29"/>
      <c r="B517" s="28" t="s">
        <v>421</v>
      </c>
      <c r="C517" s="30">
        <v>0</v>
      </c>
      <c r="D517" s="30">
        <f t="shared" si="67"/>
        <v>0</v>
      </c>
      <c r="E517" s="30">
        <f t="shared" si="67"/>
        <v>0</v>
      </c>
      <c r="H517" s="41">
        <f t="shared" si="68"/>
        <v>0</v>
      </c>
    </row>
    <row r="518" spans="1:8" hidden="1" outlineLevel="2">
      <c r="A518" s="6">
        <v>3305</v>
      </c>
      <c r="B518" s="4" t="s">
        <v>422</v>
      </c>
      <c r="C518" s="5">
        <v>0</v>
      </c>
      <c r="D518" s="5">
        <f t="shared" si="67"/>
        <v>0</v>
      </c>
      <c r="E518" s="5">
        <f t="shared" si="67"/>
        <v>0</v>
      </c>
      <c r="H518" s="41">
        <f t="shared" si="68"/>
        <v>0</v>
      </c>
    </row>
    <row r="519" spans="1:8" hidden="1" outlineLevel="2">
      <c r="A519" s="6">
        <v>3305</v>
      </c>
      <c r="B519" s="4" t="s">
        <v>423</v>
      </c>
      <c r="C519" s="5">
        <v>0</v>
      </c>
      <c r="D519" s="5">
        <f t="shared" si="67"/>
        <v>0</v>
      </c>
      <c r="E519" s="5">
        <f t="shared" si="67"/>
        <v>0</v>
      </c>
      <c r="H519" s="41">
        <f t="shared" si="68"/>
        <v>0</v>
      </c>
    </row>
    <row r="520" spans="1:8" hidden="1" outlineLevel="2">
      <c r="A520" s="6">
        <v>3305</v>
      </c>
      <c r="B520" s="4" t="s">
        <v>424</v>
      </c>
      <c r="C520" s="5">
        <v>0</v>
      </c>
      <c r="D520" s="5">
        <f t="shared" si="67"/>
        <v>0</v>
      </c>
      <c r="E520" s="5">
        <f t="shared" si="67"/>
        <v>0</v>
      </c>
      <c r="H520" s="41">
        <f t="shared" si="68"/>
        <v>0</v>
      </c>
    </row>
    <row r="521" spans="1:8" hidden="1" outlineLevel="2">
      <c r="A521" s="6">
        <v>3305</v>
      </c>
      <c r="B521" s="4" t="s">
        <v>425</v>
      </c>
      <c r="C521" s="5">
        <v>20000</v>
      </c>
      <c r="D521" s="5">
        <f t="shared" si="67"/>
        <v>20000</v>
      </c>
      <c r="E521" s="5">
        <f t="shared" si="67"/>
        <v>20000</v>
      </c>
      <c r="H521" s="41">
        <f t="shared" si="68"/>
        <v>20000</v>
      </c>
    </row>
    <row r="522" spans="1:8" hidden="1" outlineLevel="1">
      <c r="A522" s="6">
        <v>3305</v>
      </c>
      <c r="B522" s="4" t="s">
        <v>409</v>
      </c>
      <c r="C522" s="5">
        <v>0</v>
      </c>
      <c r="D522" s="5">
        <f t="shared" si="67"/>
        <v>0</v>
      </c>
      <c r="E522" s="5">
        <f t="shared" si="67"/>
        <v>0</v>
      </c>
      <c r="H522" s="41">
        <f t="shared" si="68"/>
        <v>0</v>
      </c>
    </row>
    <row r="523" spans="1:8" hidden="1" outlineLevel="2" collapsed="1">
      <c r="A523" s="148" t="s">
        <v>426</v>
      </c>
      <c r="B523" s="149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68"/>
        <v>0</v>
      </c>
    </row>
    <row r="524" spans="1:8" hidden="1" outlineLevel="2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  <c r="H524" s="41">
        <f t="shared" si="68"/>
        <v>0</v>
      </c>
    </row>
    <row r="525" spans="1:8" hidden="1" outlineLevel="2">
      <c r="A525" s="6">
        <v>3306</v>
      </c>
      <c r="B525" s="4" t="s">
        <v>428</v>
      </c>
      <c r="C525" s="5">
        <v>0</v>
      </c>
      <c r="D525" s="5">
        <f t="shared" ref="D525:E528" si="69">C525</f>
        <v>0</v>
      </c>
      <c r="E525" s="5">
        <f t="shared" si="69"/>
        <v>0</v>
      </c>
      <c r="H525" s="41">
        <f t="shared" si="68"/>
        <v>0</v>
      </c>
    </row>
    <row r="526" spans="1:8" hidden="1" outlineLevel="2">
      <c r="A526" s="6">
        <v>3306</v>
      </c>
      <c r="B526" s="4" t="s">
        <v>429</v>
      </c>
      <c r="C526" s="5">
        <v>0</v>
      </c>
      <c r="D526" s="5">
        <f t="shared" si="69"/>
        <v>0</v>
      </c>
      <c r="E526" s="5">
        <f t="shared" si="69"/>
        <v>0</v>
      </c>
      <c r="H526" s="41">
        <f t="shared" si="68"/>
        <v>0</v>
      </c>
    </row>
    <row r="527" spans="1:8" hidden="1" outlineLevel="2">
      <c r="A527" s="6">
        <v>3306</v>
      </c>
      <c r="B527" s="4" t="s">
        <v>430</v>
      </c>
      <c r="C527" s="5">
        <v>0</v>
      </c>
      <c r="D527" s="5">
        <f t="shared" si="69"/>
        <v>0</v>
      </c>
      <c r="E527" s="5">
        <f t="shared" si="69"/>
        <v>0</v>
      </c>
      <c r="H527" s="41">
        <f t="shared" si="68"/>
        <v>0</v>
      </c>
    </row>
    <row r="528" spans="1:8" hidden="1" outlineLevel="1">
      <c r="A528" s="6">
        <v>3306</v>
      </c>
      <c r="B528" s="4" t="s">
        <v>431</v>
      </c>
      <c r="C528" s="5">
        <v>0</v>
      </c>
      <c r="D528" s="5">
        <f t="shared" si="69"/>
        <v>0</v>
      </c>
      <c r="E528" s="5">
        <f t="shared" si="69"/>
        <v>0</v>
      </c>
      <c r="H528" s="41">
        <f t="shared" si="68"/>
        <v>0</v>
      </c>
    </row>
    <row r="529" spans="1:8" hidden="1" outlineLevel="2" collapsed="1">
      <c r="A529" s="148" t="s">
        <v>432</v>
      </c>
      <c r="B529" s="149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68"/>
        <v>0</v>
      </c>
    </row>
    <row r="530" spans="1:8" ht="15" hidden="1" customHeight="1" outlineLevel="3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68"/>
        <v>0</v>
      </c>
    </row>
    <row r="531" spans="1:8" hidden="1" outlineLevel="2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68"/>
        <v>0</v>
      </c>
    </row>
    <row r="532" spans="1:8" ht="15" hidden="1" customHeight="1" outlineLevel="3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68"/>
        <v>0</v>
      </c>
    </row>
    <row r="533" spans="1:8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  <c r="H533" s="41">
        <f t="shared" si="68"/>
        <v>0</v>
      </c>
    </row>
    <row r="534" spans="1:8" ht="15" hidden="1" customHeight="1" outlineLevel="3">
      <c r="A534" s="29"/>
      <c r="B534" s="28" t="s">
        <v>436</v>
      </c>
      <c r="C534" s="30">
        <v>0</v>
      </c>
      <c r="D534" s="30">
        <f t="shared" ref="D534:E537" si="70">C534</f>
        <v>0</v>
      </c>
      <c r="E534" s="30">
        <f t="shared" si="70"/>
        <v>0</v>
      </c>
      <c r="H534" s="41">
        <f t="shared" si="68"/>
        <v>0</v>
      </c>
    </row>
    <row r="535" spans="1:8" ht="15" hidden="1" customHeight="1" outlineLevel="3">
      <c r="A535" s="29"/>
      <c r="B535" s="28" t="s">
        <v>437</v>
      </c>
      <c r="C535" s="30">
        <v>0</v>
      </c>
      <c r="D535" s="30">
        <f t="shared" si="70"/>
        <v>0</v>
      </c>
      <c r="E535" s="30">
        <f t="shared" si="70"/>
        <v>0</v>
      </c>
      <c r="H535" s="41">
        <f t="shared" si="68"/>
        <v>0</v>
      </c>
    </row>
    <row r="536" spans="1:8" ht="15" hidden="1" customHeight="1" outlineLevel="3">
      <c r="A536" s="29"/>
      <c r="B536" s="28" t="s">
        <v>438</v>
      </c>
      <c r="C536" s="30">
        <v>0</v>
      </c>
      <c r="D536" s="30">
        <f t="shared" si="70"/>
        <v>0</v>
      </c>
      <c r="E536" s="30">
        <f t="shared" si="70"/>
        <v>0</v>
      </c>
      <c r="H536" s="41">
        <f t="shared" si="68"/>
        <v>0</v>
      </c>
    </row>
    <row r="537" spans="1:8" hidden="1" outlineLevel="2">
      <c r="A537" s="29"/>
      <c r="B537" s="28" t="s">
        <v>439</v>
      </c>
      <c r="C537" s="30">
        <v>0</v>
      </c>
      <c r="D537" s="30">
        <f t="shared" si="70"/>
        <v>0</v>
      </c>
      <c r="E537" s="30">
        <f t="shared" si="70"/>
        <v>0</v>
      </c>
      <c r="H537" s="41">
        <f t="shared" si="68"/>
        <v>0</v>
      </c>
    </row>
    <row r="538" spans="1:8" hidden="1" outlineLevel="1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  <c r="H538" s="41">
        <f t="shared" si="68"/>
        <v>0</v>
      </c>
    </row>
    <row r="539" spans="1:8" hidden="1" outlineLevel="2" collapsed="1">
      <c r="A539" s="148" t="s">
        <v>441</v>
      </c>
      <c r="B539" s="149"/>
      <c r="C539" s="32">
        <f>SUM(C540:C545)</f>
        <v>1187</v>
      </c>
      <c r="D539" s="32">
        <f>SUM(D540:D545)</f>
        <v>1187</v>
      </c>
      <c r="E539" s="32">
        <f>SUM(E540:E545)</f>
        <v>1187</v>
      </c>
      <c r="H539" s="41">
        <f t="shared" si="68"/>
        <v>1187</v>
      </c>
    </row>
    <row r="540" spans="1:8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  <c r="H540" s="41">
        <f t="shared" si="68"/>
        <v>0</v>
      </c>
    </row>
    <row r="541" spans="1:8" hidden="1" outlineLevel="2" collapsed="1">
      <c r="A541" s="6">
        <v>3310</v>
      </c>
      <c r="B541" s="4" t="s">
        <v>52</v>
      </c>
      <c r="C541" s="5">
        <v>1187</v>
      </c>
      <c r="D541" s="5">
        <f t="shared" ref="D541:E544" si="71">C541</f>
        <v>1187</v>
      </c>
      <c r="E541" s="5">
        <f t="shared" si="71"/>
        <v>1187</v>
      </c>
      <c r="H541" s="41">
        <f t="shared" si="68"/>
        <v>1187</v>
      </c>
    </row>
    <row r="542" spans="1:8" hidden="1" outlineLevel="2" collapsed="1">
      <c r="A542" s="6">
        <v>3310</v>
      </c>
      <c r="B542" s="4" t="s">
        <v>444</v>
      </c>
      <c r="C542" s="5">
        <v>0</v>
      </c>
      <c r="D542" s="5">
        <f t="shared" si="71"/>
        <v>0</v>
      </c>
      <c r="E542" s="5">
        <f t="shared" si="71"/>
        <v>0</v>
      </c>
      <c r="H542" s="41">
        <f t="shared" si="68"/>
        <v>0</v>
      </c>
    </row>
    <row r="543" spans="1:8" hidden="1" outlineLevel="2" collapsed="1">
      <c r="A543" s="6">
        <v>3310</v>
      </c>
      <c r="B543" s="4" t="s">
        <v>445</v>
      </c>
      <c r="C543" s="5">
        <v>0</v>
      </c>
      <c r="D543" s="5">
        <f t="shared" si="71"/>
        <v>0</v>
      </c>
      <c r="E543" s="5">
        <f t="shared" si="71"/>
        <v>0</v>
      </c>
      <c r="H543" s="41">
        <f t="shared" si="68"/>
        <v>0</v>
      </c>
    </row>
    <row r="544" spans="1:8" hidden="1" outlineLevel="2" collapsed="1">
      <c r="A544" s="6">
        <v>3310</v>
      </c>
      <c r="B544" s="4" t="s">
        <v>442</v>
      </c>
      <c r="C544" s="5">
        <v>0</v>
      </c>
      <c r="D544" s="5">
        <f t="shared" si="71"/>
        <v>0</v>
      </c>
      <c r="E544" s="5">
        <f t="shared" si="71"/>
        <v>0</v>
      </c>
      <c r="H544" s="41">
        <f t="shared" si="68"/>
        <v>0</v>
      </c>
    </row>
    <row r="545" spans="1:10" ht="15" hidden="1" customHeight="1" outlineLevel="2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68"/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68"/>
        <v>0</v>
      </c>
    </row>
    <row r="547" spans="1:10" ht="15" customHeight="1" collapsed="1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H547" s="41">
        <f t="shared" si="68"/>
        <v>0</v>
      </c>
    </row>
    <row r="548" spans="1:10" hidden="1" outlineLevel="1">
      <c r="A548" s="156" t="s">
        <v>449</v>
      </c>
      <c r="B548" s="157"/>
      <c r="C548" s="35">
        <f>C549+C550</f>
        <v>190.8</v>
      </c>
      <c r="D548" s="35">
        <f>D549+D550</f>
        <v>190.8</v>
      </c>
      <c r="E548" s="35">
        <f>E549+E550</f>
        <v>190.8</v>
      </c>
      <c r="G548" s="39" t="s">
        <v>593</v>
      </c>
      <c r="H548" s="41">
        <f t="shared" si="68"/>
        <v>190.8</v>
      </c>
      <c r="I548" s="42"/>
      <c r="J548" s="40" t="b">
        <f>AND(H548=I548)</f>
        <v>0</v>
      </c>
    </row>
    <row r="549" spans="1:10" hidden="1" outlineLevel="1">
      <c r="A549" s="148" t="s">
        <v>450</v>
      </c>
      <c r="B549" s="149"/>
      <c r="C549" s="32">
        <v>190.8</v>
      </c>
      <c r="D549" s="32">
        <f>C549</f>
        <v>190.8</v>
      </c>
      <c r="E549" s="32">
        <f>D549</f>
        <v>190.8</v>
      </c>
      <c r="H549" s="41">
        <f t="shared" si="68"/>
        <v>190.8</v>
      </c>
    </row>
    <row r="550" spans="1:10" collapsed="1">
      <c r="A550" s="148" t="s">
        <v>451</v>
      </c>
      <c r="B550" s="149"/>
      <c r="C550" s="32">
        <v>0</v>
      </c>
      <c r="D550" s="32">
        <f>C550</f>
        <v>0</v>
      </c>
      <c r="E550" s="32">
        <f>D550</f>
        <v>0</v>
      </c>
      <c r="H550" s="41">
        <f t="shared" si="68"/>
        <v>0</v>
      </c>
    </row>
    <row r="551" spans="1:10">
      <c r="A551" s="152" t="s">
        <v>455</v>
      </c>
      <c r="B551" s="153"/>
      <c r="C551" s="36">
        <f>C552</f>
        <v>15030</v>
      </c>
      <c r="D551" s="36">
        <f>D552</f>
        <v>15030</v>
      </c>
      <c r="E551" s="36">
        <f>E552</f>
        <v>15030</v>
      </c>
      <c r="G551" s="39" t="s">
        <v>59</v>
      </c>
      <c r="H551" s="41">
        <f t="shared" si="68"/>
        <v>15030</v>
      </c>
      <c r="I551" s="42"/>
      <c r="J551" s="40" t="b">
        <f>AND(H551=I551)</f>
        <v>0</v>
      </c>
    </row>
    <row r="552" spans="1:10" hidden="1" outlineLevel="1">
      <c r="A552" s="150" t="s">
        <v>456</v>
      </c>
      <c r="B552" s="151"/>
      <c r="C552" s="33">
        <f>C553+C557</f>
        <v>15030</v>
      </c>
      <c r="D552" s="33">
        <f>D553+D557</f>
        <v>15030</v>
      </c>
      <c r="E552" s="33">
        <f>E553+E557</f>
        <v>15030</v>
      </c>
      <c r="G552" s="39" t="s">
        <v>594</v>
      </c>
      <c r="H552" s="41">
        <f t="shared" si="68"/>
        <v>15030</v>
      </c>
      <c r="I552" s="42"/>
      <c r="J552" s="40" t="b">
        <f>AND(H552=I552)</f>
        <v>0</v>
      </c>
    </row>
    <row r="553" spans="1:10" hidden="1" outlineLevel="2" collapsed="1">
      <c r="A553" s="148" t="s">
        <v>457</v>
      </c>
      <c r="B553" s="149"/>
      <c r="C553" s="32">
        <f>SUM(C554:C556)</f>
        <v>15030</v>
      </c>
      <c r="D553" s="32">
        <f>SUM(D554:D556)</f>
        <v>15030</v>
      </c>
      <c r="E553" s="32">
        <f>SUM(E554:E556)</f>
        <v>15030</v>
      </c>
      <c r="H553" s="41">
        <f t="shared" si="68"/>
        <v>15030</v>
      </c>
    </row>
    <row r="554" spans="1:10" hidden="1" outlineLevel="2" collapsed="1">
      <c r="A554" s="6">
        <v>5500</v>
      </c>
      <c r="B554" s="4" t="s">
        <v>458</v>
      </c>
      <c r="C554" s="5">
        <v>15030</v>
      </c>
      <c r="D554" s="5">
        <f t="shared" ref="D554:E556" si="72">C554</f>
        <v>15030</v>
      </c>
      <c r="E554" s="5">
        <f t="shared" si="72"/>
        <v>15030</v>
      </c>
      <c r="H554" s="41">
        <f t="shared" si="68"/>
        <v>15030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72"/>
        <v>0</v>
      </c>
      <c r="E555" s="5">
        <f t="shared" si="72"/>
        <v>0</v>
      </c>
      <c r="H555" s="41">
        <f t="shared" si="68"/>
        <v>0</v>
      </c>
    </row>
    <row r="556" spans="1:10" hidden="1" outlineLevel="1">
      <c r="A556" s="6">
        <v>5500</v>
      </c>
      <c r="B556" s="4" t="s">
        <v>460</v>
      </c>
      <c r="C556" s="5">
        <v>0</v>
      </c>
      <c r="D556" s="5">
        <f t="shared" si="72"/>
        <v>0</v>
      </c>
      <c r="E556" s="5">
        <f t="shared" si="72"/>
        <v>0</v>
      </c>
      <c r="H556" s="41">
        <f t="shared" si="68"/>
        <v>0</v>
      </c>
    </row>
    <row r="557" spans="1:10" hidden="1" outlineLevel="2" collapsed="1">
      <c r="A557" s="148" t="s">
        <v>461</v>
      </c>
      <c r="B557" s="149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68"/>
        <v>0</v>
      </c>
    </row>
    <row r="558" spans="1:10" ht="15" hidden="1" customHeight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68"/>
        <v>0</v>
      </c>
    </row>
    <row r="559" spans="1:10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H559" s="41">
        <f t="shared" si="68"/>
        <v>0</v>
      </c>
    </row>
    <row r="560" spans="1:10">
      <c r="A560" s="154" t="s">
        <v>62</v>
      </c>
      <c r="B560" s="155"/>
      <c r="C560" s="37">
        <f>C561+C717+C726</f>
        <v>556058.51800000004</v>
      </c>
      <c r="D560" s="37">
        <f>D561+D717+D726</f>
        <v>556058.51800000004</v>
      </c>
      <c r="E560" s="37">
        <f>E561+E717+E726</f>
        <v>556058.51800000004</v>
      </c>
      <c r="G560" s="39" t="s">
        <v>62</v>
      </c>
      <c r="H560" s="41">
        <f t="shared" si="68"/>
        <v>556058.51800000004</v>
      </c>
      <c r="I560" s="42"/>
      <c r="J560" s="40" t="b">
        <f>AND(H560=I560)</f>
        <v>0</v>
      </c>
    </row>
    <row r="561" spans="1:10">
      <c r="A561" s="152" t="s">
        <v>464</v>
      </c>
      <c r="B561" s="153"/>
      <c r="C561" s="36">
        <f>C562+C639+C643+C646</f>
        <v>513206.51800000004</v>
      </c>
      <c r="D561" s="36">
        <f>D562+D639+D643+D646</f>
        <v>513206.51800000004</v>
      </c>
      <c r="E561" s="36">
        <f>E562+E639+E643+E646</f>
        <v>513206.51800000004</v>
      </c>
      <c r="G561" s="39" t="s">
        <v>61</v>
      </c>
      <c r="H561" s="41">
        <f t="shared" si="68"/>
        <v>513206.51800000004</v>
      </c>
      <c r="I561" s="42"/>
      <c r="J561" s="40" t="b">
        <f>AND(H561=I561)</f>
        <v>0</v>
      </c>
    </row>
    <row r="562" spans="1:10" hidden="1" outlineLevel="1">
      <c r="A562" s="150" t="s">
        <v>465</v>
      </c>
      <c r="B562" s="151"/>
      <c r="C562" s="38">
        <f>C563+C568+C569+C570+C577+C578+C582+C585+C586+C587+C588+C593+C596+C600+C604+C611+C617+C629</f>
        <v>513206.51800000004</v>
      </c>
      <c r="D562" s="38">
        <f>D563+D568+D569+D570+D577+D578+D582+D585+D586+D587+D588+D593+D596+D600+D604+D611+D617+D629</f>
        <v>513206.51800000004</v>
      </c>
      <c r="E562" s="38">
        <f>E563+E568+E569+E570+E577+E578+E582+E585+E586+E587+E588+E593+E596+E600+E604+E611+E617+E629</f>
        <v>513206.51800000004</v>
      </c>
      <c r="G562" s="39" t="s">
        <v>595</v>
      </c>
      <c r="H562" s="41">
        <f t="shared" si="68"/>
        <v>513206.51800000004</v>
      </c>
      <c r="I562" s="42"/>
      <c r="J562" s="40" t="b">
        <f>AND(H562=I562)</f>
        <v>0</v>
      </c>
    </row>
    <row r="563" spans="1:10" hidden="1" outlineLevel="2">
      <c r="A563" s="148" t="s">
        <v>466</v>
      </c>
      <c r="B563" s="149"/>
      <c r="C563" s="32">
        <f>SUM(C564:C567)</f>
        <v>1106.3320000000001</v>
      </c>
      <c r="D563" s="32">
        <f>SUM(D564:D567)</f>
        <v>1106.3320000000001</v>
      </c>
      <c r="E563" s="32">
        <f>SUM(E564:E567)</f>
        <v>1106.3320000000001</v>
      </c>
      <c r="H563" s="41">
        <f t="shared" si="68"/>
        <v>1106.3320000000001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  <c r="H564" s="41">
        <f t="shared" si="68"/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73">C565</f>
        <v>0</v>
      </c>
      <c r="E565" s="5">
        <f t="shared" si="73"/>
        <v>0</v>
      </c>
      <c r="H565" s="41">
        <f t="shared" si="68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73"/>
        <v>0</v>
      </c>
      <c r="E566" s="5">
        <f t="shared" si="73"/>
        <v>0</v>
      </c>
      <c r="H566" s="41">
        <f t="shared" si="68"/>
        <v>0</v>
      </c>
    </row>
    <row r="567" spans="1:10" hidden="1" outlineLevel="1">
      <c r="A567" s="6">
        <v>6600</v>
      </c>
      <c r="B567" s="4" t="s">
        <v>471</v>
      </c>
      <c r="C567" s="5">
        <v>1106.3320000000001</v>
      </c>
      <c r="D567" s="5">
        <f t="shared" si="73"/>
        <v>1106.3320000000001</v>
      </c>
      <c r="E567" s="5">
        <f t="shared" si="73"/>
        <v>1106.3320000000001</v>
      </c>
      <c r="H567" s="41">
        <f t="shared" si="68"/>
        <v>1106.3320000000001</v>
      </c>
    </row>
    <row r="568" spans="1:10" hidden="1" outlineLevel="1">
      <c r="A568" s="148" t="s">
        <v>467</v>
      </c>
      <c r="B568" s="149"/>
      <c r="C568" s="31">
        <v>0</v>
      </c>
      <c r="D568" s="31">
        <f>C568</f>
        <v>0</v>
      </c>
      <c r="E568" s="31">
        <f>D568</f>
        <v>0</v>
      </c>
      <c r="H568" s="41">
        <f t="shared" si="68"/>
        <v>0</v>
      </c>
    </row>
    <row r="569" spans="1:10" hidden="1" outlineLevel="1">
      <c r="A569" s="148" t="s">
        <v>472</v>
      </c>
      <c r="B569" s="149"/>
      <c r="C569" s="32">
        <v>0</v>
      </c>
      <c r="D569" s="32">
        <f>C569</f>
        <v>0</v>
      </c>
      <c r="E569" s="32">
        <f>D569</f>
        <v>0</v>
      </c>
      <c r="H569" s="41">
        <f t="shared" si="68"/>
        <v>0</v>
      </c>
    </row>
    <row r="570" spans="1:10" hidden="1" outlineLevel="2">
      <c r="A570" s="148" t="s">
        <v>473</v>
      </c>
      <c r="B570" s="149"/>
      <c r="C570" s="32">
        <f>SUM(C571:C576)</f>
        <v>0</v>
      </c>
      <c r="D570" s="32">
        <f>SUM(D571:D576)</f>
        <v>0</v>
      </c>
      <c r="E570" s="32">
        <f>SUM(E571:E576)</f>
        <v>0</v>
      </c>
      <c r="H570" s="41">
        <f t="shared" si="68"/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  <c r="H571" s="41">
        <f t="shared" si="68"/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74">C572</f>
        <v>0</v>
      </c>
      <c r="E572" s="5">
        <f t="shared" si="74"/>
        <v>0</v>
      </c>
      <c r="H572" s="41">
        <f t="shared" si="68"/>
        <v>0</v>
      </c>
    </row>
    <row r="573" spans="1:10" hidden="1" outlineLevel="2">
      <c r="A573" s="7">
        <v>6603</v>
      </c>
      <c r="B573" s="4" t="s">
        <v>476</v>
      </c>
      <c r="C573" s="5"/>
      <c r="D573" s="5">
        <f t="shared" si="74"/>
        <v>0</v>
      </c>
      <c r="E573" s="5">
        <f t="shared" si="74"/>
        <v>0</v>
      </c>
      <c r="H573" s="41">
        <f t="shared" si="68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74"/>
        <v>0</v>
      </c>
      <c r="E574" s="5">
        <f t="shared" si="74"/>
        <v>0</v>
      </c>
      <c r="H574" s="41">
        <f t="shared" si="68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74"/>
        <v>0</v>
      </c>
      <c r="E575" s="5">
        <f t="shared" si="74"/>
        <v>0</v>
      </c>
      <c r="H575" s="41">
        <f t="shared" si="68"/>
        <v>0</v>
      </c>
    </row>
    <row r="576" spans="1:10" hidden="1" outlineLevel="1">
      <c r="A576" s="7">
        <v>6603</v>
      </c>
      <c r="B576" s="4" t="s">
        <v>479</v>
      </c>
      <c r="C576" s="5">
        <v>0</v>
      </c>
      <c r="D576" s="5">
        <f t="shared" si="74"/>
        <v>0</v>
      </c>
      <c r="E576" s="5">
        <f t="shared" si="74"/>
        <v>0</v>
      </c>
      <c r="H576" s="41">
        <f t="shared" si="68"/>
        <v>0</v>
      </c>
    </row>
    <row r="577" spans="1:8" hidden="1" outlineLevel="1">
      <c r="A577" s="148" t="s">
        <v>480</v>
      </c>
      <c r="B577" s="149"/>
      <c r="C577" s="32">
        <v>0</v>
      </c>
      <c r="D577" s="32">
        <f>C577</f>
        <v>0</v>
      </c>
      <c r="E577" s="32">
        <f>D577</f>
        <v>0</v>
      </c>
      <c r="H577" s="41">
        <f t="shared" si="68"/>
        <v>0</v>
      </c>
    </row>
    <row r="578" spans="1:8" hidden="1" outlineLevel="2">
      <c r="A578" s="148" t="s">
        <v>481</v>
      </c>
      <c r="B578" s="149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si="68"/>
        <v>0</v>
      </c>
    </row>
    <row r="579" spans="1:8" hidden="1" outlineLevel="2">
      <c r="A579" s="7">
        <v>6605</v>
      </c>
      <c r="B579" s="4" t="s">
        <v>482</v>
      </c>
      <c r="C579" s="5">
        <v>0</v>
      </c>
      <c r="D579" s="5">
        <f t="shared" ref="D579:E581" si="75">C579</f>
        <v>0</v>
      </c>
      <c r="E579" s="5">
        <f t="shared" si="75"/>
        <v>0</v>
      </c>
      <c r="H579" s="41">
        <f t="shared" ref="H579:H642" si="76">C579</f>
        <v>0</v>
      </c>
    </row>
    <row r="580" spans="1:8" hidden="1" outlineLevel="2">
      <c r="A580" s="7">
        <v>6605</v>
      </c>
      <c r="B580" s="4" t="s">
        <v>483</v>
      </c>
      <c r="C580" s="5">
        <v>0</v>
      </c>
      <c r="D580" s="5">
        <f t="shared" si="75"/>
        <v>0</v>
      </c>
      <c r="E580" s="5">
        <f t="shared" si="75"/>
        <v>0</v>
      </c>
      <c r="H580" s="41">
        <f t="shared" si="76"/>
        <v>0</v>
      </c>
    </row>
    <row r="581" spans="1:8" hidden="1" outlineLevel="1">
      <c r="A581" s="7">
        <v>6605</v>
      </c>
      <c r="B581" s="4" t="s">
        <v>484</v>
      </c>
      <c r="C581" s="5">
        <v>0</v>
      </c>
      <c r="D581" s="5">
        <f t="shared" si="75"/>
        <v>0</v>
      </c>
      <c r="E581" s="5">
        <f t="shared" si="75"/>
        <v>0</v>
      </c>
      <c r="H581" s="41">
        <f t="shared" si="76"/>
        <v>0</v>
      </c>
    </row>
    <row r="582" spans="1:8" hidden="1" outlineLevel="2">
      <c r="A582" s="148" t="s">
        <v>485</v>
      </c>
      <c r="B582" s="149"/>
      <c r="C582" s="32">
        <f>SUM(C583:C584)</f>
        <v>4863.6499999999996</v>
      </c>
      <c r="D582" s="32">
        <f>SUM(D583:D584)</f>
        <v>4863.6499999999996</v>
      </c>
      <c r="E582" s="32">
        <f>SUM(E583:E584)</f>
        <v>4863.6499999999996</v>
      </c>
      <c r="H582" s="41">
        <f t="shared" si="76"/>
        <v>4863.6499999999996</v>
      </c>
    </row>
    <row r="583" spans="1:8" hidden="1" outlineLevel="2">
      <c r="A583" s="7">
        <v>6606</v>
      </c>
      <c r="B583" s="4" t="s">
        <v>486</v>
      </c>
      <c r="C583" s="5">
        <v>4863.6499999999996</v>
      </c>
      <c r="D583" s="5">
        <f t="shared" ref="D583:E587" si="77">C583</f>
        <v>4863.6499999999996</v>
      </c>
      <c r="E583" s="5">
        <f t="shared" si="77"/>
        <v>4863.6499999999996</v>
      </c>
      <c r="H583" s="41">
        <f t="shared" si="76"/>
        <v>4863.6499999999996</v>
      </c>
    </row>
    <row r="584" spans="1:8" hidden="1" outlineLevel="1">
      <c r="A584" s="7">
        <v>6606</v>
      </c>
      <c r="B584" s="4" t="s">
        <v>487</v>
      </c>
      <c r="C584" s="5">
        <v>0</v>
      </c>
      <c r="D584" s="5">
        <f t="shared" si="77"/>
        <v>0</v>
      </c>
      <c r="E584" s="5">
        <f t="shared" si="77"/>
        <v>0</v>
      </c>
      <c r="H584" s="41">
        <f t="shared" si="76"/>
        <v>0</v>
      </c>
    </row>
    <row r="585" spans="1:8" hidden="1" outlineLevel="1" collapsed="1">
      <c r="A585" s="148" t="s">
        <v>488</v>
      </c>
      <c r="B585" s="149"/>
      <c r="C585" s="32">
        <v>0</v>
      </c>
      <c r="D585" s="32">
        <f t="shared" si="77"/>
        <v>0</v>
      </c>
      <c r="E585" s="32">
        <f t="shared" si="77"/>
        <v>0</v>
      </c>
      <c r="H585" s="41">
        <f t="shared" si="76"/>
        <v>0</v>
      </c>
    </row>
    <row r="586" spans="1:8" hidden="1" outlineLevel="1" collapsed="1">
      <c r="A586" s="148" t="s">
        <v>489</v>
      </c>
      <c r="B586" s="149"/>
      <c r="C586" s="32">
        <v>0</v>
      </c>
      <c r="D586" s="32">
        <f t="shared" si="77"/>
        <v>0</v>
      </c>
      <c r="E586" s="32">
        <f t="shared" si="77"/>
        <v>0</v>
      </c>
      <c r="H586" s="41">
        <f t="shared" si="76"/>
        <v>0</v>
      </c>
    </row>
    <row r="587" spans="1:8" hidden="1" outlineLevel="1">
      <c r="A587" s="148" t="s">
        <v>490</v>
      </c>
      <c r="B587" s="149"/>
      <c r="C587" s="32"/>
      <c r="D587" s="32">
        <f t="shared" si="77"/>
        <v>0</v>
      </c>
      <c r="E587" s="32">
        <f t="shared" si="77"/>
        <v>0</v>
      </c>
      <c r="H587" s="41">
        <f t="shared" si="76"/>
        <v>0</v>
      </c>
    </row>
    <row r="588" spans="1:8" hidden="1" outlineLevel="2">
      <c r="A588" s="148" t="s">
        <v>491</v>
      </c>
      <c r="B588" s="149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 t="shared" si="76"/>
        <v>0</v>
      </c>
    </row>
    <row r="589" spans="1:8" hidden="1" outlineLevel="2">
      <c r="A589" s="7">
        <v>6610</v>
      </c>
      <c r="B589" s="4" t="s">
        <v>492</v>
      </c>
      <c r="C589" s="5"/>
      <c r="D589" s="5">
        <f>C589</f>
        <v>0</v>
      </c>
      <c r="E589" s="5">
        <f>D589</f>
        <v>0</v>
      </c>
      <c r="H589" s="41">
        <f t="shared" si="76"/>
        <v>0</v>
      </c>
    </row>
    <row r="590" spans="1:8" hidden="1" outlineLevel="2">
      <c r="A590" s="7">
        <v>6610</v>
      </c>
      <c r="B590" s="4" t="s">
        <v>493</v>
      </c>
      <c r="C590" s="5">
        <v>0</v>
      </c>
      <c r="D590" s="5">
        <f t="shared" ref="D590:E592" si="78">C590</f>
        <v>0</v>
      </c>
      <c r="E590" s="5">
        <f t="shared" si="78"/>
        <v>0</v>
      </c>
      <c r="H590" s="41">
        <f t="shared" si="76"/>
        <v>0</v>
      </c>
    </row>
    <row r="591" spans="1:8" hidden="1" outlineLevel="2">
      <c r="A591" s="7">
        <v>6610</v>
      </c>
      <c r="B591" s="4" t="s">
        <v>494</v>
      </c>
      <c r="C591" s="5">
        <v>0</v>
      </c>
      <c r="D591" s="5">
        <f t="shared" si="78"/>
        <v>0</v>
      </c>
      <c r="E591" s="5">
        <f t="shared" si="78"/>
        <v>0</v>
      </c>
      <c r="H591" s="41">
        <f t="shared" si="76"/>
        <v>0</v>
      </c>
    </row>
    <row r="592" spans="1:8" hidden="1" outlineLevel="1">
      <c r="A592" s="7">
        <v>6610</v>
      </c>
      <c r="B592" s="4" t="s">
        <v>495</v>
      </c>
      <c r="C592" s="5">
        <v>0</v>
      </c>
      <c r="D592" s="5">
        <f t="shared" si="78"/>
        <v>0</v>
      </c>
      <c r="E592" s="5">
        <f t="shared" si="78"/>
        <v>0</v>
      </c>
      <c r="H592" s="41">
        <f t="shared" si="76"/>
        <v>0</v>
      </c>
    </row>
    <row r="593" spans="1:8" hidden="1" outlineLevel="2">
      <c r="A593" s="148" t="s">
        <v>498</v>
      </c>
      <c r="B593" s="149"/>
      <c r="C593" s="32">
        <f>SUM(C594:C595)</f>
        <v>14500</v>
      </c>
      <c r="D593" s="32">
        <f>SUM(D594:D595)</f>
        <v>14500</v>
      </c>
      <c r="E593" s="32">
        <f>SUM(E594:E595)</f>
        <v>14500</v>
      </c>
      <c r="H593" s="41">
        <f t="shared" si="76"/>
        <v>14500</v>
      </c>
    </row>
    <row r="594" spans="1:8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76"/>
        <v>0</v>
      </c>
    </row>
    <row r="595" spans="1:8" hidden="1" outlineLevel="1">
      <c r="A595" s="7">
        <v>6611</v>
      </c>
      <c r="B595" s="4" t="s">
        <v>497</v>
      </c>
      <c r="C595" s="5">
        <v>14500</v>
      </c>
      <c r="D595" s="5">
        <f>C595</f>
        <v>14500</v>
      </c>
      <c r="E595" s="5">
        <f>D595</f>
        <v>14500</v>
      </c>
      <c r="H595" s="41">
        <f t="shared" si="76"/>
        <v>14500</v>
      </c>
    </row>
    <row r="596" spans="1:8" hidden="1" outlineLevel="2">
      <c r="A596" s="148" t="s">
        <v>502</v>
      </c>
      <c r="B596" s="149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76"/>
        <v>0</v>
      </c>
    </row>
    <row r="597" spans="1:8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  <c r="H597" s="41">
        <f t="shared" si="76"/>
        <v>0</v>
      </c>
    </row>
    <row r="598" spans="1:8" hidden="1" outlineLevel="2">
      <c r="A598" s="7">
        <v>6612</v>
      </c>
      <c r="B598" s="4" t="s">
        <v>500</v>
      </c>
      <c r="C598" s="5">
        <v>0</v>
      </c>
      <c r="D598" s="5">
        <f t="shared" ref="D598:E599" si="79">C598</f>
        <v>0</v>
      </c>
      <c r="E598" s="5">
        <f t="shared" si="79"/>
        <v>0</v>
      </c>
      <c r="H598" s="41">
        <f t="shared" si="76"/>
        <v>0</v>
      </c>
    </row>
    <row r="599" spans="1:8" hidden="1" outlineLevel="1">
      <c r="A599" s="7">
        <v>6612</v>
      </c>
      <c r="B599" s="4" t="s">
        <v>501</v>
      </c>
      <c r="C599" s="5">
        <v>0</v>
      </c>
      <c r="D599" s="5">
        <f t="shared" si="79"/>
        <v>0</v>
      </c>
      <c r="E599" s="5">
        <f t="shared" si="79"/>
        <v>0</v>
      </c>
      <c r="H599" s="41">
        <f t="shared" si="76"/>
        <v>0</v>
      </c>
    </row>
    <row r="600" spans="1:8" hidden="1" outlineLevel="2">
      <c r="A600" s="148" t="s">
        <v>503</v>
      </c>
      <c r="B600" s="149"/>
      <c r="C600" s="32">
        <f>SUM(C601:C603)</f>
        <v>314236.53600000002</v>
      </c>
      <c r="D600" s="32">
        <f>SUM(D601:D603)</f>
        <v>314236.53600000002</v>
      </c>
      <c r="E600" s="32">
        <f>SUM(E601:E603)</f>
        <v>314236.53600000002</v>
      </c>
      <c r="H600" s="41">
        <f t="shared" si="76"/>
        <v>314236.53600000002</v>
      </c>
    </row>
    <row r="601" spans="1:8" hidden="1" outlineLevel="2">
      <c r="A601" s="7">
        <v>6613</v>
      </c>
      <c r="B601" s="4" t="s">
        <v>504</v>
      </c>
      <c r="C601" s="5">
        <v>0</v>
      </c>
      <c r="D601" s="5">
        <f t="shared" ref="D601:E603" si="80">C601</f>
        <v>0</v>
      </c>
      <c r="E601" s="5">
        <f t="shared" si="80"/>
        <v>0</v>
      </c>
      <c r="H601" s="41">
        <f t="shared" si="76"/>
        <v>0</v>
      </c>
    </row>
    <row r="602" spans="1:8" hidden="1" outlineLevel="2">
      <c r="A602" s="7">
        <v>6613</v>
      </c>
      <c r="B602" s="4" t="s">
        <v>505</v>
      </c>
      <c r="C602" s="5">
        <v>314236.53600000002</v>
      </c>
      <c r="D602" s="5">
        <f t="shared" si="80"/>
        <v>314236.53600000002</v>
      </c>
      <c r="E602" s="5">
        <f t="shared" si="80"/>
        <v>314236.53600000002</v>
      </c>
      <c r="H602" s="41">
        <f t="shared" si="76"/>
        <v>314236.53600000002</v>
      </c>
    </row>
    <row r="603" spans="1:8" hidden="1" outlineLevel="1">
      <c r="A603" s="7">
        <v>6613</v>
      </c>
      <c r="B603" s="4" t="s">
        <v>501</v>
      </c>
      <c r="C603" s="5">
        <v>0</v>
      </c>
      <c r="D603" s="5">
        <f t="shared" si="80"/>
        <v>0</v>
      </c>
      <c r="E603" s="5">
        <f t="shared" si="80"/>
        <v>0</v>
      </c>
      <c r="H603" s="41">
        <f t="shared" si="76"/>
        <v>0</v>
      </c>
    </row>
    <row r="604" spans="1:8" hidden="1" outlineLevel="2">
      <c r="A604" s="148" t="s">
        <v>506</v>
      </c>
      <c r="B604" s="149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76"/>
        <v>0</v>
      </c>
    </row>
    <row r="605" spans="1:8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  <c r="H605" s="41">
        <f t="shared" si="76"/>
        <v>0</v>
      </c>
    </row>
    <row r="606" spans="1:8" hidden="1" outlineLevel="2">
      <c r="A606" s="7">
        <v>6614</v>
      </c>
      <c r="B606" s="4" t="s">
        <v>508</v>
      </c>
      <c r="C606" s="5">
        <v>0</v>
      </c>
      <c r="D606" s="5">
        <f t="shared" ref="D606:E610" si="81">C606</f>
        <v>0</v>
      </c>
      <c r="E606" s="5">
        <f t="shared" si="81"/>
        <v>0</v>
      </c>
      <c r="H606" s="41">
        <f t="shared" si="76"/>
        <v>0</v>
      </c>
    </row>
    <row r="607" spans="1:8" hidden="1" outlineLevel="2">
      <c r="A607" s="7">
        <v>6614</v>
      </c>
      <c r="B607" s="4" t="s">
        <v>509</v>
      </c>
      <c r="C607" s="5">
        <v>0</v>
      </c>
      <c r="D607" s="5">
        <f t="shared" si="81"/>
        <v>0</v>
      </c>
      <c r="E607" s="5">
        <f t="shared" si="81"/>
        <v>0</v>
      </c>
      <c r="H607" s="41">
        <f t="shared" si="76"/>
        <v>0</v>
      </c>
    </row>
    <row r="608" spans="1:8" hidden="1" outlineLevel="2">
      <c r="A608" s="7">
        <v>6614</v>
      </c>
      <c r="B608" s="4" t="s">
        <v>510</v>
      </c>
      <c r="C608" s="5">
        <v>0</v>
      </c>
      <c r="D608" s="5">
        <f t="shared" si="81"/>
        <v>0</v>
      </c>
      <c r="E608" s="5">
        <f t="shared" si="81"/>
        <v>0</v>
      </c>
      <c r="H608" s="41">
        <f t="shared" si="76"/>
        <v>0</v>
      </c>
    </row>
    <row r="609" spans="1:8" hidden="1" outlineLevel="2">
      <c r="A609" s="7">
        <v>6614</v>
      </c>
      <c r="B609" s="4" t="s">
        <v>511</v>
      </c>
      <c r="C609" s="5">
        <v>0</v>
      </c>
      <c r="D609" s="5">
        <f t="shared" si="81"/>
        <v>0</v>
      </c>
      <c r="E609" s="5">
        <f t="shared" si="81"/>
        <v>0</v>
      </c>
      <c r="H609" s="41">
        <f t="shared" si="76"/>
        <v>0</v>
      </c>
    </row>
    <row r="610" spans="1:8" hidden="1" outlineLevel="1">
      <c r="A610" s="7">
        <v>6614</v>
      </c>
      <c r="B610" s="4" t="s">
        <v>512</v>
      </c>
      <c r="C610" s="5">
        <v>0</v>
      </c>
      <c r="D610" s="5">
        <f t="shared" si="81"/>
        <v>0</v>
      </c>
      <c r="E610" s="5">
        <f t="shared" si="81"/>
        <v>0</v>
      </c>
      <c r="H610" s="41">
        <f t="shared" si="76"/>
        <v>0</v>
      </c>
    </row>
    <row r="611" spans="1:8" hidden="1" outlineLevel="2">
      <c r="A611" s="148" t="s">
        <v>513</v>
      </c>
      <c r="B611" s="149"/>
      <c r="C611" s="32">
        <f>SUM(C612:C616)</f>
        <v>5500</v>
      </c>
      <c r="D611" s="32">
        <f>SUM(D612:D616)</f>
        <v>5500</v>
      </c>
      <c r="E611" s="32">
        <f>SUM(E612:E616)</f>
        <v>5500</v>
      </c>
      <c r="H611" s="41">
        <f t="shared" si="76"/>
        <v>5500</v>
      </c>
    </row>
    <row r="612" spans="1:8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  <c r="H612" s="41">
        <f t="shared" si="76"/>
        <v>0</v>
      </c>
    </row>
    <row r="613" spans="1:8" hidden="1" outlineLevel="2">
      <c r="A613" s="7">
        <v>6615</v>
      </c>
      <c r="B613" s="4" t="s">
        <v>515</v>
      </c>
      <c r="C613" s="5">
        <v>0</v>
      </c>
      <c r="D613" s="5">
        <f t="shared" ref="D613:E616" si="82">C613</f>
        <v>0</v>
      </c>
      <c r="E613" s="5">
        <f t="shared" si="82"/>
        <v>0</v>
      </c>
      <c r="H613" s="41">
        <f t="shared" si="76"/>
        <v>0</v>
      </c>
    </row>
    <row r="614" spans="1:8" hidden="1" outlineLevel="2">
      <c r="A614" s="7">
        <v>6615</v>
      </c>
      <c r="B614" s="4" t="s">
        <v>516</v>
      </c>
      <c r="C614" s="5">
        <v>5500</v>
      </c>
      <c r="D614" s="5">
        <f t="shared" si="82"/>
        <v>5500</v>
      </c>
      <c r="E614" s="5">
        <f t="shared" si="82"/>
        <v>5500</v>
      </c>
      <c r="H614" s="41">
        <f t="shared" si="76"/>
        <v>5500</v>
      </c>
    </row>
    <row r="615" spans="1:8" hidden="1" outlineLevel="2">
      <c r="A615" s="7">
        <v>6615</v>
      </c>
      <c r="B615" s="4" t="s">
        <v>517</v>
      </c>
      <c r="C615" s="5">
        <v>0</v>
      </c>
      <c r="D615" s="5">
        <f t="shared" si="82"/>
        <v>0</v>
      </c>
      <c r="E615" s="5">
        <f t="shared" si="82"/>
        <v>0</v>
      </c>
      <c r="H615" s="41">
        <f t="shared" si="76"/>
        <v>0</v>
      </c>
    </row>
    <row r="616" spans="1:8" hidden="1" outlineLevel="1">
      <c r="A616" s="7">
        <v>6615</v>
      </c>
      <c r="B616" s="4" t="s">
        <v>518</v>
      </c>
      <c r="C616" s="5">
        <v>0</v>
      </c>
      <c r="D616" s="5">
        <f t="shared" si="82"/>
        <v>0</v>
      </c>
      <c r="E616" s="5">
        <f t="shared" si="82"/>
        <v>0</v>
      </c>
      <c r="H616" s="41">
        <f t="shared" si="76"/>
        <v>0</v>
      </c>
    </row>
    <row r="617" spans="1:8" hidden="1" outlineLevel="2">
      <c r="A617" s="148" t="s">
        <v>519</v>
      </c>
      <c r="B617" s="149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76"/>
        <v>0</v>
      </c>
    </row>
    <row r="618" spans="1:8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  <c r="H618" s="41">
        <f t="shared" si="76"/>
        <v>0</v>
      </c>
    </row>
    <row r="619" spans="1:8" hidden="1" outlineLevel="2">
      <c r="A619" s="7">
        <v>6616</v>
      </c>
      <c r="B619" s="4" t="s">
        <v>521</v>
      </c>
      <c r="C619" s="5">
        <v>0</v>
      </c>
      <c r="D619" s="5">
        <f t="shared" ref="D619:E628" si="83">C619</f>
        <v>0</v>
      </c>
      <c r="E619" s="5">
        <f t="shared" si="83"/>
        <v>0</v>
      </c>
      <c r="H619" s="41">
        <f t="shared" si="76"/>
        <v>0</v>
      </c>
    </row>
    <row r="620" spans="1:8" hidden="1" outlineLevel="2">
      <c r="A620" s="7">
        <v>6616</v>
      </c>
      <c r="B620" s="4" t="s">
        <v>522</v>
      </c>
      <c r="C620" s="5">
        <v>0</v>
      </c>
      <c r="D620" s="5">
        <f t="shared" si="83"/>
        <v>0</v>
      </c>
      <c r="E620" s="5">
        <f t="shared" si="83"/>
        <v>0</v>
      </c>
      <c r="H620" s="41">
        <f t="shared" si="76"/>
        <v>0</v>
      </c>
    </row>
    <row r="621" spans="1:8" hidden="1" outlineLevel="2">
      <c r="A621" s="7">
        <v>6616</v>
      </c>
      <c r="B621" s="4" t="s">
        <v>523</v>
      </c>
      <c r="C621" s="5">
        <v>0</v>
      </c>
      <c r="D621" s="5">
        <f t="shared" si="83"/>
        <v>0</v>
      </c>
      <c r="E621" s="5">
        <f t="shared" si="83"/>
        <v>0</v>
      </c>
      <c r="H621" s="41">
        <f t="shared" si="76"/>
        <v>0</v>
      </c>
    </row>
    <row r="622" spans="1:8" hidden="1" outlineLevel="2">
      <c r="A622" s="7">
        <v>6616</v>
      </c>
      <c r="B622" s="4" t="s">
        <v>524</v>
      </c>
      <c r="C622" s="5">
        <v>0</v>
      </c>
      <c r="D622" s="5">
        <f t="shared" si="83"/>
        <v>0</v>
      </c>
      <c r="E622" s="5">
        <f t="shared" si="83"/>
        <v>0</v>
      </c>
      <c r="H622" s="41">
        <f t="shared" si="76"/>
        <v>0</v>
      </c>
    </row>
    <row r="623" spans="1:8" hidden="1" outlineLevel="2">
      <c r="A623" s="7">
        <v>6616</v>
      </c>
      <c r="B623" s="4" t="s">
        <v>525</v>
      </c>
      <c r="C623" s="5">
        <v>0</v>
      </c>
      <c r="D623" s="5">
        <f t="shared" si="83"/>
        <v>0</v>
      </c>
      <c r="E623" s="5">
        <f t="shared" si="83"/>
        <v>0</v>
      </c>
      <c r="H623" s="41">
        <f t="shared" si="76"/>
        <v>0</v>
      </c>
    </row>
    <row r="624" spans="1:8" hidden="1" outlineLevel="2">
      <c r="A624" s="7">
        <v>6616</v>
      </c>
      <c r="B624" s="4" t="s">
        <v>526</v>
      </c>
      <c r="C624" s="5">
        <v>0</v>
      </c>
      <c r="D624" s="5">
        <f t="shared" si="83"/>
        <v>0</v>
      </c>
      <c r="E624" s="5">
        <f t="shared" si="83"/>
        <v>0</v>
      </c>
      <c r="H624" s="41">
        <f t="shared" si="76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83"/>
        <v>0</v>
      </c>
      <c r="E625" s="5">
        <f t="shared" si="83"/>
        <v>0</v>
      </c>
      <c r="H625" s="41">
        <f t="shared" si="76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83"/>
        <v>0</v>
      </c>
      <c r="E626" s="5">
        <f t="shared" si="83"/>
        <v>0</v>
      </c>
      <c r="H626" s="41">
        <f t="shared" si="76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83"/>
        <v>0</v>
      </c>
      <c r="E627" s="5">
        <f t="shared" si="83"/>
        <v>0</v>
      </c>
      <c r="H627" s="41">
        <f t="shared" si="76"/>
        <v>0</v>
      </c>
    </row>
    <row r="628" spans="1:10" hidden="1" outlineLevel="1">
      <c r="A628" s="7">
        <v>6616</v>
      </c>
      <c r="B628" s="4" t="s">
        <v>530</v>
      </c>
      <c r="C628" s="5">
        <v>0</v>
      </c>
      <c r="D628" s="5">
        <f t="shared" si="83"/>
        <v>0</v>
      </c>
      <c r="E628" s="5">
        <f t="shared" si="83"/>
        <v>0</v>
      </c>
      <c r="H628" s="41">
        <f t="shared" si="76"/>
        <v>0</v>
      </c>
    </row>
    <row r="629" spans="1:10" hidden="1" outlineLevel="2">
      <c r="A629" s="148" t="s">
        <v>531</v>
      </c>
      <c r="B629" s="149"/>
      <c r="C629" s="32">
        <f>SUM(C630:C638)</f>
        <v>173000</v>
      </c>
      <c r="D629" s="32">
        <f>SUM(D630:D638)</f>
        <v>173000</v>
      </c>
      <c r="E629" s="32">
        <f>SUM(E630:E638)</f>
        <v>173000</v>
      </c>
      <c r="H629" s="41">
        <f t="shared" si="76"/>
        <v>173000</v>
      </c>
    </row>
    <row r="630" spans="1:10" hidden="1" outlineLevel="2">
      <c r="A630" s="7">
        <v>6617</v>
      </c>
      <c r="B630" s="4" t="s">
        <v>532</v>
      </c>
      <c r="C630" s="5">
        <v>173000</v>
      </c>
      <c r="D630" s="5">
        <f>C630</f>
        <v>173000</v>
      </c>
      <c r="E630" s="5">
        <f>D630</f>
        <v>173000</v>
      </c>
      <c r="H630" s="41">
        <f t="shared" si="76"/>
        <v>173000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84">C631</f>
        <v>0</v>
      </c>
      <c r="E631" s="5">
        <f t="shared" si="84"/>
        <v>0</v>
      </c>
      <c r="H631" s="41">
        <f t="shared" si="76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84"/>
        <v>0</v>
      </c>
      <c r="E632" s="5">
        <f t="shared" si="84"/>
        <v>0</v>
      </c>
      <c r="H632" s="41">
        <f t="shared" si="76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84"/>
        <v>0</v>
      </c>
      <c r="E633" s="5">
        <f t="shared" si="84"/>
        <v>0</v>
      </c>
      <c r="H633" s="41">
        <f t="shared" si="76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84"/>
        <v>0</v>
      </c>
      <c r="E634" s="5">
        <f t="shared" si="84"/>
        <v>0</v>
      </c>
      <c r="H634" s="41">
        <f t="shared" si="76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84"/>
        <v>0</v>
      </c>
      <c r="E635" s="5">
        <f t="shared" si="84"/>
        <v>0</v>
      </c>
      <c r="H635" s="41">
        <f t="shared" si="76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84"/>
        <v>0</v>
      </c>
      <c r="E636" s="5">
        <f t="shared" si="84"/>
        <v>0</v>
      </c>
      <c r="H636" s="41">
        <f t="shared" si="76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84"/>
        <v>0</v>
      </c>
      <c r="E637" s="5">
        <f t="shared" si="84"/>
        <v>0</v>
      </c>
      <c r="H637" s="41">
        <f t="shared" si="76"/>
        <v>0</v>
      </c>
    </row>
    <row r="638" spans="1:10" collapsed="1">
      <c r="A638" s="7">
        <v>6617</v>
      </c>
      <c r="B638" s="4" t="s">
        <v>540</v>
      </c>
      <c r="C638" s="5">
        <v>0</v>
      </c>
      <c r="D638" s="5">
        <f t="shared" si="84"/>
        <v>0</v>
      </c>
      <c r="E638" s="5">
        <f t="shared" si="84"/>
        <v>0</v>
      </c>
      <c r="H638" s="41">
        <f t="shared" si="76"/>
        <v>0</v>
      </c>
    </row>
    <row r="639" spans="1:10" hidden="1" outlineLevel="1">
      <c r="A639" s="150" t="s">
        <v>541</v>
      </c>
      <c r="B639" s="151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>
        <f t="shared" si="76"/>
        <v>0</v>
      </c>
      <c r="I639" s="42"/>
      <c r="J639" s="40" t="b">
        <f>AND(H639=I639)</f>
        <v>1</v>
      </c>
    </row>
    <row r="640" spans="1:10" hidden="1" outlineLevel="1">
      <c r="A640" s="148" t="s">
        <v>542</v>
      </c>
      <c r="B640" s="149"/>
      <c r="C640" s="32">
        <v>0</v>
      </c>
      <c r="D640" s="32">
        <f t="shared" ref="D640:E642" si="85">C640</f>
        <v>0</v>
      </c>
      <c r="E640" s="32">
        <f t="shared" si="85"/>
        <v>0</v>
      </c>
      <c r="H640" s="41">
        <f t="shared" si="76"/>
        <v>0</v>
      </c>
    </row>
    <row r="641" spans="1:10" hidden="1" outlineLevel="1">
      <c r="A641" s="148" t="s">
        <v>543</v>
      </c>
      <c r="B641" s="149"/>
      <c r="C641" s="32">
        <v>0</v>
      </c>
      <c r="D641" s="32">
        <f t="shared" si="85"/>
        <v>0</v>
      </c>
      <c r="E641" s="32">
        <f t="shared" si="85"/>
        <v>0</v>
      </c>
      <c r="H641" s="41">
        <f t="shared" si="76"/>
        <v>0</v>
      </c>
    </row>
    <row r="642" spans="1:10" collapsed="1">
      <c r="A642" s="148" t="s">
        <v>544</v>
      </c>
      <c r="B642" s="149"/>
      <c r="C642" s="32">
        <v>0</v>
      </c>
      <c r="D642" s="32">
        <f t="shared" si="85"/>
        <v>0</v>
      </c>
      <c r="E642" s="32">
        <f t="shared" si="85"/>
        <v>0</v>
      </c>
      <c r="H642" s="41">
        <f t="shared" si="76"/>
        <v>0</v>
      </c>
    </row>
    <row r="643" spans="1:10" hidden="1" outlineLevel="1">
      <c r="A643" s="150" t="s">
        <v>545</v>
      </c>
      <c r="B643" s="151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>
        <f t="shared" ref="H643:H706" si="86">C643</f>
        <v>0</v>
      </c>
      <c r="I643" s="42"/>
      <c r="J643" s="40" t="b">
        <f>AND(H643=I643)</f>
        <v>1</v>
      </c>
    </row>
    <row r="644" spans="1:10" hidden="1" outlineLevel="1">
      <c r="A644" s="148" t="s">
        <v>546</v>
      </c>
      <c r="B644" s="149"/>
      <c r="C644" s="32">
        <v>0</v>
      </c>
      <c r="D644" s="32">
        <f>C644</f>
        <v>0</v>
      </c>
      <c r="E644" s="32">
        <f>D644</f>
        <v>0</v>
      </c>
      <c r="H644" s="41">
        <f t="shared" si="86"/>
        <v>0</v>
      </c>
    </row>
    <row r="645" spans="1:10" collapsed="1">
      <c r="A645" s="148" t="s">
        <v>547</v>
      </c>
      <c r="B645" s="149"/>
      <c r="C645" s="32">
        <v>0</v>
      </c>
      <c r="D645" s="32">
        <f>C645</f>
        <v>0</v>
      </c>
      <c r="E645" s="32">
        <f>D645</f>
        <v>0</v>
      </c>
      <c r="H645" s="41">
        <f t="shared" si="86"/>
        <v>0</v>
      </c>
    </row>
    <row r="646" spans="1:10" hidden="1" outlineLevel="1">
      <c r="A646" s="150" t="s">
        <v>548</v>
      </c>
      <c r="B646" s="151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>
        <f t="shared" si="86"/>
        <v>0</v>
      </c>
      <c r="I646" s="42"/>
      <c r="J646" s="40" t="b">
        <f>AND(H646=I646)</f>
        <v>1</v>
      </c>
    </row>
    <row r="647" spans="1:10" hidden="1" outlineLevel="2">
      <c r="A647" s="148" t="s">
        <v>549</v>
      </c>
      <c r="B647" s="149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86"/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  <c r="H648" s="41">
        <f t="shared" si="86"/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87">C649</f>
        <v>0</v>
      </c>
      <c r="E649" s="5">
        <f t="shared" si="87"/>
        <v>0</v>
      </c>
      <c r="H649" s="41">
        <f t="shared" si="86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87"/>
        <v>0</v>
      </c>
      <c r="E650" s="5">
        <f t="shared" si="87"/>
        <v>0</v>
      </c>
      <c r="H650" s="41">
        <f t="shared" si="86"/>
        <v>0</v>
      </c>
    </row>
    <row r="651" spans="1:10" hidden="1" outlineLevel="1">
      <c r="A651" s="7">
        <v>9600</v>
      </c>
      <c r="B651" s="4" t="s">
        <v>471</v>
      </c>
      <c r="C651" s="5">
        <v>0</v>
      </c>
      <c r="D651" s="5">
        <f t="shared" si="87"/>
        <v>0</v>
      </c>
      <c r="E651" s="5">
        <f t="shared" si="87"/>
        <v>0</v>
      </c>
      <c r="H651" s="41">
        <f t="shared" si="86"/>
        <v>0</v>
      </c>
    </row>
    <row r="652" spans="1:10" hidden="1" outlineLevel="1">
      <c r="A652" s="148" t="s">
        <v>550</v>
      </c>
      <c r="B652" s="149"/>
      <c r="C652" s="31">
        <v>0</v>
      </c>
      <c r="D652" s="31">
        <f>C652</f>
        <v>0</v>
      </c>
      <c r="E652" s="31">
        <f>D652</f>
        <v>0</v>
      </c>
      <c r="H652" s="41">
        <f t="shared" si="86"/>
        <v>0</v>
      </c>
    </row>
    <row r="653" spans="1:10" hidden="1" outlineLevel="1">
      <c r="A653" s="148" t="s">
        <v>551</v>
      </c>
      <c r="B653" s="149"/>
      <c r="C653" s="32">
        <v>0</v>
      </c>
      <c r="D653" s="32">
        <f>C653</f>
        <v>0</v>
      </c>
      <c r="E653" s="32">
        <f>D653</f>
        <v>0</v>
      </c>
      <c r="H653" s="41">
        <f t="shared" si="86"/>
        <v>0</v>
      </c>
    </row>
    <row r="654" spans="1:10" hidden="1" outlineLevel="2">
      <c r="A654" s="148" t="s">
        <v>552</v>
      </c>
      <c r="B654" s="149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86"/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  <c r="H655" s="41">
        <f t="shared" si="86"/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88">C656</f>
        <v>0</v>
      </c>
      <c r="E656" s="5">
        <f t="shared" si="88"/>
        <v>0</v>
      </c>
      <c r="H656" s="41">
        <f t="shared" si="86"/>
        <v>0</v>
      </c>
    </row>
    <row r="657" spans="1:8" hidden="1" outlineLevel="2">
      <c r="A657" s="7">
        <v>9603</v>
      </c>
      <c r="B657" s="4" t="s">
        <v>476</v>
      </c>
      <c r="C657" s="5">
        <v>0</v>
      </c>
      <c r="D657" s="5">
        <f t="shared" si="88"/>
        <v>0</v>
      </c>
      <c r="E657" s="5">
        <f t="shared" si="88"/>
        <v>0</v>
      </c>
      <c r="H657" s="41">
        <f t="shared" si="86"/>
        <v>0</v>
      </c>
    </row>
    <row r="658" spans="1:8" hidden="1" outlineLevel="2">
      <c r="A658" s="7">
        <v>9603</v>
      </c>
      <c r="B658" s="4" t="s">
        <v>477</v>
      </c>
      <c r="C658" s="5">
        <v>0</v>
      </c>
      <c r="D658" s="5">
        <f t="shared" si="88"/>
        <v>0</v>
      </c>
      <c r="E658" s="5">
        <f t="shared" si="88"/>
        <v>0</v>
      </c>
      <c r="H658" s="41">
        <f t="shared" si="86"/>
        <v>0</v>
      </c>
    </row>
    <row r="659" spans="1:8" hidden="1" outlineLevel="2">
      <c r="A659" s="7">
        <v>9603</v>
      </c>
      <c r="B659" s="4" t="s">
        <v>478</v>
      </c>
      <c r="C659" s="5">
        <v>0</v>
      </c>
      <c r="D659" s="5">
        <f t="shared" si="88"/>
        <v>0</v>
      </c>
      <c r="E659" s="5">
        <f t="shared" si="88"/>
        <v>0</v>
      </c>
      <c r="H659" s="41">
        <f t="shared" si="86"/>
        <v>0</v>
      </c>
    </row>
    <row r="660" spans="1:8" hidden="1" outlineLevel="1">
      <c r="A660" s="7">
        <v>9603</v>
      </c>
      <c r="B660" s="4" t="s">
        <v>479</v>
      </c>
      <c r="C660" s="5">
        <v>0</v>
      </c>
      <c r="D660" s="5">
        <f t="shared" si="88"/>
        <v>0</v>
      </c>
      <c r="E660" s="5">
        <f t="shared" si="88"/>
        <v>0</v>
      </c>
      <c r="H660" s="41">
        <f t="shared" si="86"/>
        <v>0</v>
      </c>
    </row>
    <row r="661" spans="1:8" hidden="1" outlineLevel="1">
      <c r="A661" s="148" t="s">
        <v>553</v>
      </c>
      <c r="B661" s="149"/>
      <c r="C661" s="32">
        <v>0</v>
      </c>
      <c r="D661" s="32">
        <f>C661</f>
        <v>0</v>
      </c>
      <c r="E661" s="32">
        <f>D661</f>
        <v>0</v>
      </c>
      <c r="H661" s="41">
        <f t="shared" si="86"/>
        <v>0</v>
      </c>
    </row>
    <row r="662" spans="1:8" hidden="1" outlineLevel="2">
      <c r="A662" s="148" t="s">
        <v>554</v>
      </c>
      <c r="B662" s="149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86"/>
        <v>0</v>
      </c>
    </row>
    <row r="663" spans="1:8" hidden="1" outlineLevel="2">
      <c r="A663" s="7">
        <v>9605</v>
      </c>
      <c r="B663" s="4" t="s">
        <v>482</v>
      </c>
      <c r="C663" s="5">
        <v>0</v>
      </c>
      <c r="D663" s="5">
        <f t="shared" ref="D663:E665" si="89">C663</f>
        <v>0</v>
      </c>
      <c r="E663" s="5">
        <f t="shared" si="89"/>
        <v>0</v>
      </c>
      <c r="H663" s="41">
        <f t="shared" si="86"/>
        <v>0</v>
      </c>
    </row>
    <row r="664" spans="1:8" hidden="1" outlineLevel="2">
      <c r="A664" s="7">
        <v>9605</v>
      </c>
      <c r="B664" s="4" t="s">
        <v>483</v>
      </c>
      <c r="C664" s="5">
        <v>0</v>
      </c>
      <c r="D664" s="5">
        <f t="shared" si="89"/>
        <v>0</v>
      </c>
      <c r="E664" s="5">
        <f t="shared" si="89"/>
        <v>0</v>
      </c>
      <c r="H664" s="41">
        <f t="shared" si="86"/>
        <v>0</v>
      </c>
    </row>
    <row r="665" spans="1:8" hidden="1" outlineLevel="1">
      <c r="A665" s="7">
        <v>9605</v>
      </c>
      <c r="B665" s="4" t="s">
        <v>484</v>
      </c>
      <c r="C665" s="5">
        <v>0</v>
      </c>
      <c r="D665" s="5">
        <f t="shared" si="89"/>
        <v>0</v>
      </c>
      <c r="E665" s="5">
        <f t="shared" si="89"/>
        <v>0</v>
      </c>
      <c r="H665" s="41">
        <f t="shared" si="86"/>
        <v>0</v>
      </c>
    </row>
    <row r="666" spans="1:8" hidden="1" outlineLevel="2">
      <c r="A666" s="148" t="s">
        <v>555</v>
      </c>
      <c r="B666" s="149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86"/>
        <v>0</v>
      </c>
    </row>
    <row r="667" spans="1:8" hidden="1" outlineLevel="2">
      <c r="A667" s="7">
        <v>9606</v>
      </c>
      <c r="B667" s="4" t="s">
        <v>486</v>
      </c>
      <c r="C667" s="5">
        <v>0</v>
      </c>
      <c r="D667" s="5">
        <f t="shared" ref="D667:E671" si="90">C667</f>
        <v>0</v>
      </c>
      <c r="E667" s="5">
        <f t="shared" si="90"/>
        <v>0</v>
      </c>
      <c r="H667" s="41">
        <f t="shared" si="86"/>
        <v>0</v>
      </c>
    </row>
    <row r="668" spans="1:8" hidden="1" outlineLevel="1">
      <c r="A668" s="7">
        <v>9606</v>
      </c>
      <c r="B668" s="4" t="s">
        <v>487</v>
      </c>
      <c r="C668" s="5">
        <v>0</v>
      </c>
      <c r="D668" s="5">
        <f t="shared" si="90"/>
        <v>0</v>
      </c>
      <c r="E668" s="5">
        <f t="shared" si="90"/>
        <v>0</v>
      </c>
      <c r="H668" s="41">
        <f t="shared" si="86"/>
        <v>0</v>
      </c>
    </row>
    <row r="669" spans="1:8" hidden="1" outlineLevel="1" collapsed="1">
      <c r="A669" s="148" t="s">
        <v>556</v>
      </c>
      <c r="B669" s="149"/>
      <c r="C669" s="32">
        <v>0</v>
      </c>
      <c r="D669" s="32">
        <f t="shared" si="90"/>
        <v>0</v>
      </c>
      <c r="E669" s="32">
        <f t="shared" si="90"/>
        <v>0</v>
      </c>
      <c r="H669" s="41">
        <f t="shared" si="86"/>
        <v>0</v>
      </c>
    </row>
    <row r="670" spans="1:8" hidden="1" outlineLevel="1" collapsed="1">
      <c r="A670" s="148" t="s">
        <v>557</v>
      </c>
      <c r="B670" s="149"/>
      <c r="C670" s="32">
        <v>0</v>
      </c>
      <c r="D670" s="32">
        <f t="shared" si="90"/>
        <v>0</v>
      </c>
      <c r="E670" s="32">
        <f t="shared" si="90"/>
        <v>0</v>
      </c>
      <c r="H670" s="41">
        <f t="shared" si="86"/>
        <v>0</v>
      </c>
    </row>
    <row r="671" spans="1:8" hidden="1" outlineLevel="1">
      <c r="A671" s="148" t="s">
        <v>558</v>
      </c>
      <c r="B671" s="149"/>
      <c r="C671" s="32">
        <v>0</v>
      </c>
      <c r="D671" s="32">
        <f t="shared" si="90"/>
        <v>0</v>
      </c>
      <c r="E671" s="32">
        <f t="shared" si="90"/>
        <v>0</v>
      </c>
      <c r="H671" s="41">
        <f t="shared" si="86"/>
        <v>0</v>
      </c>
    </row>
    <row r="672" spans="1:8" hidden="1" outlineLevel="2">
      <c r="A672" s="148" t="s">
        <v>559</v>
      </c>
      <c r="B672" s="149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86"/>
        <v>0</v>
      </c>
    </row>
    <row r="673" spans="1:8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  <c r="H673" s="41">
        <f t="shared" si="86"/>
        <v>0</v>
      </c>
    </row>
    <row r="674" spans="1:8" hidden="1" outlineLevel="2">
      <c r="A674" s="7">
        <v>9610</v>
      </c>
      <c r="B674" s="4" t="s">
        <v>493</v>
      </c>
      <c r="C674" s="5">
        <v>0</v>
      </c>
      <c r="D674" s="5">
        <f t="shared" ref="D674:E676" si="91">C674</f>
        <v>0</v>
      </c>
      <c r="E674" s="5">
        <f t="shared" si="91"/>
        <v>0</v>
      </c>
      <c r="H674" s="41">
        <f t="shared" si="86"/>
        <v>0</v>
      </c>
    </row>
    <row r="675" spans="1:8" hidden="1" outlineLevel="2">
      <c r="A675" s="7">
        <v>9610</v>
      </c>
      <c r="B675" s="4" t="s">
        <v>494</v>
      </c>
      <c r="C675" s="5">
        <v>0</v>
      </c>
      <c r="D675" s="5">
        <f t="shared" si="91"/>
        <v>0</v>
      </c>
      <c r="E675" s="5">
        <f t="shared" si="91"/>
        <v>0</v>
      </c>
      <c r="H675" s="41">
        <f t="shared" si="86"/>
        <v>0</v>
      </c>
    </row>
    <row r="676" spans="1:8" hidden="1" outlineLevel="1">
      <c r="A676" s="7">
        <v>9610</v>
      </c>
      <c r="B676" s="4" t="s">
        <v>495</v>
      </c>
      <c r="C676" s="5">
        <v>0</v>
      </c>
      <c r="D676" s="5">
        <f t="shared" si="91"/>
        <v>0</v>
      </c>
      <c r="E676" s="5">
        <f t="shared" si="91"/>
        <v>0</v>
      </c>
      <c r="H676" s="41">
        <f t="shared" si="86"/>
        <v>0</v>
      </c>
    </row>
    <row r="677" spans="1:8" hidden="1" outlineLevel="2">
      <c r="A677" s="148" t="s">
        <v>560</v>
      </c>
      <c r="B677" s="149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86"/>
        <v>0</v>
      </c>
    </row>
    <row r="678" spans="1:8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86"/>
        <v>0</v>
      </c>
    </row>
    <row r="679" spans="1:8" hidden="1" outlineLevel="1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86"/>
        <v>0</v>
      </c>
    </row>
    <row r="680" spans="1:8" hidden="1" outlineLevel="2">
      <c r="A680" s="148" t="s">
        <v>561</v>
      </c>
      <c r="B680" s="149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86"/>
        <v>0</v>
      </c>
    </row>
    <row r="681" spans="1:8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  <c r="H681" s="41">
        <f t="shared" si="86"/>
        <v>0</v>
      </c>
    </row>
    <row r="682" spans="1:8" hidden="1" outlineLevel="2">
      <c r="A682" s="7">
        <v>9612</v>
      </c>
      <c r="B682" s="4" t="s">
        <v>500</v>
      </c>
      <c r="C682" s="5">
        <v>0</v>
      </c>
      <c r="D682" s="5">
        <f t="shared" ref="D682:E683" si="92">C682</f>
        <v>0</v>
      </c>
      <c r="E682" s="5">
        <f t="shared" si="92"/>
        <v>0</v>
      </c>
      <c r="H682" s="41">
        <f t="shared" si="86"/>
        <v>0</v>
      </c>
    </row>
    <row r="683" spans="1:8" hidden="1" outlineLevel="1">
      <c r="A683" s="7">
        <v>9612</v>
      </c>
      <c r="B683" s="4" t="s">
        <v>501</v>
      </c>
      <c r="C683" s="5">
        <v>0</v>
      </c>
      <c r="D683" s="5">
        <f t="shared" si="92"/>
        <v>0</v>
      </c>
      <c r="E683" s="5">
        <f t="shared" si="92"/>
        <v>0</v>
      </c>
      <c r="H683" s="41">
        <f t="shared" si="86"/>
        <v>0</v>
      </c>
    </row>
    <row r="684" spans="1:8" hidden="1" outlineLevel="2">
      <c r="A684" s="148" t="s">
        <v>562</v>
      </c>
      <c r="B684" s="149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86"/>
        <v>0</v>
      </c>
    </row>
    <row r="685" spans="1:8" hidden="1" outlineLevel="2">
      <c r="A685" s="7">
        <v>9613</v>
      </c>
      <c r="B685" s="4" t="s">
        <v>504</v>
      </c>
      <c r="C685" s="5">
        <v>0</v>
      </c>
      <c r="D685" s="5">
        <f t="shared" ref="D685:E687" si="93">C685</f>
        <v>0</v>
      </c>
      <c r="E685" s="5">
        <f t="shared" si="93"/>
        <v>0</v>
      </c>
      <c r="H685" s="41">
        <f t="shared" si="86"/>
        <v>0</v>
      </c>
    </row>
    <row r="686" spans="1:8" hidden="1" outlineLevel="2">
      <c r="A686" s="7">
        <v>9613</v>
      </c>
      <c r="B686" s="4" t="s">
        <v>505</v>
      </c>
      <c r="C686" s="5">
        <v>0</v>
      </c>
      <c r="D686" s="5">
        <f t="shared" si="93"/>
        <v>0</v>
      </c>
      <c r="E686" s="5">
        <f t="shared" si="93"/>
        <v>0</v>
      </c>
      <c r="H686" s="41">
        <f t="shared" si="86"/>
        <v>0</v>
      </c>
    </row>
    <row r="687" spans="1:8" hidden="1" outlineLevel="1">
      <c r="A687" s="7">
        <v>9613</v>
      </c>
      <c r="B687" s="4" t="s">
        <v>501</v>
      </c>
      <c r="C687" s="5">
        <v>0</v>
      </c>
      <c r="D687" s="5">
        <f t="shared" si="93"/>
        <v>0</v>
      </c>
      <c r="E687" s="5">
        <f t="shared" si="93"/>
        <v>0</v>
      </c>
      <c r="H687" s="41">
        <f t="shared" si="86"/>
        <v>0</v>
      </c>
    </row>
    <row r="688" spans="1:8" hidden="1" outlineLevel="2">
      <c r="A688" s="148" t="s">
        <v>563</v>
      </c>
      <c r="B688" s="149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86"/>
        <v>0</v>
      </c>
    </row>
    <row r="689" spans="1:8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  <c r="H689" s="41">
        <f t="shared" si="86"/>
        <v>0</v>
      </c>
    </row>
    <row r="690" spans="1:8" hidden="1" outlineLevel="2">
      <c r="A690" s="7">
        <v>9614</v>
      </c>
      <c r="B690" s="4" t="s">
        <v>508</v>
      </c>
      <c r="C690" s="5">
        <v>0</v>
      </c>
      <c r="D690" s="5">
        <f t="shared" ref="D690:E694" si="94">C690</f>
        <v>0</v>
      </c>
      <c r="E690" s="5">
        <f t="shared" si="94"/>
        <v>0</v>
      </c>
      <c r="H690" s="41">
        <f t="shared" si="86"/>
        <v>0</v>
      </c>
    </row>
    <row r="691" spans="1:8" hidden="1" outlineLevel="2">
      <c r="A691" s="7">
        <v>9614</v>
      </c>
      <c r="B691" s="4" t="s">
        <v>509</v>
      </c>
      <c r="C691" s="5">
        <v>0</v>
      </c>
      <c r="D691" s="5">
        <f t="shared" si="94"/>
        <v>0</v>
      </c>
      <c r="E691" s="5">
        <f t="shared" si="94"/>
        <v>0</v>
      </c>
      <c r="H691" s="41">
        <f t="shared" si="86"/>
        <v>0</v>
      </c>
    </row>
    <row r="692" spans="1:8" hidden="1" outlineLevel="2">
      <c r="A692" s="7">
        <v>9614</v>
      </c>
      <c r="B692" s="4" t="s">
        <v>510</v>
      </c>
      <c r="C692" s="5">
        <v>0</v>
      </c>
      <c r="D692" s="5">
        <f t="shared" si="94"/>
        <v>0</v>
      </c>
      <c r="E692" s="5">
        <f t="shared" si="94"/>
        <v>0</v>
      </c>
      <c r="H692" s="41">
        <f t="shared" si="86"/>
        <v>0</v>
      </c>
    </row>
    <row r="693" spans="1:8" hidden="1" outlineLevel="2">
      <c r="A693" s="7">
        <v>9614</v>
      </c>
      <c r="B693" s="4" t="s">
        <v>511</v>
      </c>
      <c r="C693" s="5">
        <v>0</v>
      </c>
      <c r="D693" s="5">
        <f t="shared" si="94"/>
        <v>0</v>
      </c>
      <c r="E693" s="5">
        <f t="shared" si="94"/>
        <v>0</v>
      </c>
      <c r="H693" s="41">
        <f t="shared" si="86"/>
        <v>0</v>
      </c>
    </row>
    <row r="694" spans="1:8" hidden="1" outlineLevel="1">
      <c r="A694" s="7">
        <v>9614</v>
      </c>
      <c r="B694" s="4" t="s">
        <v>512</v>
      </c>
      <c r="C694" s="5">
        <v>0</v>
      </c>
      <c r="D694" s="5">
        <f t="shared" si="94"/>
        <v>0</v>
      </c>
      <c r="E694" s="5">
        <f t="shared" si="94"/>
        <v>0</v>
      </c>
      <c r="H694" s="41">
        <f t="shared" si="86"/>
        <v>0</v>
      </c>
    </row>
    <row r="695" spans="1:8" hidden="1" outlineLevel="2">
      <c r="A695" s="148" t="s">
        <v>564</v>
      </c>
      <c r="B695" s="149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86"/>
        <v>0</v>
      </c>
    </row>
    <row r="696" spans="1:8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  <c r="H696" s="41">
        <f t="shared" si="86"/>
        <v>0</v>
      </c>
    </row>
    <row r="697" spans="1:8" hidden="1" outlineLevel="2">
      <c r="A697" s="7">
        <v>9615</v>
      </c>
      <c r="B697" s="4" t="s">
        <v>515</v>
      </c>
      <c r="C697" s="5">
        <v>0</v>
      </c>
      <c r="D697" s="5">
        <f t="shared" ref="D697:E700" si="95">C697</f>
        <v>0</v>
      </c>
      <c r="E697" s="5">
        <f t="shared" si="95"/>
        <v>0</v>
      </c>
      <c r="H697" s="41">
        <f t="shared" si="86"/>
        <v>0</v>
      </c>
    </row>
    <row r="698" spans="1:8" hidden="1" outlineLevel="2">
      <c r="A698" s="7">
        <v>9615</v>
      </c>
      <c r="B698" s="4" t="s">
        <v>516</v>
      </c>
      <c r="C698" s="5">
        <v>0</v>
      </c>
      <c r="D698" s="5">
        <f t="shared" si="95"/>
        <v>0</v>
      </c>
      <c r="E698" s="5">
        <f t="shared" si="95"/>
        <v>0</v>
      </c>
      <c r="H698" s="41">
        <f t="shared" si="86"/>
        <v>0</v>
      </c>
    </row>
    <row r="699" spans="1:8" hidden="1" outlineLevel="2">
      <c r="A699" s="7">
        <v>9615</v>
      </c>
      <c r="B699" s="4" t="s">
        <v>517</v>
      </c>
      <c r="C699" s="5">
        <v>0</v>
      </c>
      <c r="D699" s="5">
        <f t="shared" si="95"/>
        <v>0</v>
      </c>
      <c r="E699" s="5">
        <f t="shared" si="95"/>
        <v>0</v>
      </c>
      <c r="H699" s="41">
        <f t="shared" si="86"/>
        <v>0</v>
      </c>
    </row>
    <row r="700" spans="1:8" hidden="1" outlineLevel="1">
      <c r="A700" s="7">
        <v>9615</v>
      </c>
      <c r="B700" s="4" t="s">
        <v>518</v>
      </c>
      <c r="C700" s="5">
        <v>0</v>
      </c>
      <c r="D700" s="5">
        <f t="shared" si="95"/>
        <v>0</v>
      </c>
      <c r="E700" s="5">
        <f t="shared" si="95"/>
        <v>0</v>
      </c>
      <c r="H700" s="41">
        <f t="shared" si="86"/>
        <v>0</v>
      </c>
    </row>
    <row r="701" spans="1:8" hidden="1" outlineLevel="2">
      <c r="A701" s="148" t="s">
        <v>565</v>
      </c>
      <c r="B701" s="149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si="86"/>
        <v>0</v>
      </c>
    </row>
    <row r="702" spans="1:8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  <c r="H702" s="41">
        <f t="shared" si="86"/>
        <v>0</v>
      </c>
    </row>
    <row r="703" spans="1:8" hidden="1" outlineLevel="2">
      <c r="A703" s="7">
        <v>9616</v>
      </c>
      <c r="B703" s="4" t="s">
        <v>521</v>
      </c>
      <c r="C703" s="5">
        <v>0</v>
      </c>
      <c r="D703" s="5">
        <f t="shared" ref="D703:E712" si="96">C703</f>
        <v>0</v>
      </c>
      <c r="E703" s="5">
        <f t="shared" si="96"/>
        <v>0</v>
      </c>
      <c r="H703" s="41">
        <f t="shared" si="86"/>
        <v>0</v>
      </c>
    </row>
    <row r="704" spans="1:8" hidden="1" outlineLevel="2">
      <c r="A704" s="7">
        <v>9616</v>
      </c>
      <c r="B704" s="4" t="s">
        <v>522</v>
      </c>
      <c r="C704" s="5">
        <v>0</v>
      </c>
      <c r="D704" s="5">
        <f t="shared" si="96"/>
        <v>0</v>
      </c>
      <c r="E704" s="5">
        <f t="shared" si="96"/>
        <v>0</v>
      </c>
      <c r="H704" s="41">
        <f t="shared" si="86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96"/>
        <v>0</v>
      </c>
      <c r="E705" s="5">
        <f t="shared" si="96"/>
        <v>0</v>
      </c>
      <c r="H705" s="41">
        <f t="shared" si="86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96"/>
        <v>0</v>
      </c>
      <c r="E706" s="5">
        <f t="shared" si="96"/>
        <v>0</v>
      </c>
      <c r="H706" s="41">
        <f t="shared" si="86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96"/>
        <v>0</v>
      </c>
      <c r="E707" s="5">
        <f t="shared" si="96"/>
        <v>0</v>
      </c>
      <c r="H707" s="41">
        <f t="shared" ref="H707:H727" si="97">C707</f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96"/>
        <v>0</v>
      </c>
      <c r="E708" s="5">
        <f t="shared" si="96"/>
        <v>0</v>
      </c>
      <c r="H708" s="41">
        <f t="shared" si="97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96"/>
        <v>0</v>
      </c>
      <c r="E709" s="5">
        <f t="shared" si="96"/>
        <v>0</v>
      </c>
      <c r="H709" s="41">
        <f t="shared" si="97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96"/>
        <v>0</v>
      </c>
      <c r="E710" s="5">
        <f t="shared" si="96"/>
        <v>0</v>
      </c>
      <c r="H710" s="41">
        <f t="shared" si="97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96"/>
        <v>0</v>
      </c>
      <c r="E711" s="5">
        <f t="shared" si="96"/>
        <v>0</v>
      </c>
      <c r="H711" s="41">
        <f t="shared" si="97"/>
        <v>0</v>
      </c>
    </row>
    <row r="712" spans="1:10" hidden="1" outlineLevel="1">
      <c r="A712" s="7">
        <v>9616</v>
      </c>
      <c r="B712" s="4" t="s">
        <v>530</v>
      </c>
      <c r="C712" s="5">
        <v>0</v>
      </c>
      <c r="D712" s="5">
        <f t="shared" si="96"/>
        <v>0</v>
      </c>
      <c r="E712" s="5">
        <f t="shared" si="96"/>
        <v>0</v>
      </c>
      <c r="H712" s="41">
        <f t="shared" si="97"/>
        <v>0</v>
      </c>
    </row>
    <row r="713" spans="1:10" hidden="1" outlineLevel="1">
      <c r="A713" s="148" t="s">
        <v>566</v>
      </c>
      <c r="B713" s="149"/>
      <c r="C713" s="31">
        <v>0</v>
      </c>
      <c r="D713" s="31">
        <f>C713</f>
        <v>0</v>
      </c>
      <c r="E713" s="31">
        <f>D713</f>
        <v>0</v>
      </c>
      <c r="H713" s="41">
        <f t="shared" si="97"/>
        <v>0</v>
      </c>
    </row>
    <row r="714" spans="1:10" hidden="1" outlineLevel="1">
      <c r="A714" s="148" t="s">
        <v>567</v>
      </c>
      <c r="B714" s="149"/>
      <c r="C714" s="32">
        <v>0</v>
      </c>
      <c r="D714" s="31">
        <f t="shared" ref="D714:E716" si="98">C714</f>
        <v>0</v>
      </c>
      <c r="E714" s="31">
        <f t="shared" si="98"/>
        <v>0</v>
      </c>
      <c r="H714" s="41">
        <f t="shared" si="97"/>
        <v>0</v>
      </c>
    </row>
    <row r="715" spans="1:10" hidden="1" outlineLevel="1">
      <c r="A715" s="148" t="s">
        <v>568</v>
      </c>
      <c r="B715" s="149"/>
      <c r="C715" s="32">
        <v>0</v>
      </c>
      <c r="D715" s="31">
        <f t="shared" si="98"/>
        <v>0</v>
      </c>
      <c r="E715" s="31">
        <f t="shared" si="98"/>
        <v>0</v>
      </c>
      <c r="H715" s="41">
        <f t="shared" si="97"/>
        <v>0</v>
      </c>
    </row>
    <row r="716" spans="1:10" collapsed="1">
      <c r="A716" s="148" t="s">
        <v>569</v>
      </c>
      <c r="B716" s="149"/>
      <c r="C716" s="32">
        <v>0</v>
      </c>
      <c r="D716" s="31">
        <f t="shared" si="98"/>
        <v>0</v>
      </c>
      <c r="E716" s="31">
        <f t="shared" si="98"/>
        <v>0</v>
      </c>
      <c r="H716" s="41">
        <f t="shared" si="97"/>
        <v>0</v>
      </c>
    </row>
    <row r="717" spans="1:10">
      <c r="A717" s="152" t="s">
        <v>570</v>
      </c>
      <c r="B717" s="153"/>
      <c r="C717" s="36">
        <f>C718</f>
        <v>42852</v>
      </c>
      <c r="D717" s="36">
        <f>D718</f>
        <v>42852</v>
      </c>
      <c r="E717" s="36">
        <f>E718</f>
        <v>42852</v>
      </c>
      <c r="G717" s="39" t="s">
        <v>66</v>
      </c>
      <c r="H717" s="41">
        <f t="shared" si="97"/>
        <v>42852</v>
      </c>
      <c r="I717" s="42"/>
      <c r="J717" s="40" t="b">
        <f>AND(H717=I717)</f>
        <v>0</v>
      </c>
    </row>
    <row r="718" spans="1:10" hidden="1" outlineLevel="1" collapsed="1">
      <c r="A718" s="150" t="s">
        <v>571</v>
      </c>
      <c r="B718" s="151"/>
      <c r="C718" s="33">
        <f>C719+C723</f>
        <v>42852</v>
      </c>
      <c r="D718" s="33">
        <f>D719+D723</f>
        <v>42852</v>
      </c>
      <c r="E718" s="33">
        <f>E719+E723</f>
        <v>42852</v>
      </c>
      <c r="G718" s="39" t="s">
        <v>599</v>
      </c>
      <c r="H718" s="41">
        <f t="shared" si="97"/>
        <v>42852</v>
      </c>
      <c r="I718" s="42"/>
      <c r="J718" s="40" t="b">
        <f>AND(H718=I718)</f>
        <v>0</v>
      </c>
    </row>
    <row r="719" spans="1:10" ht="15" hidden="1" customHeight="1" outlineLevel="2">
      <c r="A719" s="146" t="s">
        <v>851</v>
      </c>
      <c r="B719" s="147"/>
      <c r="C719" s="31">
        <f>SUM(C720:C722)</f>
        <v>42852</v>
      </c>
      <c r="D719" s="31">
        <f>SUM(D720:D722)</f>
        <v>42852</v>
      </c>
      <c r="E719" s="31">
        <f>SUM(E720:E722)</f>
        <v>42852</v>
      </c>
      <c r="H719" s="41">
        <f t="shared" si="97"/>
        <v>42852</v>
      </c>
    </row>
    <row r="720" spans="1:10" ht="15" hidden="1" customHeight="1" outlineLevel="2">
      <c r="A720" s="6">
        <v>10950</v>
      </c>
      <c r="B720" s="4" t="s">
        <v>572</v>
      </c>
      <c r="C720" s="5">
        <v>42852</v>
      </c>
      <c r="D720" s="5">
        <f>C720</f>
        <v>42852</v>
      </c>
      <c r="E720" s="5">
        <f>D720</f>
        <v>42852</v>
      </c>
      <c r="H720" s="41">
        <f t="shared" si="97"/>
        <v>42852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99">C721</f>
        <v>0</v>
      </c>
      <c r="E721" s="5">
        <f t="shared" si="99"/>
        <v>0</v>
      </c>
      <c r="H721" s="41">
        <f t="shared" si="97"/>
        <v>0</v>
      </c>
    </row>
    <row r="722" spans="1:10" hidden="1" outlineLevel="1">
      <c r="A722" s="6">
        <v>10950</v>
      </c>
      <c r="B722" s="4" t="s">
        <v>574</v>
      </c>
      <c r="C722" s="5">
        <v>0</v>
      </c>
      <c r="D722" s="5">
        <f t="shared" si="99"/>
        <v>0</v>
      </c>
      <c r="E722" s="5">
        <f t="shared" si="99"/>
        <v>0</v>
      </c>
      <c r="H722" s="41">
        <f t="shared" si="97"/>
        <v>0</v>
      </c>
    </row>
    <row r="723" spans="1:10" ht="15" hidden="1" customHeight="1" outlineLevel="2">
      <c r="A723" s="146" t="s">
        <v>850</v>
      </c>
      <c r="B723" s="147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97"/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97"/>
        <v>0</v>
      </c>
    </row>
    <row r="725" spans="1:10" collapsed="1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H725" s="41">
        <f t="shared" si="97"/>
        <v>0</v>
      </c>
    </row>
    <row r="726" spans="1:10">
      <c r="A726" s="152" t="s">
        <v>577</v>
      </c>
      <c r="B726" s="153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>
        <f t="shared" si="97"/>
        <v>0</v>
      </c>
      <c r="I726" s="42"/>
      <c r="J726" s="40" t="b">
        <f>AND(H726=I726)</f>
        <v>1</v>
      </c>
    </row>
    <row r="727" spans="1:10" hidden="1" outlineLevel="1">
      <c r="A727" s="150" t="s">
        <v>588</v>
      </c>
      <c r="B727" s="151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>
        <f t="shared" si="97"/>
        <v>0</v>
      </c>
      <c r="I727" s="42"/>
      <c r="J727" s="40" t="b">
        <f>AND(H727=I727)</f>
        <v>1</v>
      </c>
    </row>
    <row r="728" spans="1:10" hidden="1" outlineLevel="2">
      <c r="A728" s="146" t="s">
        <v>849</v>
      </c>
      <c r="B728" s="14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2">
      <c r="A731" s="146" t="s">
        <v>848</v>
      </c>
      <c r="B731" s="147"/>
      <c r="C731" s="31">
        <f t="shared" ref="C731:E732" si="100">C732</f>
        <v>0</v>
      </c>
      <c r="D731" s="31">
        <f t="shared" si="100"/>
        <v>0</v>
      </c>
      <c r="E731" s="31">
        <f t="shared" si="100"/>
        <v>0</v>
      </c>
    </row>
    <row r="732" spans="1:10" hidden="1" outlineLevel="3">
      <c r="A732" s="6">
        <v>2</v>
      </c>
      <c r="B732" s="4" t="s">
        <v>822</v>
      </c>
      <c r="C732" s="5">
        <f t="shared" si="100"/>
        <v>0</v>
      </c>
      <c r="D732" s="5">
        <f t="shared" si="100"/>
        <v>0</v>
      </c>
      <c r="E732" s="5">
        <f t="shared" si="100"/>
        <v>0</v>
      </c>
    </row>
    <row r="733" spans="1:10" hidden="1" outlineLevel="1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2">
      <c r="A734" s="146" t="s">
        <v>846</v>
      </c>
      <c r="B734" s="14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3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101">C736</f>
        <v>0</v>
      </c>
      <c r="E736" s="30">
        <f t="shared" si="101"/>
        <v>0</v>
      </c>
    </row>
    <row r="737" spans="1:17" hidden="1" outlineLevel="2">
      <c r="A737" s="29"/>
      <c r="B737" s="28" t="s">
        <v>844</v>
      </c>
      <c r="C737" s="30">
        <v>0</v>
      </c>
      <c r="D737" s="30">
        <f t="shared" si="101"/>
        <v>0</v>
      </c>
      <c r="E737" s="30">
        <f t="shared" si="101"/>
        <v>0</v>
      </c>
    </row>
    <row r="738" spans="1:17" hidden="1" outlineLevel="2">
      <c r="A738" s="6">
        <v>3</v>
      </c>
      <c r="B738" s="4" t="s">
        <v>827</v>
      </c>
      <c r="C738" s="5"/>
      <c r="D738" s="5">
        <f t="shared" si="101"/>
        <v>0</v>
      </c>
      <c r="E738" s="5">
        <f t="shared" si="101"/>
        <v>0</v>
      </c>
    </row>
    <row r="739" spans="1:17" hidden="1" outlineLevel="1">
      <c r="A739" s="6">
        <v>4</v>
      </c>
      <c r="B739" s="4" t="s">
        <v>837</v>
      </c>
      <c r="C739" s="5"/>
      <c r="D739" s="5">
        <f t="shared" si="101"/>
        <v>0</v>
      </c>
      <c r="E739" s="5">
        <f t="shared" si="101"/>
        <v>0</v>
      </c>
    </row>
    <row r="740" spans="1:17" hidden="1" outlineLevel="2">
      <c r="A740" s="146" t="s">
        <v>843</v>
      </c>
      <c r="B740" s="147"/>
      <c r="C740" s="31">
        <f>C741</f>
        <v>0</v>
      </c>
      <c r="D740" s="31">
        <f>D741</f>
        <v>0</v>
      </c>
      <c r="E740" s="31">
        <f>E741</f>
        <v>0</v>
      </c>
    </row>
    <row r="741" spans="1:17" hidden="1" outlineLevel="1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17" hidden="1" outlineLevel="2">
      <c r="A742" s="146" t="s">
        <v>842</v>
      </c>
      <c r="B742" s="147"/>
      <c r="C742" s="31">
        <f>SUM(C743)</f>
        <v>0</v>
      </c>
      <c r="D742" s="31">
        <f>SUM(D743)</f>
        <v>0</v>
      </c>
      <c r="E742" s="31">
        <f>SUM(E743)</f>
        <v>0</v>
      </c>
    </row>
    <row r="743" spans="1:17" hidden="1" outlineLevel="1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17" hidden="1" outlineLevel="2">
      <c r="A744" s="146" t="s">
        <v>841</v>
      </c>
      <c r="B744" s="14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17" hidden="1" outlineLevel="3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17" hidden="1" outlineLevel="2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17" hidden="1" outlineLevel="3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17" hidden="1" outlineLevel="2">
      <c r="A748" s="29"/>
      <c r="B748" s="28" t="s">
        <v>838</v>
      </c>
      <c r="C748" s="30"/>
      <c r="D748" s="30">
        <f t="shared" ref="D748:E750" si="102">C748</f>
        <v>0</v>
      </c>
      <c r="E748" s="30">
        <f t="shared" si="102"/>
        <v>0</v>
      </c>
    </row>
    <row r="749" spans="1:17" hidden="1" outlineLevel="2">
      <c r="A749" s="6">
        <v>3</v>
      </c>
      <c r="B749" s="4" t="s">
        <v>827</v>
      </c>
      <c r="C749" s="5"/>
      <c r="D749" s="5">
        <f t="shared" si="102"/>
        <v>0</v>
      </c>
      <c r="E749" s="5">
        <f t="shared" si="102"/>
        <v>0</v>
      </c>
    </row>
    <row r="750" spans="1:17" hidden="1" outlineLevel="1">
      <c r="A750" s="6">
        <v>4</v>
      </c>
      <c r="B750" s="4" t="s">
        <v>837</v>
      </c>
      <c r="C750" s="5"/>
      <c r="D750" s="5">
        <f t="shared" si="102"/>
        <v>0</v>
      </c>
      <c r="E750" s="5">
        <f t="shared" si="102"/>
        <v>0</v>
      </c>
    </row>
    <row r="751" spans="1:17" hidden="1" outlineLevel="2">
      <c r="A751" s="146" t="s">
        <v>836</v>
      </c>
      <c r="B751" s="14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17" s="123" customFormat="1" hidden="1" outlineLevel="3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s="123" customFormat="1" hidden="1" outlineLevel="3">
      <c r="A753" s="126"/>
      <c r="B753" s="125" t="s">
        <v>835</v>
      </c>
      <c r="C753" s="124"/>
      <c r="D753" s="124">
        <f t="shared" ref="D753:E755" si="103">C753</f>
        <v>0</v>
      </c>
      <c r="E753" s="124">
        <f t="shared" si="103"/>
        <v>0</v>
      </c>
    </row>
    <row r="754" spans="1:17" hidden="1" outlineLevel="2">
      <c r="A754" s="126"/>
      <c r="B754" s="125" t="s">
        <v>821</v>
      </c>
      <c r="C754" s="124"/>
      <c r="D754" s="124">
        <f t="shared" si="103"/>
        <v>0</v>
      </c>
      <c r="E754" s="124">
        <f t="shared" si="103"/>
        <v>0</v>
      </c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</row>
    <row r="755" spans="1:17" hidden="1" outlineLevel="1">
      <c r="A755" s="6">
        <v>3</v>
      </c>
      <c r="B755" s="4" t="s">
        <v>827</v>
      </c>
      <c r="C755" s="5"/>
      <c r="D755" s="5">
        <f t="shared" si="103"/>
        <v>0</v>
      </c>
      <c r="E755" s="5">
        <f t="shared" si="103"/>
        <v>0</v>
      </c>
    </row>
    <row r="756" spans="1:17" hidden="1" outlineLevel="2">
      <c r="A756" s="146" t="s">
        <v>834</v>
      </c>
      <c r="B756" s="147"/>
      <c r="C756" s="31">
        <f>C757</f>
        <v>0</v>
      </c>
      <c r="D756" s="31">
        <f>D757</f>
        <v>0</v>
      </c>
      <c r="E756" s="31">
        <f>E757</f>
        <v>0</v>
      </c>
    </row>
    <row r="757" spans="1:17" hidden="1" outlineLevel="3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17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17" hidden="1" outlineLevel="3">
      <c r="A759" s="29"/>
      <c r="B759" s="28" t="s">
        <v>832</v>
      </c>
      <c r="C759" s="30"/>
      <c r="D759" s="30">
        <f t="shared" ref="D759:E760" si="104">C759</f>
        <v>0</v>
      </c>
      <c r="E759" s="30">
        <f t="shared" si="104"/>
        <v>0</v>
      </c>
    </row>
    <row r="760" spans="1:17" hidden="1" outlineLevel="1">
      <c r="A760" s="29"/>
      <c r="B760" s="28" t="s">
        <v>831</v>
      </c>
      <c r="C760" s="30"/>
      <c r="D760" s="30">
        <f t="shared" si="104"/>
        <v>0</v>
      </c>
      <c r="E760" s="30">
        <f t="shared" si="104"/>
        <v>0</v>
      </c>
    </row>
    <row r="761" spans="1:17" hidden="1" outlineLevel="2">
      <c r="A761" s="146" t="s">
        <v>830</v>
      </c>
      <c r="B761" s="147"/>
      <c r="C761" s="31">
        <f>C762+C765</f>
        <v>0</v>
      </c>
      <c r="D761" s="31">
        <f>D762+D765</f>
        <v>0</v>
      </c>
      <c r="E761" s="31">
        <f>E762+E765</f>
        <v>0</v>
      </c>
    </row>
    <row r="762" spans="1:17" hidden="1" outlineLevel="3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17" hidden="1" outlineLevel="3">
      <c r="A763" s="29"/>
      <c r="B763" s="28" t="s">
        <v>829</v>
      </c>
      <c r="C763" s="30">
        <v>0</v>
      </c>
      <c r="D763" s="30">
        <f t="shared" ref="D763:E765" si="105">C763</f>
        <v>0</v>
      </c>
      <c r="E763" s="30">
        <f t="shared" si="105"/>
        <v>0</v>
      </c>
    </row>
    <row r="764" spans="1:17" hidden="1" outlineLevel="2">
      <c r="A764" s="29"/>
      <c r="B764" s="28" t="s">
        <v>819</v>
      </c>
      <c r="C764" s="30"/>
      <c r="D764" s="30">
        <f t="shared" si="105"/>
        <v>0</v>
      </c>
      <c r="E764" s="30">
        <f t="shared" si="105"/>
        <v>0</v>
      </c>
    </row>
    <row r="765" spans="1:17" hidden="1" outlineLevel="1">
      <c r="A765" s="6">
        <v>3</v>
      </c>
      <c r="B765" s="4" t="s">
        <v>827</v>
      </c>
      <c r="C765" s="5">
        <v>0</v>
      </c>
      <c r="D765" s="5">
        <f t="shared" si="105"/>
        <v>0</v>
      </c>
      <c r="E765" s="5">
        <f t="shared" si="105"/>
        <v>0</v>
      </c>
    </row>
    <row r="766" spans="1:17" hidden="1" outlineLevel="2">
      <c r="A766" s="146" t="s">
        <v>828</v>
      </c>
      <c r="B766" s="147"/>
      <c r="C766" s="31">
        <f>SUM(C767)</f>
        <v>0</v>
      </c>
      <c r="D766" s="31">
        <f>SUM(D767)</f>
        <v>0</v>
      </c>
      <c r="E766" s="31">
        <f>SUM(E767)</f>
        <v>0</v>
      </c>
    </row>
    <row r="767" spans="1:17" hidden="1" outlineLevel="1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17" hidden="1" outlineLevel="2">
      <c r="A768" s="146" t="s">
        <v>826</v>
      </c>
      <c r="B768" s="14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3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2">
      <c r="A772" s="146" t="s">
        <v>823</v>
      </c>
      <c r="B772" s="14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3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106">C775</f>
        <v>0</v>
      </c>
      <c r="E775" s="30">
        <f t="shared" si="106"/>
        <v>0</v>
      </c>
    </row>
    <row r="776" spans="1:5" hidden="1" outlineLevel="3">
      <c r="A776" s="29"/>
      <c r="B776" s="28" t="s">
        <v>819</v>
      </c>
      <c r="C776" s="30"/>
      <c r="D776" s="30">
        <f t="shared" si="106"/>
        <v>0</v>
      </c>
      <c r="E776" s="30">
        <f t="shared" si="106"/>
        <v>0</v>
      </c>
    </row>
    <row r="777" spans="1:5" hidden="1" outlineLevel="1">
      <c r="A777" s="29"/>
      <c r="B777" s="28" t="s">
        <v>818</v>
      </c>
      <c r="C777" s="30"/>
      <c r="D777" s="30">
        <f t="shared" si="106"/>
        <v>0</v>
      </c>
      <c r="E777" s="30">
        <f t="shared" si="106"/>
        <v>0</v>
      </c>
    </row>
    <row r="778" spans="1:5" hidden="1" outlineLevel="2">
      <c r="A778" s="146" t="s">
        <v>817</v>
      </c>
      <c r="B778" s="147"/>
      <c r="C778" s="31">
        <f>C779</f>
        <v>0</v>
      </c>
      <c r="D778" s="31">
        <f>D779</f>
        <v>0</v>
      </c>
      <c r="E778" s="31">
        <f>E779</f>
        <v>0</v>
      </c>
    </row>
    <row r="779" spans="1:5" collapsed="1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51:B551"/>
    <mergeCell ref="A552:B552"/>
    <mergeCell ref="A560:B560"/>
    <mergeCell ref="A561:B561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23:B523"/>
    <mergeCell ref="A529:B529"/>
    <mergeCell ref="A539:B539"/>
    <mergeCell ref="A553:B553"/>
    <mergeCell ref="A557:B557"/>
    <mergeCell ref="A716:B716"/>
    <mergeCell ref="A611:B611"/>
    <mergeCell ref="A617:B617"/>
    <mergeCell ref="A585:B585"/>
    <mergeCell ref="A586:B586"/>
    <mergeCell ref="A587:B587"/>
    <mergeCell ref="A562:B562"/>
    <mergeCell ref="A568:B568"/>
    <mergeCell ref="A569:B569"/>
    <mergeCell ref="A577:B577"/>
    <mergeCell ref="A570:B570"/>
    <mergeCell ref="A563:B563"/>
    <mergeCell ref="A578:B578"/>
    <mergeCell ref="A582:B582"/>
    <mergeCell ref="A588:B588"/>
    <mergeCell ref="A593:B593"/>
    <mergeCell ref="A596:B596"/>
    <mergeCell ref="A600:B600"/>
    <mergeCell ref="A604:B604"/>
    <mergeCell ref="A671:B671"/>
    <mergeCell ref="A677:B677"/>
    <mergeCell ref="A680:B680"/>
    <mergeCell ref="A684:B684"/>
    <mergeCell ref="A688:B688"/>
    <mergeCell ref="A661:B661"/>
    <mergeCell ref="A669:B669"/>
    <mergeCell ref="A629:B629"/>
    <mergeCell ref="A647:B647"/>
    <mergeCell ref="A654:B654"/>
    <mergeCell ref="A662:B662"/>
    <mergeCell ref="A666:B666"/>
    <mergeCell ref="A672:B672"/>
    <mergeCell ref="A670:B670"/>
    <mergeCell ref="A644:B644"/>
    <mergeCell ref="A645:B645"/>
    <mergeCell ref="A646:B646"/>
    <mergeCell ref="A652:B652"/>
    <mergeCell ref="A653:B653"/>
    <mergeCell ref="A639:B639"/>
    <mergeCell ref="A640:B640"/>
    <mergeCell ref="A641:B641"/>
    <mergeCell ref="A642:B642"/>
    <mergeCell ref="A643:B643"/>
    <mergeCell ref="A778:B778"/>
    <mergeCell ref="A751:B751"/>
    <mergeCell ref="A756:B756"/>
    <mergeCell ref="A761:B761"/>
    <mergeCell ref="A766:B766"/>
    <mergeCell ref="A768:B768"/>
    <mergeCell ref="A772:B772"/>
    <mergeCell ref="A695:B695"/>
    <mergeCell ref="A701:B701"/>
    <mergeCell ref="A719:B719"/>
    <mergeCell ref="A723:B723"/>
    <mergeCell ref="A728:B728"/>
    <mergeCell ref="A731:B731"/>
    <mergeCell ref="A744:B744"/>
    <mergeCell ref="A734:B734"/>
    <mergeCell ref="A740:B740"/>
    <mergeCell ref="A742:B742"/>
    <mergeCell ref="A717:B717"/>
    <mergeCell ref="A718:B718"/>
    <mergeCell ref="A726:B726"/>
    <mergeCell ref="A727:B727"/>
    <mergeCell ref="A713:B713"/>
    <mergeCell ref="A714:B714"/>
    <mergeCell ref="A715:B715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483 J1:J4 J551:J552 J561:J562 J339 J548" xr:uid="{00000000-0002-0000-0000-000001000000}">
      <formula1>C2+C114</formula1>
    </dataValidation>
    <dataValidation type="custom" allowBlank="1" showInputMessage="1" showErrorMessage="1" sqref="J256:J259" xr:uid="{00000000-0002-0000-0000-000002000000}">
      <formula1>C257+C372</formula1>
    </dataValidation>
    <dataValidation type="custom" allowBlank="1" showInputMessage="1" showErrorMessage="1" sqref="J11" xr:uid="{00000000-0002-0000-0000-000003000000}">
      <formula1>C12+C136</formula1>
    </dataValidation>
    <dataValidation type="custom" allowBlank="1" showInputMessage="1" showErrorMessage="1" sqref="J639 J643 J717:J718 J646 J726:J727" xr:uid="{00000000-0002-0000-0000-000004000000}">
      <formula1>C640+C794</formula1>
    </dataValidation>
    <dataValidation type="custom" allowBlank="1" showInputMessage="1" showErrorMessage="1" sqref="J97 J38 J61 J67:J68" xr:uid="{00000000-0002-0000-0000-000005000000}">
      <formula1>C39+C261</formula1>
    </dataValidation>
    <dataValidation type="custom" allowBlank="1" showInputMessage="1" showErrorMessage="1" sqref="J135" xr:uid="{00000000-0002-0000-0000-000006000000}">
      <formula1>C136+C349</formula1>
    </dataValidation>
    <dataValidation type="custom" allowBlank="1" showInputMessage="1" showErrorMessage="1" sqref="J163" xr:uid="{00000000-0002-0000-0000-000007000000}">
      <formula1>C164+C360</formula1>
    </dataValidation>
    <dataValidation type="custom" allowBlank="1" showInputMessage="1" showErrorMessage="1" sqref="J170" xr:uid="{00000000-0002-0000-0000-000008000000}">
      <formula1>C171+C363</formula1>
    </dataValidation>
    <dataValidation type="custom" allowBlank="1" showInputMessage="1" showErrorMessage="1" sqref="J177:J178" xr:uid="{00000000-0002-0000-0000-000009000000}">
      <formula1>C178+C366</formula1>
    </dataValidation>
    <dataValidation type="custom" allowBlank="1" showInputMessage="1" showErrorMessage="1" sqref="J152:J153" xr:uid="{00000000-0002-0000-0000-00000A000000}">
      <formula1>C153+C355</formula1>
    </dataValidation>
    <dataValidation type="custom" allowBlank="1" showInputMessage="1" showErrorMessage="1" sqref="J114:J116" xr:uid="{00000000-0002-0000-0000-00000B000000}">
      <formula1>C115+C340</formula1>
    </dataValidation>
    <dataValidation type="custom" allowBlank="1" showInputMessage="1" showErrorMessage="1" sqref="J560" xr:uid="{00000000-0002-0000-0000-00000C000000}">
      <formula1>C259+C374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70" zoomScaleNormal="70" workbookViewId="0">
      <selection activeCell="E6" sqref="E6"/>
    </sheetView>
  </sheetViews>
  <sheetFormatPr defaultColWidth="9.08984375" defaultRowHeight="14.5"/>
  <cols>
    <col min="1" max="1" width="24.90625" style="98" customWidth="1"/>
    <col min="2" max="2" width="18.36328125" style="98" customWidth="1"/>
    <col min="3" max="4" width="15" style="98" customWidth="1"/>
    <col min="5" max="5" width="21.6328125" style="98" customWidth="1"/>
    <col min="6" max="6" width="23.54296875" style="95" bestFit="1" customWidth="1"/>
    <col min="7" max="7" width="18.54296875" style="95" customWidth="1"/>
    <col min="8" max="8" width="17.90625" style="95" customWidth="1"/>
    <col min="9" max="9" width="15" style="98" customWidth="1"/>
    <col min="10" max="43" width="9.08984375" style="112"/>
    <col min="44" max="16384" width="9.08984375" style="95"/>
  </cols>
  <sheetData>
    <row r="1" spans="1:9" s="112" customFormat="1" ht="26.25" customHeight="1">
      <c r="A1" s="171" t="s">
        <v>68</v>
      </c>
      <c r="B1" s="171" t="s">
        <v>793</v>
      </c>
      <c r="C1" s="171" t="s">
        <v>794</v>
      </c>
      <c r="D1" s="172" t="s">
        <v>792</v>
      </c>
      <c r="E1" s="171" t="s">
        <v>739</v>
      </c>
      <c r="F1" s="171"/>
      <c r="G1" s="171"/>
      <c r="H1" s="171"/>
      <c r="I1" s="171" t="s">
        <v>799</v>
      </c>
    </row>
    <row r="2" spans="1:9" s="112" customFormat="1" ht="23.25" customHeight="1">
      <c r="A2" s="171"/>
      <c r="B2" s="171"/>
      <c r="C2" s="171"/>
      <c r="D2" s="173"/>
      <c r="E2" s="113" t="s">
        <v>788</v>
      </c>
      <c r="F2" s="113" t="s">
        <v>789</v>
      </c>
      <c r="G2" s="113" t="s">
        <v>790</v>
      </c>
      <c r="H2" s="113" t="s">
        <v>791</v>
      </c>
      <c r="I2" s="171"/>
    </row>
    <row r="3" spans="1:9" s="112" customFormat="1">
      <c r="A3" s="139" t="s">
        <v>879</v>
      </c>
      <c r="B3" s="142" t="s">
        <v>672</v>
      </c>
      <c r="C3" s="100">
        <v>4</v>
      </c>
      <c r="D3" s="100"/>
      <c r="E3" s="104"/>
      <c r="F3" s="135" t="s">
        <v>930</v>
      </c>
      <c r="G3" s="96"/>
      <c r="H3" s="96"/>
      <c r="I3" s="100"/>
    </row>
    <row r="4" spans="1:9" s="112" customFormat="1">
      <c r="A4" s="139" t="s">
        <v>880</v>
      </c>
      <c r="B4" s="142" t="s">
        <v>931</v>
      </c>
      <c r="C4" s="102"/>
      <c r="D4" s="102"/>
      <c r="E4" s="138" t="s">
        <v>878</v>
      </c>
      <c r="F4" s="96"/>
      <c r="G4" s="96"/>
      <c r="H4" s="96"/>
      <c r="I4" s="102"/>
    </row>
    <row r="5" spans="1:9" s="112" customFormat="1">
      <c r="A5" s="139" t="s">
        <v>881</v>
      </c>
      <c r="B5" s="142" t="s">
        <v>931</v>
      </c>
      <c r="C5" s="102"/>
      <c r="D5" s="102"/>
      <c r="E5" s="104"/>
      <c r="F5" s="135" t="s">
        <v>933</v>
      </c>
      <c r="G5" s="96"/>
      <c r="H5" s="96"/>
      <c r="I5" s="102"/>
    </row>
    <row r="6" spans="1:9" s="112" customFormat="1">
      <c r="A6" s="139" t="s">
        <v>882</v>
      </c>
      <c r="B6" s="103" t="s">
        <v>689</v>
      </c>
      <c r="C6" s="103"/>
      <c r="D6" s="103"/>
      <c r="E6" s="137" t="s">
        <v>877</v>
      </c>
      <c r="F6" s="104"/>
      <c r="G6" s="104"/>
      <c r="H6" s="104"/>
      <c r="I6" s="103"/>
    </row>
    <row r="7" spans="1:9" s="112" customFormat="1">
      <c r="A7" s="139" t="s">
        <v>883</v>
      </c>
      <c r="B7" s="103" t="s">
        <v>689</v>
      </c>
      <c r="C7" s="103"/>
      <c r="D7" s="103"/>
      <c r="E7" s="104"/>
      <c r="F7" s="104"/>
      <c r="G7" s="96"/>
      <c r="H7" s="96"/>
      <c r="I7" s="103"/>
    </row>
    <row r="8" spans="1:9" s="112" customFormat="1">
      <c r="A8" s="139" t="s">
        <v>884</v>
      </c>
      <c r="B8" s="10" t="s">
        <v>704</v>
      </c>
      <c r="C8" s="102"/>
      <c r="D8" s="102"/>
      <c r="E8" s="104"/>
      <c r="F8" s="104"/>
      <c r="G8" s="96"/>
      <c r="H8" s="96"/>
      <c r="I8" s="102"/>
    </row>
    <row r="9" spans="1:9" s="112" customFormat="1">
      <c r="A9" s="139" t="s">
        <v>885</v>
      </c>
      <c r="B9" s="10" t="s">
        <v>704</v>
      </c>
      <c r="C9" s="102"/>
      <c r="D9" s="102"/>
      <c r="E9" s="101"/>
      <c r="F9" s="101"/>
      <c r="G9" s="96"/>
      <c r="H9" s="96"/>
      <c r="I9" s="102"/>
    </row>
    <row r="10" spans="1:9" s="112" customFormat="1">
      <c r="A10" s="139" t="s">
        <v>886</v>
      </c>
      <c r="B10" s="10" t="s">
        <v>704</v>
      </c>
      <c r="C10" s="102"/>
      <c r="D10" s="102"/>
      <c r="E10" s="101"/>
      <c r="F10" s="101"/>
      <c r="G10" s="104"/>
      <c r="H10" s="96"/>
      <c r="I10" s="102"/>
    </row>
    <row r="11" spans="1:9" s="112" customFormat="1">
      <c r="A11" s="139" t="s">
        <v>887</v>
      </c>
      <c r="B11" s="103" t="s">
        <v>932</v>
      </c>
      <c r="C11" s="102"/>
      <c r="D11" s="102"/>
      <c r="E11" s="104"/>
      <c r="F11" s="104"/>
      <c r="G11" s="96"/>
      <c r="H11" s="96"/>
      <c r="I11" s="102"/>
    </row>
    <row r="12" spans="1:9" s="112" customFormat="1">
      <c r="A12" s="139" t="s">
        <v>888</v>
      </c>
      <c r="B12" s="10" t="s">
        <v>675</v>
      </c>
      <c r="C12" s="102"/>
      <c r="D12" s="102"/>
      <c r="E12" s="104"/>
      <c r="F12" s="104" t="s">
        <v>874</v>
      </c>
      <c r="G12" s="96"/>
      <c r="H12" s="96"/>
      <c r="I12" s="102"/>
    </row>
    <row r="13" spans="1:9" s="112" customFormat="1">
      <c r="A13" s="139" t="s">
        <v>889</v>
      </c>
      <c r="B13" s="10" t="s">
        <v>679</v>
      </c>
      <c r="C13" s="102"/>
      <c r="D13" s="102"/>
      <c r="E13" s="104"/>
      <c r="F13" s="104" t="s">
        <v>874</v>
      </c>
      <c r="G13" s="96"/>
      <c r="H13" s="96"/>
      <c r="I13" s="102"/>
    </row>
    <row r="14" spans="1:9" s="112" customFormat="1">
      <c r="A14" s="139" t="s">
        <v>890</v>
      </c>
      <c r="B14" s="10" t="s">
        <v>679</v>
      </c>
      <c r="C14" s="102"/>
      <c r="D14" s="102"/>
      <c r="E14" s="104"/>
      <c r="F14" s="104" t="s">
        <v>874</v>
      </c>
      <c r="G14" s="96"/>
      <c r="H14" s="96"/>
      <c r="I14" s="102"/>
    </row>
    <row r="15" spans="1:9" s="112" customFormat="1">
      <c r="A15" s="139" t="s">
        <v>891</v>
      </c>
      <c r="B15" s="10" t="s">
        <v>679</v>
      </c>
      <c r="C15" s="102"/>
      <c r="D15" s="102"/>
      <c r="E15" s="101"/>
      <c r="F15" s="101"/>
      <c r="G15" s="96"/>
      <c r="H15" s="96"/>
      <c r="I15" s="102"/>
    </row>
    <row r="16" spans="1:9" s="112" customFormat="1">
      <c r="A16" s="139" t="s">
        <v>892</v>
      </c>
      <c r="B16" s="10" t="s">
        <v>679</v>
      </c>
      <c r="C16" s="102"/>
      <c r="D16" s="102"/>
      <c r="E16" s="104"/>
      <c r="F16" s="104" t="s">
        <v>874</v>
      </c>
      <c r="G16" s="96"/>
      <c r="H16" s="96"/>
      <c r="I16" s="102"/>
    </row>
    <row r="17" spans="1:9" s="112" customFormat="1">
      <c r="A17" s="102"/>
      <c r="B17" s="102"/>
      <c r="C17" s="102"/>
      <c r="D17" s="102"/>
      <c r="E17" s="104"/>
      <c r="F17" s="104"/>
      <c r="G17" s="96"/>
      <c r="H17" s="96"/>
      <c r="I17" s="102"/>
    </row>
    <row r="18" spans="1:9" s="112" customFormat="1">
      <c r="A18" s="102"/>
      <c r="B18" s="102"/>
      <c r="C18" s="102"/>
      <c r="D18" s="102"/>
      <c r="E18" s="104"/>
      <c r="F18" s="104"/>
      <c r="G18" s="96"/>
      <c r="H18" s="96"/>
      <c r="I18" s="102"/>
    </row>
    <row r="19" spans="1:9" s="112" customFormat="1">
      <c r="A19" s="102"/>
      <c r="B19" s="102"/>
      <c r="C19" s="102"/>
      <c r="D19" s="102"/>
      <c r="E19" s="104"/>
      <c r="F19" s="104"/>
      <c r="G19" s="96"/>
      <c r="H19" s="96"/>
      <c r="I19" s="102"/>
    </row>
    <row r="20" spans="1:9" s="112" customFormat="1">
      <c r="A20" s="102"/>
      <c r="B20" s="102"/>
      <c r="C20" s="102"/>
      <c r="D20" s="102"/>
      <c r="E20" s="104"/>
      <c r="F20" s="104"/>
      <c r="G20" s="96"/>
      <c r="H20" s="96"/>
      <c r="I20" s="102"/>
    </row>
    <row r="21" spans="1:9" s="112" customFormat="1">
      <c r="A21" s="102"/>
      <c r="B21" s="102"/>
      <c r="C21" s="102"/>
      <c r="D21" s="102"/>
      <c r="E21" s="104"/>
      <c r="F21" s="104"/>
      <c r="G21" s="96"/>
      <c r="H21" s="96"/>
      <c r="I21" s="102"/>
    </row>
    <row r="22" spans="1:9" s="112" customFormat="1">
      <c r="A22" s="102"/>
      <c r="B22" s="102"/>
      <c r="C22" s="102"/>
      <c r="D22" s="102"/>
      <c r="E22" s="104"/>
      <c r="F22" s="104"/>
      <c r="G22" s="96"/>
      <c r="H22" s="96"/>
      <c r="I22" s="102"/>
    </row>
    <row r="23" spans="1:9" s="112" customFormat="1">
      <c r="A23" s="102"/>
      <c r="B23" s="102"/>
      <c r="C23" s="102"/>
      <c r="D23" s="102"/>
      <c r="E23" s="104"/>
      <c r="F23" s="104"/>
      <c r="G23" s="96"/>
      <c r="H23" s="96"/>
      <c r="I23" s="102"/>
    </row>
    <row r="24" spans="1:9" s="112" customFormat="1">
      <c r="A24" s="102"/>
      <c r="B24" s="102"/>
      <c r="C24" s="102"/>
      <c r="D24" s="102"/>
      <c r="E24" s="101"/>
      <c r="F24" s="96"/>
      <c r="G24" s="96"/>
      <c r="H24" s="96"/>
      <c r="I24" s="102"/>
    </row>
    <row r="25" spans="1:9" s="112" customFormat="1">
      <c r="A25" s="102"/>
      <c r="B25" s="102"/>
      <c r="C25" s="102"/>
      <c r="D25" s="102"/>
      <c r="E25" s="101"/>
      <c r="F25" s="96"/>
      <c r="G25" s="96"/>
      <c r="H25" s="96"/>
      <c r="I25" s="102"/>
    </row>
    <row r="26" spans="1:9" s="112" customFormat="1">
      <c r="A26" s="102"/>
      <c r="B26" s="102"/>
      <c r="C26" s="102"/>
      <c r="D26" s="102"/>
      <c r="E26" s="101"/>
      <c r="F26" s="96"/>
      <c r="G26" s="96"/>
      <c r="H26" s="96"/>
      <c r="I26" s="102"/>
    </row>
    <row r="27" spans="1:9" s="112" customFormat="1">
      <c r="A27" s="106"/>
      <c r="B27" s="106"/>
      <c r="C27" s="106"/>
      <c r="D27" s="106"/>
      <c r="E27" s="101"/>
      <c r="F27" s="96"/>
      <c r="G27" s="96"/>
      <c r="H27" s="96"/>
      <c r="I27" s="106"/>
    </row>
    <row r="28" spans="1:9" s="112" customFormat="1">
      <c r="A28" s="99"/>
      <c r="B28" s="99"/>
      <c r="C28" s="99"/>
      <c r="D28" s="99"/>
      <c r="E28" s="104"/>
      <c r="F28" s="96"/>
      <c r="G28" s="96"/>
      <c r="H28" s="96"/>
      <c r="I28" s="99"/>
    </row>
    <row r="29" spans="1:9" s="112" customFormat="1">
      <c r="A29" s="99"/>
      <c r="B29" s="99"/>
      <c r="C29" s="99"/>
      <c r="D29" s="99"/>
      <c r="E29" s="101"/>
      <c r="F29" s="96"/>
      <c r="G29" s="96"/>
      <c r="H29" s="96"/>
      <c r="I29" s="99"/>
    </row>
    <row r="30" spans="1:9" s="112" customFormat="1">
      <c r="A30" s="99"/>
      <c r="B30" s="99"/>
      <c r="C30" s="99"/>
      <c r="D30" s="99"/>
      <c r="E30" s="104"/>
      <c r="F30" s="96"/>
      <c r="G30" s="96"/>
      <c r="H30" s="96"/>
      <c r="I30" s="99"/>
    </row>
    <row r="31" spans="1:9" s="112" customFormat="1">
      <c r="A31" s="99"/>
      <c r="B31" s="99"/>
      <c r="C31" s="99"/>
      <c r="D31" s="99"/>
      <c r="E31" s="101"/>
      <c r="F31" s="96"/>
      <c r="G31" s="96"/>
      <c r="H31" s="96"/>
      <c r="I31" s="99"/>
    </row>
    <row r="32" spans="1:9" s="112" customFormat="1">
      <c r="A32" s="99"/>
      <c r="B32" s="99"/>
      <c r="C32" s="99"/>
      <c r="D32" s="99"/>
      <c r="E32" s="104"/>
      <c r="F32" s="96"/>
      <c r="G32" s="96"/>
      <c r="H32" s="96"/>
      <c r="I32" s="99"/>
    </row>
    <row r="33" spans="1:9" s="112" customFormat="1">
      <c r="A33" s="99"/>
      <c r="B33" s="99"/>
      <c r="C33" s="99"/>
      <c r="D33" s="99"/>
      <c r="E33" s="104"/>
      <c r="F33" s="96"/>
      <c r="G33" s="96"/>
      <c r="H33" s="96"/>
      <c r="I33" s="99"/>
    </row>
    <row r="34" spans="1:9" s="112" customFormat="1">
      <c r="A34" s="99"/>
      <c r="B34" s="99"/>
      <c r="C34" s="99"/>
      <c r="D34" s="99"/>
      <c r="E34" s="101"/>
      <c r="F34" s="96"/>
      <c r="G34" s="96"/>
      <c r="H34" s="96"/>
      <c r="I34" s="99"/>
    </row>
    <row r="35" spans="1:9" s="112" customFormat="1">
      <c r="A35" s="99"/>
      <c r="B35" s="99"/>
      <c r="C35" s="99"/>
      <c r="D35" s="99"/>
      <c r="E35" s="104"/>
      <c r="F35" s="96"/>
      <c r="G35" s="96"/>
      <c r="H35" s="96"/>
      <c r="I35" s="99"/>
    </row>
    <row r="36" spans="1:9" s="112" customFormat="1">
      <c r="A36" s="99"/>
      <c r="B36" s="99"/>
      <c r="C36" s="99"/>
      <c r="D36" s="99"/>
      <c r="E36" s="104"/>
      <c r="F36" s="96"/>
      <c r="G36" s="96"/>
      <c r="H36" s="96"/>
      <c r="I36" s="99"/>
    </row>
    <row r="37" spans="1:9" s="112" customFormat="1">
      <c r="A37" s="99"/>
      <c r="B37" s="99"/>
      <c r="C37" s="99"/>
      <c r="D37" s="99"/>
      <c r="E37" s="96"/>
      <c r="F37" s="96"/>
      <c r="G37" s="96"/>
      <c r="H37" s="96"/>
      <c r="I37" s="99"/>
    </row>
    <row r="38" spans="1:9" s="112" customFormat="1">
      <c r="A38" s="99"/>
      <c r="B38" s="99"/>
      <c r="C38" s="99"/>
      <c r="D38" s="99"/>
      <c r="E38" s="101"/>
      <c r="F38" s="96"/>
      <c r="G38" s="96"/>
      <c r="H38" s="96"/>
      <c r="I38" s="99"/>
    </row>
    <row r="39" spans="1:9" s="112" customFormat="1">
      <c r="A39" s="99"/>
      <c r="B39" s="99"/>
      <c r="C39" s="99"/>
      <c r="D39" s="99"/>
      <c r="E39" s="101"/>
      <c r="F39" s="96"/>
      <c r="G39" s="96"/>
      <c r="H39" s="96"/>
      <c r="I39" s="99"/>
    </row>
    <row r="40" spans="1:9" s="112" customFormat="1">
      <c r="A40" s="107"/>
      <c r="B40" s="107"/>
      <c r="C40" s="107"/>
      <c r="D40" s="107"/>
      <c r="E40" s="104"/>
      <c r="F40" s="96"/>
      <c r="G40" s="96"/>
      <c r="H40" s="96"/>
      <c r="I40" s="107"/>
    </row>
    <row r="41" spans="1:9" s="112" customFormat="1">
      <c r="A41" s="107"/>
      <c r="B41" s="107"/>
      <c r="C41" s="107"/>
      <c r="D41" s="107"/>
      <c r="E41" s="101"/>
      <c r="F41" s="96"/>
      <c r="G41" s="96"/>
      <c r="H41" s="96"/>
      <c r="I41" s="107"/>
    </row>
    <row r="42" spans="1:9" s="112" customFormat="1">
      <c r="A42" s="107"/>
      <c r="B42" s="107"/>
      <c r="C42" s="107"/>
      <c r="D42" s="107"/>
      <c r="E42" s="101"/>
      <c r="F42" s="96"/>
      <c r="G42" s="96"/>
      <c r="H42" s="96"/>
      <c r="I42" s="107"/>
    </row>
    <row r="43" spans="1:9" s="112" customFormat="1">
      <c r="A43" s="107"/>
      <c r="B43" s="107"/>
      <c r="C43" s="107"/>
      <c r="D43" s="107"/>
      <c r="E43" s="101"/>
      <c r="F43" s="96"/>
      <c r="G43" s="96"/>
      <c r="H43" s="96"/>
      <c r="I43" s="107"/>
    </row>
    <row r="44" spans="1:9" s="112" customFormat="1">
      <c r="A44" s="107"/>
      <c r="B44" s="107"/>
      <c r="C44" s="107"/>
      <c r="D44" s="107"/>
      <c r="E44" s="101"/>
      <c r="F44" s="96"/>
      <c r="G44" s="96"/>
      <c r="H44" s="96"/>
      <c r="I44" s="107"/>
    </row>
    <row r="45" spans="1:9" s="112" customFormat="1">
      <c r="A45" s="107"/>
      <c r="B45" s="107"/>
      <c r="C45" s="107"/>
      <c r="D45" s="107"/>
      <c r="E45" s="101"/>
      <c r="F45" s="96"/>
      <c r="G45" s="96"/>
      <c r="H45" s="96"/>
      <c r="I45" s="107"/>
    </row>
    <row r="46" spans="1:9" s="112" customFormat="1">
      <c r="A46" s="107"/>
      <c r="B46" s="107"/>
      <c r="C46" s="107"/>
      <c r="D46" s="107"/>
      <c r="E46" s="101"/>
      <c r="F46" s="96"/>
      <c r="G46" s="96"/>
      <c r="H46" s="96"/>
      <c r="I46" s="107"/>
    </row>
    <row r="47" spans="1:9" s="112" customFormat="1">
      <c r="A47" s="107"/>
      <c r="B47" s="107"/>
      <c r="C47" s="107"/>
      <c r="D47" s="107"/>
      <c r="E47" s="101"/>
      <c r="F47" s="96"/>
      <c r="G47" s="96"/>
      <c r="H47" s="96"/>
      <c r="I47" s="107"/>
    </row>
    <row r="48" spans="1:9" s="112" customFormat="1">
      <c r="A48" s="97"/>
      <c r="B48" s="97"/>
      <c r="C48" s="97"/>
      <c r="D48" s="97"/>
      <c r="E48" s="104"/>
      <c r="F48" s="104"/>
      <c r="G48" s="96"/>
      <c r="H48" s="96"/>
      <c r="I48" s="97"/>
    </row>
    <row r="49" spans="1:9" s="112" customFormat="1">
      <c r="A49" s="97"/>
      <c r="B49" s="97"/>
      <c r="C49" s="97"/>
      <c r="D49" s="97"/>
      <c r="E49" s="104"/>
      <c r="F49" s="96"/>
      <c r="G49" s="96"/>
      <c r="H49" s="96"/>
      <c r="I49" s="97"/>
    </row>
    <row r="50" spans="1:9" s="112" customFormat="1">
      <c r="A50" s="91"/>
      <c r="B50" s="96"/>
      <c r="C50" s="96"/>
      <c r="D50" s="96"/>
      <c r="E50" s="104"/>
      <c r="F50" s="96"/>
      <c r="G50" s="96"/>
      <c r="H50" s="96"/>
      <c r="I50" s="96"/>
    </row>
    <row r="51" spans="1:9" s="112" customFormat="1">
      <c r="A51" s="91"/>
      <c r="B51" s="96"/>
      <c r="C51" s="96"/>
      <c r="D51" s="96"/>
      <c r="E51" s="104"/>
      <c r="F51" s="96"/>
      <c r="G51" s="96"/>
      <c r="H51" s="96"/>
      <c r="I51" s="96"/>
    </row>
    <row r="52" spans="1:9" s="112" customFormat="1">
      <c r="A52" s="91"/>
      <c r="B52" s="96"/>
      <c r="C52" s="96"/>
      <c r="D52" s="96"/>
      <c r="E52" s="101"/>
      <c r="F52" s="96"/>
      <c r="G52" s="96"/>
      <c r="H52" s="96"/>
      <c r="I52" s="96"/>
    </row>
    <row r="53" spans="1:9" s="112" customFormat="1">
      <c r="A53" s="91"/>
      <c r="B53" s="96"/>
      <c r="C53" s="96"/>
      <c r="D53" s="96"/>
      <c r="E53" s="101"/>
      <c r="F53" s="96"/>
      <c r="G53" s="96"/>
      <c r="H53" s="96"/>
      <c r="I53" s="96"/>
    </row>
    <row r="54" spans="1:9" s="112" customFormat="1">
      <c r="A54" s="91"/>
      <c r="B54" s="96"/>
      <c r="C54" s="96"/>
      <c r="D54" s="96"/>
      <c r="E54" s="101"/>
      <c r="F54" s="96"/>
      <c r="G54" s="96"/>
      <c r="H54" s="96"/>
      <c r="I54" s="96"/>
    </row>
    <row r="55" spans="1:9" s="112" customFormat="1">
      <c r="A55" s="91"/>
      <c r="B55" s="96"/>
      <c r="C55" s="96"/>
      <c r="D55" s="96"/>
      <c r="E55" s="101"/>
      <c r="F55" s="96"/>
      <c r="G55" s="96"/>
      <c r="H55" s="96"/>
      <c r="I55" s="96"/>
    </row>
    <row r="56" spans="1:9" s="112" customFormat="1">
      <c r="A56" s="91"/>
      <c r="B56" s="96"/>
      <c r="C56" s="96"/>
      <c r="D56" s="96"/>
      <c r="E56" s="101"/>
      <c r="F56" s="96"/>
      <c r="G56" s="96"/>
      <c r="H56" s="96"/>
      <c r="I56" s="96"/>
    </row>
    <row r="57" spans="1:9" s="112" customFormat="1">
      <c r="A57" s="91"/>
      <c r="B57" s="96"/>
      <c r="C57" s="96"/>
      <c r="D57" s="96"/>
      <c r="E57" s="104"/>
      <c r="F57" s="96"/>
      <c r="G57" s="96"/>
      <c r="H57" s="96"/>
      <c r="I57" s="96"/>
    </row>
    <row r="58" spans="1:9" s="112" customFormat="1">
      <c r="A58" s="103"/>
      <c r="B58" s="103"/>
      <c r="C58" s="103"/>
      <c r="D58" s="103"/>
      <c r="E58" s="104"/>
      <c r="F58" s="105"/>
      <c r="G58" s="96"/>
      <c r="H58" s="96"/>
      <c r="I58" s="103"/>
    </row>
    <row r="59" spans="1:9" s="112" customFormat="1">
      <c r="A59" s="102"/>
      <c r="B59" s="102"/>
      <c r="C59" s="102"/>
      <c r="D59" s="102"/>
      <c r="E59" s="104"/>
      <c r="F59" s="101"/>
      <c r="G59" s="96"/>
      <c r="H59" s="96"/>
      <c r="I59" s="102"/>
    </row>
    <row r="60" spans="1:9" s="112" customFormat="1">
      <c r="A60" s="102"/>
      <c r="B60" s="102"/>
      <c r="C60" s="102"/>
      <c r="D60" s="102"/>
      <c r="E60" s="101"/>
      <c r="F60" s="101"/>
      <c r="G60" s="96"/>
      <c r="H60" s="96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6"/>
      <c r="I61" s="102"/>
    </row>
    <row r="62" spans="1:9" s="112" customFormat="1">
      <c r="A62" s="102"/>
      <c r="B62" s="102"/>
      <c r="C62" s="102"/>
      <c r="D62" s="102"/>
      <c r="E62" s="104"/>
      <c r="F62" s="104"/>
      <c r="G62" s="96"/>
      <c r="H62" s="96"/>
      <c r="I62" s="102"/>
    </row>
    <row r="63" spans="1:9" s="112" customFormat="1">
      <c r="A63" s="102"/>
      <c r="B63" s="102"/>
      <c r="C63" s="102"/>
      <c r="D63" s="102"/>
      <c r="E63" s="104"/>
      <c r="F63" s="101"/>
      <c r="G63" s="96"/>
      <c r="H63" s="96"/>
      <c r="I63" s="102"/>
    </row>
    <row r="64" spans="1:9" s="112" customFormat="1">
      <c r="A64" s="102"/>
      <c r="B64" s="102"/>
      <c r="C64" s="102"/>
      <c r="D64" s="102"/>
      <c r="E64" s="104"/>
      <c r="F64" s="104"/>
      <c r="G64" s="96"/>
      <c r="H64" s="96"/>
      <c r="I64" s="102"/>
    </row>
    <row r="65" spans="1:9" s="112" customFormat="1">
      <c r="A65" s="102"/>
      <c r="B65" s="102"/>
      <c r="C65" s="102"/>
      <c r="D65" s="102"/>
      <c r="E65" s="104"/>
      <c r="F65" s="101"/>
      <c r="G65" s="96"/>
      <c r="H65" s="96"/>
      <c r="I65" s="102"/>
    </row>
    <row r="66" spans="1:9" s="112" customFormat="1">
      <c r="A66" s="102"/>
      <c r="B66" s="102"/>
      <c r="C66" s="102"/>
      <c r="D66" s="102"/>
      <c r="E66" s="101"/>
      <c r="F66" s="104"/>
      <c r="G66" s="96"/>
      <c r="H66" s="96"/>
      <c r="I66" s="102"/>
    </row>
    <row r="67" spans="1:9" s="112" customFormat="1">
      <c r="A67" s="102"/>
      <c r="B67" s="102"/>
      <c r="C67" s="102"/>
      <c r="D67" s="102"/>
      <c r="E67" s="104"/>
      <c r="F67" s="101"/>
      <c r="G67" s="96"/>
      <c r="H67" s="96"/>
      <c r="I67" s="102"/>
    </row>
    <row r="68" spans="1:9" s="112" customFormat="1">
      <c r="A68" s="102"/>
      <c r="B68" s="102"/>
      <c r="C68" s="102"/>
      <c r="D68" s="102"/>
      <c r="E68" s="104"/>
      <c r="F68" s="104"/>
      <c r="G68" s="96"/>
      <c r="H68" s="96"/>
      <c r="I68" s="102"/>
    </row>
    <row r="69" spans="1:9" s="112" customFormat="1">
      <c r="A69" s="102"/>
      <c r="B69" s="102"/>
      <c r="C69" s="102"/>
      <c r="D69" s="102"/>
      <c r="E69" s="104"/>
      <c r="F69" s="104"/>
      <c r="G69" s="96"/>
      <c r="H69" s="96"/>
      <c r="I69" s="102"/>
    </row>
    <row r="70" spans="1:9" s="112" customFormat="1">
      <c r="A70" s="102"/>
      <c r="B70" s="102"/>
      <c r="C70" s="102"/>
      <c r="D70" s="102"/>
      <c r="E70" s="104"/>
      <c r="F70" s="104"/>
      <c r="G70" s="96"/>
      <c r="H70" s="96"/>
      <c r="I70" s="102"/>
    </row>
    <row r="71" spans="1:9" s="112" customFormat="1">
      <c r="A71" s="102"/>
      <c r="B71" s="102"/>
      <c r="C71" s="102"/>
      <c r="D71" s="102"/>
      <c r="E71" s="104"/>
      <c r="F71" s="104"/>
      <c r="G71" s="96"/>
      <c r="H71" s="96"/>
      <c r="I71" s="102"/>
    </row>
    <row r="72" spans="1:9" s="112" customFormat="1">
      <c r="A72" s="102"/>
      <c r="B72" s="102"/>
      <c r="C72" s="102"/>
      <c r="D72" s="102"/>
      <c r="E72" s="104"/>
      <c r="F72" s="104"/>
      <c r="G72" s="96"/>
      <c r="H72" s="96"/>
      <c r="I72" s="102"/>
    </row>
    <row r="73" spans="1:9" s="112" customFormat="1">
      <c r="A73" s="102"/>
      <c r="B73" s="102"/>
      <c r="C73" s="102"/>
      <c r="D73" s="102"/>
      <c r="E73" s="104"/>
      <c r="F73" s="104"/>
      <c r="G73" s="96"/>
      <c r="H73" s="96"/>
      <c r="I73" s="102"/>
    </row>
    <row r="74" spans="1:9" s="112" customFormat="1">
      <c r="A74" s="102"/>
      <c r="B74" s="102"/>
      <c r="C74" s="102"/>
      <c r="D74" s="102"/>
      <c r="E74" s="104"/>
      <c r="F74" s="104"/>
      <c r="G74" s="96"/>
      <c r="H74" s="96"/>
      <c r="I74" s="102"/>
    </row>
    <row r="75" spans="1:9" s="112" customFormat="1">
      <c r="A75" s="102"/>
      <c r="B75" s="102"/>
      <c r="C75" s="102"/>
      <c r="D75" s="102"/>
      <c r="E75" s="101"/>
      <c r="F75" s="96"/>
      <c r="G75" s="96"/>
      <c r="H75" s="96"/>
      <c r="I75" s="102"/>
    </row>
    <row r="76" spans="1:9" s="112" customFormat="1">
      <c r="A76" s="102"/>
      <c r="B76" s="102"/>
      <c r="C76" s="102"/>
      <c r="D76" s="102"/>
      <c r="E76" s="101"/>
      <c r="F76" s="96"/>
      <c r="G76" s="96"/>
      <c r="H76" s="96"/>
      <c r="I76" s="102"/>
    </row>
    <row r="77" spans="1:9" s="112" customFormat="1">
      <c r="A77" s="102"/>
      <c r="B77" s="102"/>
      <c r="C77" s="102"/>
      <c r="D77" s="102"/>
      <c r="E77" s="101"/>
      <c r="F77" s="96"/>
      <c r="G77" s="96"/>
      <c r="H77" s="96"/>
      <c r="I77" s="102"/>
    </row>
    <row r="78" spans="1:9" s="112" customFormat="1">
      <c r="A78" s="103"/>
      <c r="B78" s="103"/>
      <c r="C78" s="103"/>
      <c r="D78" s="103"/>
      <c r="E78" s="104"/>
      <c r="F78" s="105"/>
      <c r="G78" s="96"/>
      <c r="H78" s="96"/>
      <c r="I78" s="103"/>
    </row>
    <row r="79" spans="1:9" s="112" customFormat="1">
      <c r="A79" s="102"/>
      <c r="B79" s="102"/>
      <c r="C79" s="102"/>
      <c r="D79" s="102"/>
      <c r="E79" s="104"/>
      <c r="F79" s="101"/>
      <c r="G79" s="96"/>
      <c r="H79" s="96"/>
      <c r="I79" s="102"/>
    </row>
    <row r="80" spans="1:9" s="112" customFormat="1">
      <c r="A80" s="102"/>
      <c r="B80" s="102"/>
      <c r="C80" s="102"/>
      <c r="D80" s="102"/>
      <c r="E80" s="101"/>
      <c r="F80" s="101"/>
      <c r="G80" s="96"/>
      <c r="H80" s="96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6"/>
      <c r="I81" s="102"/>
    </row>
    <row r="82" spans="1:9" s="112" customFormat="1">
      <c r="A82" s="102"/>
      <c r="B82" s="102"/>
      <c r="C82" s="102"/>
      <c r="D82" s="102"/>
      <c r="E82" s="104"/>
      <c r="F82" s="104"/>
      <c r="G82" s="96"/>
      <c r="H82" s="96"/>
      <c r="I82" s="102"/>
    </row>
    <row r="83" spans="1:9" s="112" customFormat="1">
      <c r="A83" s="102"/>
      <c r="B83" s="102"/>
      <c r="C83" s="102"/>
      <c r="D83" s="102"/>
      <c r="E83" s="104"/>
      <c r="F83" s="101"/>
      <c r="G83" s="96"/>
      <c r="H83" s="96"/>
      <c r="I83" s="102"/>
    </row>
    <row r="84" spans="1:9" s="112" customFormat="1">
      <c r="A84" s="102"/>
      <c r="B84" s="102"/>
      <c r="C84" s="102"/>
      <c r="D84" s="102"/>
      <c r="E84" s="104"/>
      <c r="F84" s="104"/>
      <c r="G84" s="96"/>
      <c r="H84" s="96"/>
      <c r="I84" s="102"/>
    </row>
    <row r="85" spans="1:9" s="112" customFormat="1">
      <c r="A85" s="102"/>
      <c r="B85" s="102"/>
      <c r="C85" s="102"/>
      <c r="D85" s="102"/>
      <c r="E85" s="104"/>
      <c r="F85" s="101"/>
      <c r="G85" s="96"/>
      <c r="H85" s="96"/>
      <c r="I85" s="102"/>
    </row>
    <row r="86" spans="1:9" s="112" customFormat="1">
      <c r="A86" s="102"/>
      <c r="B86" s="102"/>
      <c r="C86" s="102"/>
      <c r="D86" s="102"/>
      <c r="E86" s="101"/>
      <c r="F86" s="104"/>
      <c r="G86" s="96"/>
      <c r="H86" s="96"/>
      <c r="I86" s="102"/>
    </row>
    <row r="87" spans="1:9" s="112" customFormat="1">
      <c r="A87" s="102"/>
      <c r="B87" s="102"/>
      <c r="C87" s="102"/>
      <c r="D87" s="102"/>
      <c r="E87" s="104"/>
      <c r="F87" s="101"/>
      <c r="G87" s="96"/>
      <c r="H87" s="96"/>
      <c r="I87" s="102"/>
    </row>
    <row r="88" spans="1:9" s="112" customFormat="1">
      <c r="A88" s="102"/>
      <c r="B88" s="102"/>
      <c r="C88" s="102"/>
      <c r="D88" s="102"/>
      <c r="E88" s="104"/>
      <c r="F88" s="104"/>
      <c r="G88" s="96"/>
      <c r="H88" s="96"/>
      <c r="I88" s="102"/>
    </row>
    <row r="89" spans="1:9" s="112" customFormat="1">
      <c r="A89" s="102"/>
      <c r="B89" s="102"/>
      <c r="C89" s="102"/>
      <c r="D89" s="102"/>
      <c r="E89" s="104"/>
      <c r="F89" s="104"/>
      <c r="G89" s="96"/>
      <c r="H89" s="96"/>
      <c r="I89" s="102"/>
    </row>
    <row r="90" spans="1:9" s="112" customFormat="1">
      <c r="A90" s="102"/>
      <c r="B90" s="102"/>
      <c r="C90" s="102"/>
      <c r="D90" s="102"/>
      <c r="E90" s="104"/>
      <c r="F90" s="104"/>
      <c r="G90" s="96"/>
      <c r="H90" s="96"/>
      <c r="I90" s="102"/>
    </row>
    <row r="91" spans="1:9" s="112" customFormat="1">
      <c r="A91" s="102"/>
      <c r="B91" s="102"/>
      <c r="C91" s="102"/>
      <c r="D91" s="102"/>
      <c r="E91" s="104"/>
      <c r="F91" s="104"/>
      <c r="G91" s="96"/>
      <c r="H91" s="96"/>
      <c r="I91" s="102"/>
    </row>
    <row r="92" spans="1:9" s="112" customFormat="1">
      <c r="A92" s="102"/>
      <c r="B92" s="102"/>
      <c r="C92" s="102"/>
      <c r="D92" s="102"/>
      <c r="E92" s="104"/>
      <c r="F92" s="104"/>
      <c r="G92" s="96"/>
      <c r="H92" s="96"/>
      <c r="I92" s="102"/>
    </row>
    <row r="93" spans="1:9" s="112" customFormat="1">
      <c r="A93" s="102"/>
      <c r="B93" s="102"/>
      <c r="C93" s="102"/>
      <c r="D93" s="102"/>
      <c r="E93" s="104"/>
      <c r="F93" s="104"/>
      <c r="G93" s="96"/>
      <c r="H93" s="96"/>
      <c r="I93" s="102"/>
    </row>
    <row r="94" spans="1:9" s="112" customFormat="1">
      <c r="A94" s="102"/>
      <c r="B94" s="102"/>
      <c r="C94" s="102"/>
      <c r="D94" s="102"/>
      <c r="E94" s="104"/>
      <c r="F94" s="104"/>
      <c r="G94" s="96"/>
      <c r="H94" s="96"/>
      <c r="I94" s="102"/>
    </row>
    <row r="95" spans="1:9" s="112" customFormat="1">
      <c r="A95" s="102"/>
      <c r="B95" s="102"/>
      <c r="C95" s="102"/>
      <c r="D95" s="102"/>
      <c r="E95" s="101"/>
      <c r="F95" s="96"/>
      <c r="G95" s="96"/>
      <c r="H95" s="96"/>
      <c r="I95" s="102"/>
    </row>
    <row r="96" spans="1:9" s="112" customFormat="1">
      <c r="A96" s="102"/>
      <c r="B96" s="102"/>
      <c r="C96" s="102"/>
      <c r="D96" s="102"/>
      <c r="E96" s="101"/>
      <c r="F96" s="96"/>
      <c r="G96" s="96"/>
      <c r="H96" s="96"/>
      <c r="I96" s="102"/>
    </row>
    <row r="97" spans="1:9" s="112" customFormat="1">
      <c r="A97" s="102"/>
      <c r="B97" s="102"/>
      <c r="C97" s="102"/>
      <c r="D97" s="102"/>
      <c r="E97" s="101"/>
      <c r="F97" s="96"/>
      <c r="G97" s="96"/>
      <c r="H97" s="96"/>
      <c r="I97" s="102"/>
    </row>
    <row r="98" spans="1:9" s="112" customFormat="1">
      <c r="A98" s="103"/>
      <c r="B98" s="103"/>
      <c r="C98" s="103"/>
      <c r="D98" s="103"/>
      <c r="E98" s="104"/>
      <c r="F98" s="105"/>
      <c r="G98" s="96"/>
      <c r="H98" s="96"/>
      <c r="I98" s="103"/>
    </row>
    <row r="99" spans="1:9" s="112" customFormat="1">
      <c r="A99" s="102"/>
      <c r="B99" s="102"/>
      <c r="C99" s="102"/>
      <c r="D99" s="102"/>
      <c r="E99" s="104"/>
      <c r="F99" s="101"/>
      <c r="G99" s="96"/>
      <c r="H99" s="96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6"/>
      <c r="H100" s="96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6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6"/>
      <c r="H102" s="96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6"/>
      <c r="H103" s="96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6"/>
      <c r="H104" s="96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6"/>
      <c r="H105" s="96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6"/>
      <c r="H106" s="96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6"/>
      <c r="H107" s="96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6"/>
      <c r="H108" s="96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6"/>
      <c r="H109" s="96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6"/>
      <c r="H110" s="96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6"/>
      <c r="H111" s="96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6"/>
      <c r="H112" s="96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6"/>
      <c r="H113" s="96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6"/>
      <c r="H114" s="96"/>
      <c r="I114" s="102"/>
    </row>
    <row r="115" spans="1:9" s="112" customFormat="1">
      <c r="A115" s="102"/>
      <c r="B115" s="102"/>
      <c r="C115" s="102"/>
      <c r="D115" s="102"/>
      <c r="E115" s="101"/>
      <c r="F115" s="96"/>
      <c r="G115" s="96"/>
      <c r="H115" s="96"/>
      <c r="I115" s="102"/>
    </row>
    <row r="116" spans="1:9" s="112" customFormat="1">
      <c r="A116" s="102"/>
      <c r="B116" s="102"/>
      <c r="C116" s="102"/>
      <c r="D116" s="102"/>
      <c r="E116" s="101"/>
      <c r="F116" s="96"/>
      <c r="G116" s="96"/>
      <c r="H116" s="96"/>
      <c r="I116" s="102"/>
    </row>
    <row r="117" spans="1:9" s="112" customFormat="1">
      <c r="A117" s="102"/>
      <c r="B117" s="102"/>
      <c r="C117" s="102"/>
      <c r="D117" s="102"/>
      <c r="E117" s="101"/>
      <c r="F117" s="96"/>
      <c r="G117" s="96"/>
      <c r="H117" s="96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6"/>
      <c r="H118" s="96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6"/>
      <c r="H119" s="96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6"/>
      <c r="H120" s="96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6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6"/>
      <c r="H122" s="96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6"/>
      <c r="H123" s="96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6"/>
      <c r="H124" s="96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6"/>
      <c r="H125" s="96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6"/>
      <c r="H126" s="96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6"/>
      <c r="H127" s="96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6"/>
      <c r="H128" s="96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6"/>
      <c r="H129" s="96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6"/>
      <c r="H130" s="96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6"/>
      <c r="H131" s="96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6"/>
      <c r="H132" s="96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6"/>
      <c r="H133" s="96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6"/>
      <c r="H134" s="96"/>
      <c r="I134" s="102"/>
    </row>
    <row r="135" spans="1:9" s="112" customFormat="1">
      <c r="A135" s="102"/>
      <c r="B135" s="102"/>
      <c r="C135" s="102"/>
      <c r="D135" s="102"/>
      <c r="E135" s="101"/>
      <c r="F135" s="96"/>
      <c r="G135" s="96"/>
      <c r="H135" s="96"/>
      <c r="I135" s="102"/>
    </row>
    <row r="136" spans="1:9" s="112" customFormat="1">
      <c r="A136" s="102"/>
      <c r="B136" s="102"/>
      <c r="C136" s="102"/>
      <c r="D136" s="102"/>
      <c r="E136" s="101"/>
      <c r="F136" s="96"/>
      <c r="G136" s="96"/>
      <c r="H136" s="96"/>
      <c r="I136" s="102"/>
    </row>
    <row r="137" spans="1:9" s="112" customFormat="1">
      <c r="A137" s="102"/>
      <c r="B137" s="102"/>
      <c r="C137" s="102"/>
      <c r="D137" s="102"/>
      <c r="E137" s="101"/>
      <c r="F137" s="96"/>
      <c r="G137" s="96"/>
      <c r="H137" s="96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6"/>
      <c r="H138" s="96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6"/>
      <c r="H139" s="96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6"/>
      <c r="H140" s="96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6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6"/>
      <c r="H142" s="96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6"/>
      <c r="H143" s="96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6"/>
      <c r="H144" s="96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6"/>
      <c r="H145" s="96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6"/>
      <c r="H146" s="96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6"/>
      <c r="H147" s="96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6"/>
      <c r="H148" s="96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6"/>
      <c r="H149" s="96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6"/>
      <c r="H150" s="96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6"/>
      <c r="H151" s="96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6"/>
      <c r="H152" s="96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6"/>
      <c r="H153" s="96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6"/>
      <c r="H154" s="96"/>
      <c r="I154" s="102"/>
    </row>
    <row r="155" spans="1:9" s="112" customFormat="1">
      <c r="A155" s="102"/>
      <c r="B155" s="102"/>
      <c r="C155" s="102"/>
      <c r="D155" s="102"/>
      <c r="E155" s="101"/>
      <c r="F155" s="96"/>
      <c r="G155" s="96"/>
      <c r="H155" s="96"/>
      <c r="I155" s="102"/>
    </row>
    <row r="156" spans="1:9" s="112" customFormat="1">
      <c r="A156" s="102"/>
      <c r="B156" s="102"/>
      <c r="C156" s="102"/>
      <c r="D156" s="102"/>
      <c r="E156" s="101"/>
      <c r="F156" s="96"/>
      <c r="G156" s="96"/>
      <c r="H156" s="96"/>
      <c r="I156" s="102"/>
    </row>
    <row r="157" spans="1:9" s="112" customFormat="1">
      <c r="A157" s="102"/>
      <c r="B157" s="102"/>
      <c r="C157" s="102"/>
      <c r="D157" s="102"/>
      <c r="E157" s="101"/>
      <c r="F157" s="96"/>
      <c r="G157" s="96"/>
      <c r="H157" s="96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6"/>
      <c r="H158" s="96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6"/>
      <c r="H159" s="96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6"/>
      <c r="H160" s="96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6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6"/>
      <c r="H162" s="96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6"/>
      <c r="H163" s="96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6"/>
      <c r="H164" s="96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6"/>
      <c r="H165" s="96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6"/>
      <c r="H166" s="96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6"/>
      <c r="H167" s="96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6"/>
      <c r="H168" s="96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6"/>
      <c r="H169" s="96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6"/>
      <c r="H170" s="96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6"/>
      <c r="H171" s="96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6"/>
      <c r="H172" s="96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6"/>
      <c r="H173" s="96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6"/>
      <c r="H174" s="96"/>
      <c r="I174" s="102"/>
    </row>
    <row r="175" spans="1:9" s="112" customFormat="1">
      <c r="A175" s="102"/>
      <c r="B175" s="102"/>
      <c r="C175" s="102"/>
      <c r="D175" s="102"/>
      <c r="E175" s="101"/>
      <c r="F175" s="96"/>
      <c r="G175" s="96"/>
      <c r="H175" s="96"/>
      <c r="I175" s="102"/>
    </row>
    <row r="176" spans="1:9" s="112" customFormat="1">
      <c r="A176" s="102"/>
      <c r="B176" s="102"/>
      <c r="C176" s="102"/>
      <c r="D176" s="102"/>
      <c r="E176" s="101"/>
      <c r="F176" s="96"/>
      <c r="G176" s="96"/>
      <c r="H176" s="96"/>
      <c r="I176" s="102"/>
    </row>
    <row r="177" spans="1:9" s="112" customFormat="1">
      <c r="A177" s="102"/>
      <c r="B177" s="102"/>
      <c r="C177" s="102"/>
      <c r="D177" s="102"/>
      <c r="E177" s="101"/>
      <c r="F177" s="96"/>
      <c r="G177" s="96"/>
      <c r="H177" s="96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6"/>
      <c r="H178" s="96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6"/>
      <c r="H179" s="96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6"/>
      <c r="H180" s="96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6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6"/>
      <c r="H182" s="96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6"/>
      <c r="H183" s="96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6"/>
      <c r="H184" s="96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6"/>
      <c r="H185" s="96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6"/>
      <c r="H186" s="96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6"/>
      <c r="H187" s="96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6"/>
      <c r="H188" s="96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6"/>
      <c r="H189" s="96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6"/>
      <c r="H190" s="96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6"/>
      <c r="H191" s="96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6"/>
      <c r="H192" s="96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6"/>
      <c r="H193" s="96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6"/>
      <c r="H194" s="96"/>
      <c r="I194" s="102"/>
    </row>
    <row r="195" spans="1:9" s="112" customFormat="1">
      <c r="A195" s="102"/>
      <c r="B195" s="102"/>
      <c r="C195" s="102"/>
      <c r="D195" s="102"/>
      <c r="E195" s="101"/>
      <c r="F195" s="96"/>
      <c r="G195" s="96"/>
      <c r="H195" s="96"/>
      <c r="I195" s="102"/>
    </row>
    <row r="196" spans="1:9" s="112" customFormat="1">
      <c r="A196" s="102"/>
      <c r="B196" s="102"/>
      <c r="C196" s="102"/>
      <c r="D196" s="102"/>
      <c r="E196" s="101"/>
      <c r="F196" s="96"/>
      <c r="G196" s="96"/>
      <c r="H196" s="96"/>
      <c r="I196" s="102"/>
    </row>
    <row r="197" spans="1:9" s="112" customFormat="1">
      <c r="A197" s="102"/>
      <c r="B197" s="102"/>
      <c r="C197" s="102"/>
      <c r="D197" s="102"/>
      <c r="E197" s="101"/>
      <c r="F197" s="96"/>
      <c r="G197" s="96"/>
      <c r="H197" s="96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6"/>
      <c r="H198" s="96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6"/>
      <c r="H199" s="96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6"/>
      <c r="H200" s="96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6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6"/>
      <c r="H202" s="96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6"/>
      <c r="H203" s="96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6"/>
      <c r="H204" s="96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6"/>
      <c r="H205" s="96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6"/>
      <c r="H206" s="96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6"/>
      <c r="H207" s="96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6"/>
      <c r="H208" s="96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6"/>
      <c r="H209" s="96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6"/>
      <c r="H210" s="96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6"/>
      <c r="H211" s="96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6"/>
      <c r="H212" s="96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6"/>
      <c r="H213" s="96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6"/>
      <c r="H214" s="96"/>
      <c r="I214" s="102"/>
    </row>
    <row r="215" spans="1:9" s="112" customFormat="1">
      <c r="A215" s="102"/>
      <c r="B215" s="102"/>
      <c r="C215" s="102"/>
      <c r="D215" s="102"/>
      <c r="E215" s="101"/>
      <c r="F215" s="96"/>
      <c r="G215" s="96"/>
      <c r="H215" s="96"/>
      <c r="I215" s="102"/>
    </row>
    <row r="216" spans="1:9" s="112" customFormat="1">
      <c r="A216" s="102"/>
      <c r="B216" s="102"/>
      <c r="C216" s="102"/>
      <c r="D216" s="102"/>
      <c r="E216" s="101"/>
      <c r="F216" s="96"/>
      <c r="G216" s="96"/>
      <c r="H216" s="96"/>
      <c r="I216" s="102"/>
    </row>
    <row r="217" spans="1:9" s="112" customFormat="1">
      <c r="A217" s="102"/>
      <c r="B217" s="102"/>
      <c r="C217" s="102"/>
      <c r="D217" s="102"/>
      <c r="E217" s="101"/>
      <c r="F217" s="96"/>
      <c r="G217" s="96"/>
      <c r="H217" s="96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6"/>
      <c r="H218" s="96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6"/>
      <c r="H219" s="96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6"/>
      <c r="H220" s="96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6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6"/>
      <c r="H222" s="96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6"/>
      <c r="H223" s="96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6"/>
      <c r="H224" s="96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6"/>
      <c r="H225" s="96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6"/>
      <c r="H226" s="96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6"/>
      <c r="H227" s="96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6"/>
      <c r="H228" s="96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6"/>
      <c r="H229" s="96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6"/>
      <c r="H230" s="96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6"/>
      <c r="H231" s="96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6"/>
      <c r="H232" s="96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6"/>
      <c r="H233" s="96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6"/>
      <c r="H234" s="96"/>
      <c r="I234" s="102"/>
    </row>
    <row r="235" spans="1:9" s="112" customFormat="1">
      <c r="A235" s="102"/>
      <c r="B235" s="102"/>
      <c r="C235" s="102"/>
      <c r="D235" s="102"/>
      <c r="E235" s="101"/>
      <c r="F235" s="96"/>
      <c r="G235" s="96"/>
      <c r="H235" s="96"/>
      <c r="I235" s="102"/>
    </row>
    <row r="236" spans="1:9" s="112" customFormat="1">
      <c r="A236" s="102"/>
      <c r="B236" s="102"/>
      <c r="C236" s="102"/>
      <c r="D236" s="102"/>
      <c r="E236" s="101"/>
      <c r="F236" s="96"/>
      <c r="G236" s="96"/>
      <c r="H236" s="96"/>
      <c r="I236" s="102"/>
    </row>
    <row r="237" spans="1:9" s="112" customFormat="1">
      <c r="A237" s="102"/>
      <c r="B237" s="102"/>
      <c r="C237" s="102"/>
      <c r="D237" s="102"/>
      <c r="E237" s="101"/>
      <c r="F237" s="96"/>
      <c r="G237" s="96"/>
      <c r="H237" s="96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6"/>
      <c r="H238" s="96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6"/>
      <c r="H239" s="96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6"/>
      <c r="H240" s="96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6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6"/>
      <c r="H242" s="96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6"/>
      <c r="H243" s="96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6"/>
      <c r="H244" s="96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6"/>
      <c r="H245" s="96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6"/>
      <c r="H246" s="96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6"/>
      <c r="H247" s="96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6"/>
      <c r="H248" s="96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6"/>
      <c r="H249" s="96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6"/>
      <c r="H250" s="96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6"/>
      <c r="H251" s="96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6"/>
      <c r="H252" s="96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6"/>
      <c r="H253" s="96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6"/>
      <c r="H254" s="96"/>
      <c r="I254" s="102"/>
    </row>
    <row r="255" spans="1:9" s="112" customFormat="1">
      <c r="A255" s="102"/>
      <c r="B255" s="102"/>
      <c r="C255" s="102"/>
      <c r="D255" s="102"/>
      <c r="E255" s="101"/>
      <c r="F255" s="96"/>
      <c r="G255" s="96"/>
      <c r="H255" s="96"/>
      <c r="I255" s="102"/>
    </row>
    <row r="256" spans="1:9" s="112" customFormat="1">
      <c r="A256" s="102"/>
      <c r="B256" s="102"/>
      <c r="C256" s="102"/>
      <c r="D256" s="102"/>
      <c r="E256" s="101"/>
      <c r="F256" s="96"/>
      <c r="G256" s="96"/>
      <c r="H256" s="96"/>
      <c r="I256" s="102"/>
    </row>
    <row r="257" spans="1:9" s="112" customFormat="1">
      <c r="A257" s="102"/>
      <c r="B257" s="102"/>
      <c r="C257" s="102"/>
      <c r="D257" s="102"/>
      <c r="E257" s="101"/>
      <c r="F257" s="96"/>
      <c r="G257" s="96"/>
      <c r="H257" s="96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6"/>
      <c r="H258" s="96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6"/>
      <c r="H259" s="96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6"/>
      <c r="H260" s="96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6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6"/>
      <c r="H262" s="96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6"/>
      <c r="H263" s="96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6"/>
      <c r="H264" s="96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6"/>
      <c r="H265" s="96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6"/>
      <c r="H266" s="96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6"/>
      <c r="H267" s="96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6"/>
      <c r="H268" s="96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6"/>
      <c r="H269" s="96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6"/>
      <c r="H270" s="96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6"/>
      <c r="H271" s="96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6"/>
      <c r="H272" s="96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6"/>
      <c r="H273" s="96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6"/>
      <c r="H274" s="96"/>
      <c r="I274" s="102"/>
    </row>
    <row r="275" spans="1:9" s="112" customFormat="1">
      <c r="A275" s="102"/>
      <c r="B275" s="102"/>
      <c r="C275" s="102"/>
      <c r="D275" s="102"/>
      <c r="E275" s="101"/>
      <c r="F275" s="96"/>
      <c r="G275" s="96"/>
      <c r="H275" s="96"/>
      <c r="I275" s="102"/>
    </row>
    <row r="276" spans="1:9" s="112" customFormat="1">
      <c r="A276" s="102"/>
      <c r="B276" s="102"/>
      <c r="C276" s="102"/>
      <c r="D276" s="102"/>
      <c r="E276" s="101"/>
      <c r="F276" s="96"/>
      <c r="G276" s="96"/>
      <c r="H276" s="96"/>
      <c r="I276" s="102"/>
    </row>
    <row r="277" spans="1:9" s="112" customFormat="1">
      <c r="A277" s="102"/>
      <c r="B277" s="102"/>
      <c r="C277" s="102"/>
      <c r="D277" s="102"/>
      <c r="E277" s="101"/>
      <c r="F277" s="96"/>
      <c r="G277" s="96"/>
      <c r="H277" s="96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6"/>
      <c r="H278" s="96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6"/>
      <c r="H279" s="96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6"/>
      <c r="H280" s="96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6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6"/>
      <c r="H282" s="96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6"/>
      <c r="H283" s="96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6"/>
      <c r="H284" s="96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6"/>
      <c r="H285" s="96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6"/>
      <c r="H286" s="96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6"/>
      <c r="H287" s="96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6"/>
      <c r="H288" s="96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6"/>
      <c r="H289" s="96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6"/>
      <c r="H290" s="96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6"/>
      <c r="H291" s="96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6"/>
      <c r="H292" s="96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6"/>
      <c r="H293" s="96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6"/>
      <c r="H294" s="96"/>
      <c r="I294" s="102"/>
    </row>
    <row r="295" spans="1:9" s="112" customFormat="1">
      <c r="A295" s="102"/>
      <c r="B295" s="102"/>
      <c r="C295" s="102"/>
      <c r="D295" s="102"/>
      <c r="E295" s="101"/>
      <c r="F295" s="96"/>
      <c r="G295" s="96"/>
      <c r="H295" s="96"/>
      <c r="I295" s="102"/>
    </row>
    <row r="296" spans="1:9" s="112" customFormat="1">
      <c r="A296" s="102"/>
      <c r="B296" s="102"/>
      <c r="C296" s="102"/>
      <c r="D296" s="102"/>
      <c r="E296" s="101"/>
      <c r="F296" s="96"/>
      <c r="G296" s="96"/>
      <c r="H296" s="96"/>
      <c r="I296" s="102"/>
    </row>
    <row r="297" spans="1:9" s="112" customFormat="1">
      <c r="A297" s="102"/>
      <c r="B297" s="102"/>
      <c r="C297" s="102"/>
      <c r="D297" s="102"/>
      <c r="E297" s="101"/>
      <c r="F297" s="96"/>
      <c r="G297" s="96"/>
      <c r="H297" s="96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6"/>
      <c r="H298" s="96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6"/>
      <c r="H299" s="96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6"/>
      <c r="H300" s="96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6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6"/>
      <c r="H302" s="96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6"/>
      <c r="H303" s="96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6"/>
      <c r="H304" s="96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6"/>
      <c r="H305" s="96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6"/>
      <c r="H306" s="96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6"/>
      <c r="H307" s="96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6"/>
      <c r="H308" s="96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6"/>
      <c r="H309" s="96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6"/>
      <c r="H310" s="96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6"/>
      <c r="H311" s="96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6"/>
      <c r="H312" s="96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6"/>
      <c r="H313" s="96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6"/>
      <c r="H314" s="96"/>
      <c r="I314" s="102"/>
    </row>
    <row r="315" spans="1:9" s="112" customFormat="1">
      <c r="A315" s="102"/>
      <c r="B315" s="102"/>
      <c r="C315" s="102"/>
      <c r="D315" s="102"/>
      <c r="E315" s="101"/>
      <c r="F315" s="96"/>
      <c r="G315" s="96"/>
      <c r="H315" s="96"/>
      <c r="I315" s="102"/>
    </row>
    <row r="316" spans="1:9" s="112" customFormat="1">
      <c r="A316" s="102"/>
      <c r="B316" s="102"/>
      <c r="C316" s="102"/>
      <c r="D316" s="102"/>
      <c r="E316" s="101"/>
      <c r="F316" s="96"/>
      <c r="G316" s="96"/>
      <c r="H316" s="96"/>
      <c r="I316" s="102"/>
    </row>
    <row r="317" spans="1:9" s="112" customFormat="1">
      <c r="A317" s="102"/>
      <c r="B317" s="102"/>
      <c r="C317" s="102"/>
      <c r="D317" s="102"/>
      <c r="E317" s="101"/>
      <c r="F317" s="96"/>
      <c r="G317" s="96"/>
      <c r="H317" s="96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4:D5 A17:I317 A16:D16 G16:I16 A12:D14 G12:I14 G5:I5 A7:I11 A15:I15 F3:I4 E5 A3:E3 A6:D6 F6:I6" name="Range1_1"/>
    <protectedRange password="CC3D" sqref="F5" name="Range1"/>
  </protectedRanges>
  <mergeCells count="6">
    <mergeCell ref="I1:I2"/>
    <mergeCell ref="A1:A2"/>
    <mergeCell ref="B1:B2"/>
    <mergeCell ref="D1:D2"/>
    <mergeCell ref="E1:H1"/>
    <mergeCell ref="C1:C2"/>
  </mergeCells>
  <conditionalFormatting sqref="I3:I317 A47:A57 A58:H317 B6:B57 C3:D57 E4 E6:E57 G3:H57 F4:F57">
    <cfRule type="cellIs" dxfId="45" priority="46" operator="equal">
      <formula>0</formula>
    </cfRule>
  </conditionalFormatting>
  <conditionalFormatting sqref="A17:A46">
    <cfRule type="cellIs" dxfId="44" priority="18" operator="equal">
      <formula>0</formula>
    </cfRule>
  </conditionalFormatting>
  <conditionalFormatting sqref="E4">
    <cfRule type="cellIs" dxfId="43" priority="17" operator="equal">
      <formula>0</formula>
    </cfRule>
  </conditionalFormatting>
  <conditionalFormatting sqref="E4">
    <cfRule type="cellIs" dxfId="42" priority="16" operator="equal">
      <formula>0</formula>
    </cfRule>
  </conditionalFormatting>
  <conditionalFormatting sqref="E16">
    <cfRule type="cellIs" dxfId="41" priority="13" operator="equal">
      <formula>0</formula>
    </cfRule>
  </conditionalFormatting>
  <conditionalFormatting sqref="E16">
    <cfRule type="cellIs" dxfId="40" priority="12" operator="equal">
      <formula>0</formula>
    </cfRule>
  </conditionalFormatting>
  <conditionalFormatting sqref="E12:E14">
    <cfRule type="cellIs" dxfId="39" priority="11" operator="equal">
      <formula>0</formula>
    </cfRule>
  </conditionalFormatting>
  <conditionalFormatting sqref="E12:E14">
    <cfRule type="cellIs" dxfId="38" priority="10" operator="equal">
      <formula>0</formula>
    </cfRule>
  </conditionalFormatting>
  <conditionalFormatting sqref="F16">
    <cfRule type="cellIs" dxfId="37" priority="8" operator="equal">
      <formula>0</formula>
    </cfRule>
  </conditionalFormatting>
  <conditionalFormatting sqref="F16">
    <cfRule type="cellIs" dxfId="36" priority="7" operator="equal">
      <formula>0</formula>
    </cfRule>
  </conditionalFormatting>
  <conditionalFormatting sqref="F12:F14">
    <cfRule type="cellIs" dxfId="35" priority="6" operator="equal">
      <formula>0</formula>
    </cfRule>
  </conditionalFormatting>
  <conditionalFormatting sqref="F12:F14">
    <cfRule type="cellIs" dxfId="34" priority="5" operator="equal">
      <formula>0</formula>
    </cfRule>
  </conditionalFormatting>
  <conditionalFormatting sqref="E5">
    <cfRule type="cellIs" dxfId="33" priority="4" operator="equal">
      <formula>0</formula>
    </cfRule>
  </conditionalFormatting>
  <conditionalFormatting sqref="E3">
    <cfRule type="cellIs" dxfId="32" priority="3" operator="equal">
      <formula>0</formula>
    </cfRule>
  </conditionalFormatting>
  <conditionalFormatting sqref="E6">
    <cfRule type="cellIs" dxfId="31" priority="2" operator="equal">
      <formula>0</formula>
    </cfRule>
  </conditionalFormatting>
  <conditionalFormatting sqref="E6">
    <cfRule type="cellIs" dxfId="30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80" zoomScaleNormal="80" workbookViewId="0">
      <selection activeCell="C1" sqref="C1:C2"/>
    </sheetView>
  </sheetViews>
  <sheetFormatPr defaultColWidth="9.08984375" defaultRowHeight="14.5"/>
  <cols>
    <col min="1" max="1" width="19.6328125" style="98" customWidth="1"/>
    <col min="2" max="4" width="15" style="98" customWidth="1"/>
    <col min="5" max="9" width="9.08984375" style="112"/>
    <col min="10" max="10" width="0" style="112" hidden="1" customWidth="1"/>
    <col min="11" max="38" width="9.08984375" style="112"/>
    <col min="39" max="16384" width="9.08984375" style="95"/>
  </cols>
  <sheetData>
    <row r="1" spans="1:10" s="112" customFormat="1" ht="26.25" customHeight="1">
      <c r="A1" s="171" t="s">
        <v>68</v>
      </c>
      <c r="B1" s="171" t="s">
        <v>793</v>
      </c>
      <c r="C1" s="171" t="s">
        <v>795</v>
      </c>
      <c r="D1" s="171" t="s">
        <v>799</v>
      </c>
    </row>
    <row r="2" spans="1:10" s="112" customFormat="1" ht="23.25" customHeight="1">
      <c r="A2" s="171"/>
      <c r="B2" s="171"/>
      <c r="C2" s="171"/>
      <c r="D2" s="171"/>
    </row>
    <row r="3" spans="1:10" s="112" customFormat="1">
      <c r="A3" s="140" t="s">
        <v>893</v>
      </c>
      <c r="B3" s="99">
        <v>9</v>
      </c>
      <c r="C3" s="99" t="s">
        <v>779</v>
      </c>
      <c r="D3" s="102"/>
      <c r="J3" s="112" t="s">
        <v>796</v>
      </c>
    </row>
    <row r="4" spans="1:10" s="112" customFormat="1">
      <c r="A4" s="141" t="s">
        <v>894</v>
      </c>
      <c r="B4" s="102">
        <v>7</v>
      </c>
      <c r="C4" s="102" t="s">
        <v>779</v>
      </c>
      <c r="D4" s="102"/>
      <c r="J4" s="112" t="s">
        <v>797</v>
      </c>
    </row>
    <row r="5" spans="1:10" s="112" customFormat="1">
      <c r="A5" s="141" t="s">
        <v>895</v>
      </c>
      <c r="B5" s="102">
        <v>7</v>
      </c>
      <c r="C5" s="102" t="s">
        <v>796</v>
      </c>
      <c r="D5" s="102"/>
      <c r="J5" s="112" t="s">
        <v>798</v>
      </c>
    </row>
    <row r="6" spans="1:10" s="112" customFormat="1">
      <c r="A6" s="141" t="s">
        <v>896</v>
      </c>
      <c r="B6" s="103">
        <v>6</v>
      </c>
      <c r="C6" s="103" t="s">
        <v>796</v>
      </c>
      <c r="D6" s="100"/>
      <c r="J6" s="112" t="s">
        <v>779</v>
      </c>
    </row>
    <row r="7" spans="1:10" s="112" customFormat="1">
      <c r="A7" s="141" t="s">
        <v>897</v>
      </c>
      <c r="B7" s="103">
        <v>6</v>
      </c>
      <c r="C7" s="103"/>
      <c r="D7" s="103"/>
    </row>
    <row r="8" spans="1:10" s="112" customFormat="1">
      <c r="A8" s="141" t="s">
        <v>898</v>
      </c>
      <c r="B8" s="102">
        <v>5</v>
      </c>
      <c r="C8" s="102"/>
      <c r="D8" s="102"/>
    </row>
    <row r="9" spans="1:10" s="112" customFormat="1">
      <c r="A9" s="140" t="s">
        <v>899</v>
      </c>
      <c r="B9" s="102">
        <v>6</v>
      </c>
      <c r="C9" s="102"/>
      <c r="D9" s="102"/>
    </row>
    <row r="10" spans="1:10" s="112" customFormat="1">
      <c r="A10" s="141" t="s">
        <v>900</v>
      </c>
      <c r="B10" s="102">
        <v>5</v>
      </c>
      <c r="C10" s="102"/>
      <c r="D10" s="102"/>
    </row>
    <row r="11" spans="1:10" s="112" customFormat="1">
      <c r="A11" s="141" t="s">
        <v>901</v>
      </c>
      <c r="B11" s="102">
        <v>5</v>
      </c>
      <c r="C11" s="102" t="s">
        <v>797</v>
      </c>
      <c r="D11" s="102"/>
    </row>
    <row r="12" spans="1:10" s="112" customFormat="1">
      <c r="A12" s="141" t="s">
        <v>902</v>
      </c>
      <c r="B12" s="102">
        <v>5</v>
      </c>
      <c r="C12" s="102"/>
      <c r="D12" s="102"/>
    </row>
    <row r="13" spans="1:10" s="112" customFormat="1">
      <c r="A13" s="141" t="s">
        <v>903</v>
      </c>
      <c r="B13" s="102">
        <v>5</v>
      </c>
      <c r="C13" s="102" t="s">
        <v>797</v>
      </c>
      <c r="D13" s="102"/>
    </row>
    <row r="14" spans="1:10" s="112" customFormat="1">
      <c r="A14" s="141" t="s">
        <v>904</v>
      </c>
      <c r="B14" s="102">
        <v>4</v>
      </c>
      <c r="C14" s="102" t="s">
        <v>797</v>
      </c>
      <c r="D14" s="102"/>
    </row>
    <row r="15" spans="1:10" s="112" customFormat="1">
      <c r="A15" s="141" t="s">
        <v>905</v>
      </c>
      <c r="B15" s="102">
        <v>4</v>
      </c>
      <c r="C15" s="102" t="s">
        <v>797</v>
      </c>
      <c r="D15" s="102"/>
    </row>
    <row r="16" spans="1:10" s="112" customFormat="1">
      <c r="A16" s="141" t="s">
        <v>906</v>
      </c>
      <c r="B16" s="102">
        <v>4</v>
      </c>
      <c r="C16" s="102" t="s">
        <v>779</v>
      </c>
      <c r="D16" s="102"/>
    </row>
    <row r="17" spans="1:4" s="112" customFormat="1">
      <c r="A17" s="141" t="s">
        <v>907</v>
      </c>
      <c r="B17" s="102">
        <v>4</v>
      </c>
      <c r="C17" s="102" t="s">
        <v>779</v>
      </c>
      <c r="D17" s="102"/>
    </row>
    <row r="18" spans="1:4" s="112" customFormat="1">
      <c r="A18" s="141" t="s">
        <v>908</v>
      </c>
      <c r="B18" s="102">
        <v>4</v>
      </c>
      <c r="C18" s="102" t="s">
        <v>779</v>
      </c>
      <c r="D18" s="102"/>
    </row>
    <row r="19" spans="1:4" s="112" customFormat="1">
      <c r="A19" s="141" t="s">
        <v>909</v>
      </c>
      <c r="B19" s="102">
        <v>4</v>
      </c>
      <c r="C19" s="102"/>
      <c r="D19" s="102"/>
    </row>
    <row r="20" spans="1:4" s="112" customFormat="1">
      <c r="A20" s="141" t="s">
        <v>910</v>
      </c>
      <c r="B20" s="102">
        <v>5</v>
      </c>
      <c r="C20" s="102" t="s">
        <v>797</v>
      </c>
      <c r="D20" s="102"/>
    </row>
    <row r="21" spans="1:4" s="112" customFormat="1">
      <c r="A21" s="141" t="s">
        <v>911</v>
      </c>
      <c r="B21" s="102">
        <v>3</v>
      </c>
      <c r="C21" s="102" t="s">
        <v>797</v>
      </c>
      <c r="D21" s="102"/>
    </row>
    <row r="22" spans="1:4" s="112" customFormat="1">
      <c r="A22" s="141" t="s">
        <v>912</v>
      </c>
      <c r="B22" s="102">
        <v>3</v>
      </c>
      <c r="C22" s="102" t="s">
        <v>797</v>
      </c>
      <c r="D22" s="102"/>
    </row>
    <row r="23" spans="1:4" s="112" customFormat="1">
      <c r="A23" s="102" t="s">
        <v>923</v>
      </c>
      <c r="B23" s="102">
        <v>3</v>
      </c>
      <c r="C23" s="103"/>
      <c r="D23" s="102"/>
    </row>
    <row r="24" spans="1:4" s="112" customFormat="1">
      <c r="A24" s="102" t="s">
        <v>924</v>
      </c>
      <c r="B24" s="102">
        <v>3</v>
      </c>
      <c r="C24" s="102" t="s">
        <v>797</v>
      </c>
      <c r="D24" s="102"/>
    </row>
    <row r="25" spans="1:4" s="112" customFormat="1">
      <c r="A25" s="102" t="s">
        <v>925</v>
      </c>
      <c r="B25" s="102">
        <v>3</v>
      </c>
      <c r="C25" s="102" t="s">
        <v>797</v>
      </c>
      <c r="D25" s="102"/>
    </row>
    <row r="26" spans="1:4" s="112" customFormat="1">
      <c r="A26" s="102" t="s">
        <v>926</v>
      </c>
      <c r="B26" s="102">
        <v>3</v>
      </c>
      <c r="C26" s="102" t="s">
        <v>797</v>
      </c>
      <c r="D26" s="102"/>
    </row>
    <row r="27" spans="1:4" s="112" customFormat="1">
      <c r="A27" s="141" t="s">
        <v>913</v>
      </c>
      <c r="B27" s="102">
        <v>3</v>
      </c>
      <c r="C27" s="102" t="s">
        <v>797</v>
      </c>
      <c r="D27" s="102"/>
    </row>
    <row r="28" spans="1:4" s="112" customFormat="1">
      <c r="A28" s="141" t="s">
        <v>914</v>
      </c>
      <c r="B28" s="102">
        <v>3</v>
      </c>
      <c r="C28" s="102" t="s">
        <v>797</v>
      </c>
      <c r="D28" s="102"/>
    </row>
    <row r="29" spans="1:4" s="112" customFormat="1">
      <c r="A29" s="141" t="s">
        <v>915</v>
      </c>
      <c r="B29" s="102">
        <v>3</v>
      </c>
      <c r="C29" s="103"/>
      <c r="D29" s="102"/>
    </row>
    <row r="30" spans="1:4" s="112" customFormat="1">
      <c r="A30" s="141" t="s">
        <v>916</v>
      </c>
      <c r="B30" s="102">
        <v>3</v>
      </c>
      <c r="C30" s="103"/>
      <c r="D30" s="102"/>
    </row>
    <row r="31" spans="1:4" s="112" customFormat="1">
      <c r="A31" s="141" t="s">
        <v>917</v>
      </c>
      <c r="B31" s="102">
        <v>3</v>
      </c>
      <c r="C31" s="103" t="s">
        <v>797</v>
      </c>
      <c r="D31" s="106"/>
    </row>
    <row r="32" spans="1:4" s="112" customFormat="1">
      <c r="A32" s="141" t="s">
        <v>927</v>
      </c>
      <c r="B32" s="102">
        <v>3</v>
      </c>
      <c r="C32" s="103" t="s">
        <v>797</v>
      </c>
      <c r="D32" s="99"/>
    </row>
    <row r="33" spans="1:4" s="112" customFormat="1">
      <c r="A33" s="141" t="s">
        <v>928</v>
      </c>
      <c r="B33" s="102">
        <v>3</v>
      </c>
      <c r="C33" s="103" t="s">
        <v>797</v>
      </c>
      <c r="D33" s="99"/>
    </row>
    <row r="34" spans="1:4" s="112" customFormat="1">
      <c r="A34" s="141" t="s">
        <v>929</v>
      </c>
      <c r="B34" s="102">
        <v>3</v>
      </c>
      <c r="C34" s="103" t="s">
        <v>779</v>
      </c>
      <c r="D34" s="99"/>
    </row>
    <row r="35" spans="1:4" s="112" customFormat="1">
      <c r="A35" s="141" t="s">
        <v>918</v>
      </c>
      <c r="B35" s="102">
        <v>3</v>
      </c>
      <c r="C35" s="103"/>
      <c r="D35" s="99"/>
    </row>
    <row r="36" spans="1:4" s="112" customFormat="1">
      <c r="A36" s="141" t="s">
        <v>919</v>
      </c>
      <c r="B36" s="102">
        <v>3</v>
      </c>
      <c r="C36" s="103" t="s">
        <v>797</v>
      </c>
      <c r="D36" s="99"/>
    </row>
    <row r="37" spans="1:4" s="112" customFormat="1">
      <c r="A37" s="141" t="s">
        <v>920</v>
      </c>
      <c r="B37" s="102">
        <v>3</v>
      </c>
      <c r="C37" s="103" t="s">
        <v>797</v>
      </c>
      <c r="D37" s="99"/>
    </row>
    <row r="38" spans="1:4" s="112" customFormat="1">
      <c r="A38" s="141" t="s">
        <v>921</v>
      </c>
      <c r="B38" s="102">
        <v>3</v>
      </c>
      <c r="C38" s="103"/>
      <c r="D38" s="99"/>
    </row>
    <row r="39" spans="1:4" s="112" customFormat="1">
      <c r="A39" s="141" t="s">
        <v>922</v>
      </c>
      <c r="B39" s="102">
        <v>3</v>
      </c>
      <c r="C39" s="103" t="s">
        <v>797</v>
      </c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97"/>
      <c r="B48" s="97"/>
      <c r="C48" s="97"/>
      <c r="D48" s="97"/>
    </row>
    <row r="49" spans="1:4" s="112" customFormat="1">
      <c r="A49" s="97"/>
      <c r="B49" s="97"/>
      <c r="C49" s="97"/>
      <c r="D49" s="97"/>
    </row>
    <row r="50" spans="1:4" s="112" customFormat="1">
      <c r="A50" s="91"/>
      <c r="B50" s="96"/>
      <c r="C50" s="96"/>
      <c r="D50" s="96"/>
    </row>
    <row r="51" spans="1:4" s="112" customFormat="1">
      <c r="A51" s="91"/>
      <c r="B51" s="96"/>
      <c r="C51" s="96"/>
      <c r="D51" s="96"/>
    </row>
    <row r="52" spans="1:4" s="112" customFormat="1">
      <c r="A52" s="91"/>
      <c r="B52" s="96"/>
      <c r="C52" s="96"/>
      <c r="D52" s="96"/>
    </row>
    <row r="53" spans="1:4" s="112" customFormat="1">
      <c r="A53" s="91"/>
      <c r="B53" s="96"/>
      <c r="C53" s="96"/>
      <c r="D53" s="96"/>
    </row>
    <row r="54" spans="1:4" s="112" customFormat="1">
      <c r="A54" s="91"/>
      <c r="B54" s="96"/>
      <c r="C54" s="96"/>
      <c r="D54" s="96"/>
    </row>
    <row r="55" spans="1:4" s="112" customFormat="1">
      <c r="A55" s="91"/>
      <c r="B55" s="96"/>
      <c r="C55" s="96"/>
      <c r="D55" s="96"/>
    </row>
    <row r="56" spans="1:4" s="112" customFormat="1">
      <c r="A56" s="91"/>
      <c r="B56" s="96"/>
      <c r="C56" s="96"/>
      <c r="D56" s="96"/>
    </row>
    <row r="57" spans="1:4" s="112" customFormat="1">
      <c r="A57" s="91"/>
      <c r="B57" s="96"/>
      <c r="C57" s="96"/>
      <c r="D57" s="96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40:C317 B3:C39" name="Range1"/>
    <protectedRange password="CC3D" sqref="A23:A26 D3:D317" name="Range1_1"/>
    <protectedRange password="CC3D" sqref="A3:A22 A27:A39" name="Range1_1_1"/>
  </protectedRanges>
  <mergeCells count="4">
    <mergeCell ref="A1:A2"/>
    <mergeCell ref="B1:B2"/>
    <mergeCell ref="C1:C2"/>
    <mergeCell ref="D1:D2"/>
  </mergeCells>
  <conditionalFormatting sqref="A37:D317 B3:D22 D22:D26 A23:D26 B22:B26 C23:C36 B27:D39">
    <cfRule type="cellIs" dxfId="29" priority="29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D4:D1048576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A7" sqref="A7"/>
    </sheetView>
  </sheetViews>
  <sheetFormatPr defaultColWidth="9.08984375" defaultRowHeight="14.5"/>
  <cols>
    <col min="1" max="1" width="35.36328125" bestFit="1" customWidth="1"/>
    <col min="2" max="2" width="23.90625" style="9" bestFit="1" customWidth="1"/>
    <col min="3" max="3" width="9.08984375" style="93"/>
    <col min="4" max="4" width="23.90625" style="116" bestFit="1" customWidth="1"/>
    <col min="5" max="5" width="9.08984375" style="116"/>
    <col min="6" max="6" width="9.08984375" style="116" hidden="1" customWidth="1"/>
    <col min="7" max="27" width="9.08984375" style="116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177" t="s">
        <v>780</v>
      </c>
      <c r="B6" s="177"/>
      <c r="C6" s="68">
        <v>0.65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174" t="s">
        <v>749</v>
      </c>
      <c r="B9" s="175"/>
      <c r="C9" s="68">
        <v>0.7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174" t="s">
        <v>73</v>
      </c>
      <c r="B12" s="175"/>
      <c r="C12" s="68">
        <v>0.9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174" t="s">
        <v>76</v>
      </c>
      <c r="B15" s="175"/>
      <c r="C15" s="68">
        <v>0.95</v>
      </c>
    </row>
    <row r="16" spans="1:6">
      <c r="A16" s="10" t="s">
        <v>77</v>
      </c>
      <c r="B16" s="11"/>
      <c r="C16" s="119"/>
    </row>
    <row r="17" spans="1:3">
      <c r="A17" s="174" t="s">
        <v>78</v>
      </c>
      <c r="B17" s="175"/>
      <c r="C17" s="68">
        <v>0.6</v>
      </c>
    </row>
    <row r="18" spans="1:3">
      <c r="A18" s="10" t="s">
        <v>79</v>
      </c>
      <c r="B18" s="11"/>
      <c r="C18" s="119"/>
    </row>
    <row r="19" spans="1:3">
      <c r="A19" s="174" t="s">
        <v>747</v>
      </c>
      <c r="B19" s="175"/>
      <c r="C19" s="68">
        <v>0.95</v>
      </c>
    </row>
    <row r="20" spans="1:3">
      <c r="A20" s="10" t="s">
        <v>783</v>
      </c>
      <c r="B20" s="11"/>
      <c r="C20" s="119"/>
    </row>
    <row r="21" spans="1:3">
      <c r="A21" s="174" t="s">
        <v>784</v>
      </c>
      <c r="B21" s="175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8" priority="11" operator="equal">
      <formula>0</formula>
    </cfRule>
  </conditionalFormatting>
  <conditionalFormatting sqref="A9:C9 A10:A11">
    <cfRule type="cellIs" dxfId="27" priority="9" operator="equal">
      <formula>0</formula>
    </cfRule>
  </conditionalFormatting>
  <conditionalFormatting sqref="A20">
    <cfRule type="cellIs" dxfId="26" priority="8" operator="equal">
      <formula>0</formula>
    </cfRule>
  </conditionalFormatting>
  <conditionalFormatting sqref="A21:B21">
    <cfRule type="cellIs" dxfId="25" priority="7" operator="equal">
      <formula>0</formula>
    </cfRule>
  </conditionalFormatting>
  <conditionalFormatting sqref="B23:B24">
    <cfRule type="cellIs" dxfId="24" priority="6" operator="equal">
      <formula>0</formula>
    </cfRule>
  </conditionalFormatting>
  <conditionalFormatting sqref="B10:B11">
    <cfRule type="cellIs" dxfId="23" priority="5" operator="equal">
      <formula>0</formula>
    </cfRule>
  </conditionalFormatting>
  <conditionalFormatting sqref="B13:B14">
    <cfRule type="cellIs" dxfId="22" priority="4" operator="equal">
      <formula>0</formula>
    </cfRule>
  </conditionalFormatting>
  <conditionalFormatting sqref="B16">
    <cfRule type="cellIs" dxfId="21" priority="3" operator="equal">
      <formula>0</formula>
    </cfRule>
  </conditionalFormatting>
  <conditionalFormatting sqref="B18">
    <cfRule type="cellIs" dxfId="20" priority="2" operator="equal">
      <formula>0</formula>
    </cfRule>
  </conditionalFormatting>
  <conditionalFormatting sqref="B20">
    <cfRule type="cellIs" dxfId="19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B58" sqref="B58"/>
    </sheetView>
  </sheetViews>
  <sheetFormatPr defaultColWidth="9.08984375" defaultRowHeight="14.5"/>
  <cols>
    <col min="1" max="1" width="27.54296875" customWidth="1"/>
    <col min="2" max="2" width="32.453125" customWidth="1"/>
    <col min="3" max="6" width="9.08984375" style="116"/>
    <col min="7" max="7" width="0" style="116" hidden="1" customWidth="1"/>
    <col min="8" max="28" width="9.08984375" style="116"/>
  </cols>
  <sheetData>
    <row r="1" spans="1:7">
      <c r="A1" s="178" t="s">
        <v>83</v>
      </c>
      <c r="B1" s="178"/>
    </row>
    <row r="2" spans="1:7">
      <c r="A2" s="10" t="s">
        <v>84</v>
      </c>
      <c r="B2" s="12">
        <v>41113</v>
      </c>
    </row>
    <row r="3" spans="1:7">
      <c r="A3" s="10" t="s">
        <v>750</v>
      </c>
      <c r="B3" s="12" t="s">
        <v>964</v>
      </c>
    </row>
    <row r="4" spans="1:7">
      <c r="A4" s="10" t="s">
        <v>751</v>
      </c>
      <c r="B4" s="12"/>
    </row>
    <row r="5" spans="1:7">
      <c r="A5" s="176" t="s">
        <v>85</v>
      </c>
      <c r="B5" s="179"/>
      <c r="G5" s="116" t="s">
        <v>800</v>
      </c>
    </row>
    <row r="6" spans="1:7">
      <c r="A6" s="88" t="s">
        <v>95</v>
      </c>
      <c r="B6" s="10" t="s">
        <v>965</v>
      </c>
      <c r="G6" s="116" t="s">
        <v>801</v>
      </c>
    </row>
    <row r="7" spans="1:7">
      <c r="A7" s="88" t="s">
        <v>741</v>
      </c>
      <c r="B7" s="10" t="s">
        <v>966</v>
      </c>
      <c r="G7" s="116" t="s">
        <v>802</v>
      </c>
    </row>
    <row r="8" spans="1:7">
      <c r="A8" s="88" t="s">
        <v>86</v>
      </c>
      <c r="B8" s="10" t="s">
        <v>967</v>
      </c>
      <c r="G8" s="116" t="s">
        <v>803</v>
      </c>
    </row>
    <row r="9" spans="1:7">
      <c r="A9" s="88" t="s">
        <v>86</v>
      </c>
      <c r="B9" s="10" t="s">
        <v>968</v>
      </c>
    </row>
    <row r="10" spans="1:7">
      <c r="A10" s="88" t="s">
        <v>86</v>
      </c>
      <c r="B10" s="10" t="s">
        <v>969</v>
      </c>
    </row>
    <row r="11" spans="1:7">
      <c r="A11" s="88" t="s">
        <v>86</v>
      </c>
      <c r="B11" s="10" t="s">
        <v>970</v>
      </c>
    </row>
    <row r="12" spans="1:7">
      <c r="A12" s="88" t="s">
        <v>86</v>
      </c>
      <c r="B12" s="10" t="s">
        <v>971</v>
      </c>
    </row>
    <row r="13" spans="1:7">
      <c r="A13" s="88" t="s">
        <v>86</v>
      </c>
      <c r="B13" s="10" t="s">
        <v>972</v>
      </c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6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 t="s">
        <v>965</v>
      </c>
    </row>
    <row r="50" spans="1:2">
      <c r="A50" s="10" t="s">
        <v>87</v>
      </c>
      <c r="B50" s="10" t="s">
        <v>971</v>
      </c>
    </row>
    <row r="51" spans="1:2">
      <c r="A51" s="10" t="s">
        <v>88</v>
      </c>
      <c r="B51" s="10" t="s">
        <v>972</v>
      </c>
    </row>
    <row r="52" spans="1:2">
      <c r="A52" s="10" t="s">
        <v>89</v>
      </c>
      <c r="B52" s="10" t="s">
        <v>967</v>
      </c>
    </row>
    <row r="53" spans="1:2">
      <c r="A53" s="10" t="s">
        <v>90</v>
      </c>
      <c r="B53" s="10" t="s">
        <v>966</v>
      </c>
    </row>
    <row r="54" spans="1:2">
      <c r="A54" s="10" t="s">
        <v>92</v>
      </c>
      <c r="B54" s="10" t="s">
        <v>969</v>
      </c>
    </row>
    <row r="55" spans="1:2">
      <c r="A55" s="10" t="s">
        <v>93</v>
      </c>
      <c r="B55" s="10" t="s">
        <v>970</v>
      </c>
    </row>
    <row r="56" spans="1:2">
      <c r="A56" s="10" t="s">
        <v>94</v>
      </c>
      <c r="B56" s="10" t="s">
        <v>968</v>
      </c>
    </row>
    <row r="57" spans="1:2">
      <c r="A57" s="110" t="s">
        <v>806</v>
      </c>
      <c r="B57" s="114" t="s">
        <v>804</v>
      </c>
    </row>
    <row r="58" spans="1:2">
      <c r="A58" s="10" t="s">
        <v>973</v>
      </c>
      <c r="B58" s="10" t="s">
        <v>965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8" priority="8" operator="equal">
      <formula>0</formula>
    </cfRule>
  </conditionalFormatting>
  <conditionalFormatting sqref="B6:B7 B35:B47">
    <cfRule type="cellIs" dxfId="17" priority="7" operator="equal">
      <formula>0</formula>
    </cfRule>
  </conditionalFormatting>
  <conditionalFormatting sqref="B49:B56">
    <cfRule type="cellIs" dxfId="16" priority="6" operator="equal">
      <formula>0</formula>
    </cfRule>
  </conditionalFormatting>
  <conditionalFormatting sqref="A58:B60">
    <cfRule type="cellIs" dxfId="15" priority="5" operator="equal">
      <formula>0</formula>
    </cfRule>
  </conditionalFormatting>
  <conditionalFormatting sqref="B8:B19 B34">
    <cfRule type="cellIs" dxfId="14" priority="4" operator="equal">
      <formula>0</formula>
    </cfRule>
  </conditionalFormatting>
  <conditionalFormatting sqref="B21:B33">
    <cfRule type="cellIs" dxfId="13" priority="3" operator="equal">
      <formula>0</formula>
    </cfRule>
  </conditionalFormatting>
  <conditionalFormatting sqref="B20">
    <cfRule type="cellIs" dxfId="12" priority="2" operator="equal">
      <formula>0</formula>
    </cfRule>
  </conditionalFormatting>
  <conditionalFormatting sqref="A61:B63">
    <cfRule type="cellIs" dxfId="11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"/>
  <sheetViews>
    <sheetView rightToLeft="1" workbookViewId="0">
      <selection activeCell="A13" sqref="A13"/>
    </sheetView>
  </sheetViews>
  <sheetFormatPr defaultColWidth="9.08984375" defaultRowHeight="14.5"/>
  <cols>
    <col min="1" max="1" width="40.54296875" bestFit="1" customWidth="1"/>
    <col min="2" max="2" width="15.632812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0"/>
    </row>
    <row r="6" spans="1:2">
      <c r="A6" s="110" t="s">
        <v>101</v>
      </c>
      <c r="B6" s="94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0"/>
    </row>
    <row r="10" spans="1:2">
      <c r="A10" s="10" t="s">
        <v>100</v>
      </c>
      <c r="B10" s="10"/>
    </row>
    <row r="11" spans="1:2">
      <c r="A11" s="110" t="s">
        <v>103</v>
      </c>
      <c r="B11" s="94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7"/>
  <sheetViews>
    <sheetView rightToLeft="1" topLeftCell="A48" zoomScale="80" zoomScaleNormal="80" workbookViewId="0">
      <selection activeCell="D62" sqref="D62"/>
    </sheetView>
  </sheetViews>
  <sheetFormatPr defaultColWidth="9.08984375" defaultRowHeight="14.5"/>
  <cols>
    <col min="1" max="1" width="27.90625" style="10" customWidth="1"/>
    <col min="2" max="2" width="10.36328125" style="10" customWidth="1"/>
    <col min="3" max="3" width="10.54296875" style="10" customWidth="1"/>
    <col min="4" max="4" width="29.453125" style="109" customWidth="1"/>
    <col min="5" max="10" width="9.08984375" style="116"/>
    <col min="11" max="12" width="0" style="116" hidden="1" customWidth="1"/>
    <col min="13" max="43" width="9.08984375" style="116"/>
  </cols>
  <sheetData>
    <row r="1" spans="1:12">
      <c r="A1" s="94" t="s">
        <v>752</v>
      </c>
      <c r="B1" s="94" t="s">
        <v>753</v>
      </c>
      <c r="C1" s="94" t="s">
        <v>754</v>
      </c>
      <c r="D1" s="108" t="s">
        <v>755</v>
      </c>
    </row>
    <row r="2" spans="1:12">
      <c r="A2" s="143" t="s">
        <v>935</v>
      </c>
      <c r="B2" s="10" t="s">
        <v>756</v>
      </c>
      <c r="C2" s="10" t="s">
        <v>761</v>
      </c>
    </row>
    <row r="3" spans="1:12">
      <c r="A3" s="143" t="s">
        <v>936</v>
      </c>
      <c r="B3" s="10" t="s">
        <v>757</v>
      </c>
      <c r="C3" s="10" t="s">
        <v>761</v>
      </c>
      <c r="K3" s="116" t="s">
        <v>756</v>
      </c>
      <c r="L3" s="116" t="s">
        <v>758</v>
      </c>
    </row>
    <row r="4" spans="1:12">
      <c r="A4" s="143" t="s">
        <v>937</v>
      </c>
      <c r="B4" s="10" t="s">
        <v>756</v>
      </c>
      <c r="C4" s="10" t="s">
        <v>758</v>
      </c>
      <c r="K4" s="116" t="s">
        <v>757</v>
      </c>
      <c r="L4" s="116" t="s">
        <v>759</v>
      </c>
    </row>
    <row r="5" spans="1:12">
      <c r="A5" s="143" t="s">
        <v>938</v>
      </c>
      <c r="B5" s="10" t="s">
        <v>757</v>
      </c>
      <c r="C5" s="10" t="s">
        <v>758</v>
      </c>
      <c r="L5" s="116" t="s">
        <v>760</v>
      </c>
    </row>
    <row r="6" spans="1:12">
      <c r="A6" s="143" t="s">
        <v>939</v>
      </c>
      <c r="B6" s="10" t="s">
        <v>757</v>
      </c>
      <c r="C6" s="10" t="s">
        <v>761</v>
      </c>
      <c r="L6" s="116" t="s">
        <v>761</v>
      </c>
    </row>
    <row r="7" spans="1:12" ht="15.5">
      <c r="A7" s="13" t="s">
        <v>940</v>
      </c>
      <c r="B7" s="10" t="s">
        <v>756</v>
      </c>
      <c r="C7" s="10" t="s">
        <v>758</v>
      </c>
    </row>
    <row r="8" spans="1:12" ht="15.5">
      <c r="A8" s="13" t="s">
        <v>941</v>
      </c>
      <c r="B8" s="10" t="s">
        <v>756</v>
      </c>
      <c r="C8" s="10" t="s">
        <v>760</v>
      </c>
    </row>
    <row r="9" spans="1:12" ht="15.5">
      <c r="A9" s="13" t="s">
        <v>934</v>
      </c>
      <c r="B9" s="10" t="s">
        <v>756</v>
      </c>
      <c r="C9" s="10" t="s">
        <v>758</v>
      </c>
    </row>
    <row r="10" spans="1:12" ht="15.5">
      <c r="A10" s="13" t="s">
        <v>942</v>
      </c>
      <c r="B10" s="10" t="s">
        <v>756</v>
      </c>
      <c r="C10" s="10" t="s">
        <v>760</v>
      </c>
    </row>
    <row r="11" spans="1:12" ht="15.5">
      <c r="A11" s="13" t="s">
        <v>943</v>
      </c>
      <c r="B11" s="10" t="s">
        <v>756</v>
      </c>
      <c r="C11" s="10" t="s">
        <v>758</v>
      </c>
    </row>
    <row r="12" spans="1:12" ht="15.5">
      <c r="A12" s="13" t="s">
        <v>944</v>
      </c>
      <c r="B12" s="10" t="s">
        <v>756</v>
      </c>
      <c r="C12" s="10" t="s">
        <v>761</v>
      </c>
    </row>
    <row r="13" spans="1:12" ht="15.5">
      <c r="A13" s="13" t="s">
        <v>945</v>
      </c>
      <c r="B13" s="10" t="s">
        <v>757</v>
      </c>
      <c r="C13" s="10" t="s">
        <v>758</v>
      </c>
    </row>
    <row r="14" spans="1:12" ht="15.5">
      <c r="A14" s="13" t="s">
        <v>946</v>
      </c>
      <c r="B14" s="10" t="s">
        <v>757</v>
      </c>
      <c r="C14" s="10" t="s">
        <v>761</v>
      </c>
    </row>
    <row r="15" spans="1:12" ht="15.5">
      <c r="A15" s="13" t="s">
        <v>946</v>
      </c>
      <c r="B15" s="10" t="s">
        <v>757</v>
      </c>
      <c r="C15" s="10" t="s">
        <v>761</v>
      </c>
    </row>
    <row r="16" spans="1:12" ht="15.5">
      <c r="A16" s="13" t="s">
        <v>946</v>
      </c>
      <c r="B16" s="10" t="s">
        <v>757</v>
      </c>
      <c r="C16" s="10" t="s">
        <v>761</v>
      </c>
    </row>
    <row r="17" spans="1:3" ht="15.5">
      <c r="A17" s="13" t="s">
        <v>946</v>
      </c>
      <c r="B17" s="10" t="s">
        <v>757</v>
      </c>
      <c r="C17" s="10" t="s">
        <v>761</v>
      </c>
    </row>
    <row r="18" spans="1:3" ht="15.5">
      <c r="A18" s="13" t="s">
        <v>946</v>
      </c>
      <c r="B18" s="10" t="s">
        <v>757</v>
      </c>
      <c r="C18" s="10" t="s">
        <v>761</v>
      </c>
    </row>
    <row r="19" spans="1:3" ht="15.5">
      <c r="A19" s="13" t="s">
        <v>946</v>
      </c>
      <c r="B19" s="10" t="s">
        <v>757</v>
      </c>
      <c r="C19" s="10" t="s">
        <v>761</v>
      </c>
    </row>
    <row r="20" spans="1:3" ht="15.5">
      <c r="A20" s="13" t="s">
        <v>946</v>
      </c>
      <c r="B20" s="10" t="s">
        <v>757</v>
      </c>
      <c r="C20" s="10" t="s">
        <v>761</v>
      </c>
    </row>
    <row r="21" spans="1:3" ht="15.5">
      <c r="A21" s="13" t="s">
        <v>946</v>
      </c>
      <c r="B21" s="10" t="s">
        <v>757</v>
      </c>
      <c r="C21" s="10" t="s">
        <v>761</v>
      </c>
    </row>
    <row r="22" spans="1:3" ht="15.5">
      <c r="A22" s="13" t="s">
        <v>946</v>
      </c>
      <c r="B22" s="10" t="s">
        <v>757</v>
      </c>
      <c r="C22" s="10" t="s">
        <v>761</v>
      </c>
    </row>
    <row r="23" spans="1:3" ht="15.5">
      <c r="A23" s="13" t="s">
        <v>946</v>
      </c>
      <c r="B23" s="10" t="s">
        <v>757</v>
      </c>
      <c r="C23" s="10" t="s">
        <v>761</v>
      </c>
    </row>
    <row r="24" spans="1:3" ht="15.5">
      <c r="A24" s="13" t="s">
        <v>946</v>
      </c>
      <c r="B24" s="10" t="s">
        <v>757</v>
      </c>
      <c r="C24" s="10" t="s">
        <v>761</v>
      </c>
    </row>
    <row r="25" spans="1:3" ht="15.5">
      <c r="A25" s="13" t="s">
        <v>946</v>
      </c>
      <c r="B25" s="10" t="s">
        <v>757</v>
      </c>
      <c r="C25" s="10" t="s">
        <v>761</v>
      </c>
    </row>
    <row r="26" spans="1:3" ht="15.5">
      <c r="A26" s="13" t="s">
        <v>934</v>
      </c>
      <c r="B26" s="10" t="s">
        <v>757</v>
      </c>
      <c r="C26" s="10" t="s">
        <v>761</v>
      </c>
    </row>
    <row r="27" spans="1:3" ht="15.5">
      <c r="A27" s="13" t="s">
        <v>934</v>
      </c>
      <c r="B27" s="10" t="s">
        <v>757</v>
      </c>
      <c r="C27" s="10" t="s">
        <v>761</v>
      </c>
    </row>
    <row r="28" spans="1:3" ht="15.5">
      <c r="A28" s="13" t="s">
        <v>947</v>
      </c>
      <c r="B28" s="10" t="s">
        <v>757</v>
      </c>
      <c r="C28" s="10" t="s">
        <v>761</v>
      </c>
    </row>
    <row r="29" spans="1:3" ht="15.5">
      <c r="A29" s="13" t="s">
        <v>934</v>
      </c>
      <c r="B29" s="10" t="s">
        <v>757</v>
      </c>
      <c r="C29" s="10" t="s">
        <v>761</v>
      </c>
    </row>
    <row r="30" spans="1:3" ht="15.5">
      <c r="A30" s="13" t="s">
        <v>934</v>
      </c>
      <c r="B30" s="10" t="s">
        <v>757</v>
      </c>
      <c r="C30" s="10" t="s">
        <v>761</v>
      </c>
    </row>
    <row r="31" spans="1:3" ht="15.5">
      <c r="A31" s="13" t="s">
        <v>934</v>
      </c>
      <c r="B31" s="10" t="s">
        <v>757</v>
      </c>
      <c r="C31" s="10" t="s">
        <v>761</v>
      </c>
    </row>
    <row r="32" spans="1:3" ht="15.5">
      <c r="A32" s="13" t="s">
        <v>934</v>
      </c>
      <c r="B32" s="10" t="s">
        <v>757</v>
      </c>
      <c r="C32" s="10" t="s">
        <v>761</v>
      </c>
    </row>
    <row r="33" spans="1:3" ht="15.5">
      <c r="A33" s="13" t="s">
        <v>934</v>
      </c>
      <c r="B33" s="10" t="s">
        <v>757</v>
      </c>
      <c r="C33" s="10" t="s">
        <v>761</v>
      </c>
    </row>
    <row r="34" spans="1:3" ht="15.5">
      <c r="A34" s="13" t="s">
        <v>934</v>
      </c>
      <c r="B34" s="10" t="s">
        <v>757</v>
      </c>
      <c r="C34" s="10" t="s">
        <v>761</v>
      </c>
    </row>
    <row r="35" spans="1:3" ht="15.5">
      <c r="A35" s="13" t="s">
        <v>934</v>
      </c>
      <c r="B35" s="10" t="s">
        <v>757</v>
      </c>
      <c r="C35" s="10" t="s">
        <v>761</v>
      </c>
    </row>
    <row r="36" spans="1:3">
      <c r="A36" s="10" t="s">
        <v>957</v>
      </c>
      <c r="B36" s="10" t="s">
        <v>757</v>
      </c>
      <c r="C36" s="10" t="s">
        <v>761</v>
      </c>
    </row>
    <row r="37" spans="1:3" ht="15.5">
      <c r="A37" s="13" t="s">
        <v>934</v>
      </c>
      <c r="B37" s="10" t="s">
        <v>757</v>
      </c>
      <c r="C37" s="10" t="s">
        <v>761</v>
      </c>
    </row>
    <row r="38" spans="1:3" ht="15.5">
      <c r="A38" s="13" t="s">
        <v>934</v>
      </c>
      <c r="B38" s="10" t="s">
        <v>757</v>
      </c>
      <c r="C38" s="10" t="s">
        <v>761</v>
      </c>
    </row>
    <row r="39" spans="1:3" ht="15.5">
      <c r="A39" s="13" t="s">
        <v>934</v>
      </c>
      <c r="B39" s="10" t="s">
        <v>757</v>
      </c>
      <c r="C39" s="10" t="s">
        <v>761</v>
      </c>
    </row>
    <row r="40" spans="1:3" ht="15.5">
      <c r="A40" s="13" t="s">
        <v>934</v>
      </c>
      <c r="B40" s="10" t="s">
        <v>757</v>
      </c>
      <c r="C40" s="10" t="s">
        <v>761</v>
      </c>
    </row>
    <row r="41" spans="1:3">
      <c r="A41" s="10" t="s">
        <v>948</v>
      </c>
      <c r="B41" s="10" t="s">
        <v>756</v>
      </c>
      <c r="C41" s="10" t="s">
        <v>758</v>
      </c>
    </row>
    <row r="42" spans="1:3">
      <c r="A42" s="10" t="s">
        <v>958</v>
      </c>
      <c r="B42" s="10" t="s">
        <v>757</v>
      </c>
      <c r="C42" s="10" t="s">
        <v>761</v>
      </c>
    </row>
    <row r="43" spans="1:3" ht="15.5">
      <c r="A43" s="13" t="s">
        <v>934</v>
      </c>
      <c r="B43" s="10" t="s">
        <v>757</v>
      </c>
      <c r="C43" s="10" t="s">
        <v>761</v>
      </c>
    </row>
    <row r="44" spans="1:3" ht="15.5">
      <c r="A44" s="13" t="s">
        <v>934</v>
      </c>
      <c r="B44" s="10" t="s">
        <v>757</v>
      </c>
      <c r="C44" s="10" t="s">
        <v>761</v>
      </c>
    </row>
    <row r="45" spans="1:3" ht="15.5">
      <c r="A45" s="13" t="s">
        <v>934</v>
      </c>
      <c r="B45" s="10" t="s">
        <v>757</v>
      </c>
      <c r="C45" s="10" t="s">
        <v>761</v>
      </c>
    </row>
    <row r="46" spans="1:3" ht="15.5">
      <c r="A46" s="13" t="s">
        <v>934</v>
      </c>
      <c r="B46" s="10" t="s">
        <v>757</v>
      </c>
      <c r="C46" s="10" t="s">
        <v>761</v>
      </c>
    </row>
    <row r="47" spans="1:3" ht="15.5">
      <c r="A47" s="13" t="s">
        <v>934</v>
      </c>
      <c r="B47" s="10" t="s">
        <v>757</v>
      </c>
      <c r="C47" s="10" t="s">
        <v>761</v>
      </c>
    </row>
    <row r="48" spans="1:3" ht="15.5">
      <c r="A48" s="13" t="s">
        <v>934</v>
      </c>
      <c r="B48" s="10" t="s">
        <v>757</v>
      </c>
      <c r="C48" s="10" t="s">
        <v>761</v>
      </c>
    </row>
    <row r="49" spans="1:3" ht="15.5">
      <c r="A49" s="13" t="s">
        <v>934</v>
      </c>
      <c r="B49" s="10" t="s">
        <v>757</v>
      </c>
      <c r="C49" s="10" t="s">
        <v>761</v>
      </c>
    </row>
    <row r="50" spans="1:3">
      <c r="A50" s="10" t="s">
        <v>949</v>
      </c>
      <c r="B50" s="10" t="s">
        <v>757</v>
      </c>
      <c r="C50" s="10" t="s">
        <v>761</v>
      </c>
    </row>
    <row r="51" spans="1:3" ht="15.5">
      <c r="A51" s="13" t="s">
        <v>934</v>
      </c>
      <c r="B51" s="10" t="s">
        <v>757</v>
      </c>
      <c r="C51" s="10" t="s">
        <v>761</v>
      </c>
    </row>
    <row r="52" spans="1:3" ht="15.5">
      <c r="A52" s="13" t="s">
        <v>959</v>
      </c>
      <c r="B52" s="10" t="s">
        <v>757</v>
      </c>
      <c r="C52" s="10" t="s">
        <v>761</v>
      </c>
    </row>
    <row r="53" spans="1:3" ht="15.5">
      <c r="A53" s="13" t="s">
        <v>934</v>
      </c>
      <c r="B53" s="10" t="s">
        <v>757</v>
      </c>
      <c r="C53" s="10" t="s">
        <v>761</v>
      </c>
    </row>
    <row r="54" spans="1:3" ht="15.5">
      <c r="A54" s="13" t="s">
        <v>934</v>
      </c>
      <c r="B54" s="10" t="s">
        <v>757</v>
      </c>
      <c r="C54" s="10" t="s">
        <v>761</v>
      </c>
    </row>
    <row r="55" spans="1:3" ht="15.5">
      <c r="A55" s="13" t="s">
        <v>934</v>
      </c>
      <c r="B55" s="10" t="s">
        <v>757</v>
      </c>
      <c r="C55" s="10" t="s">
        <v>761</v>
      </c>
    </row>
    <row r="56" spans="1:3" ht="15.5">
      <c r="A56" s="13" t="s">
        <v>934</v>
      </c>
      <c r="B56" s="10" t="s">
        <v>757</v>
      </c>
      <c r="C56" s="10" t="s">
        <v>761</v>
      </c>
    </row>
    <row r="57" spans="1:3" ht="15.5">
      <c r="A57" s="13" t="s">
        <v>934</v>
      </c>
      <c r="B57" s="10" t="s">
        <v>757</v>
      </c>
      <c r="C57" s="10" t="s">
        <v>761</v>
      </c>
    </row>
    <row r="58" spans="1:3" ht="15.5">
      <c r="A58" s="13" t="s">
        <v>934</v>
      </c>
      <c r="B58" s="10" t="s">
        <v>757</v>
      </c>
      <c r="C58" s="10" t="s">
        <v>761</v>
      </c>
    </row>
    <row r="59" spans="1:3" ht="15.5">
      <c r="A59" s="13" t="s">
        <v>934</v>
      </c>
      <c r="B59" s="10" t="s">
        <v>757</v>
      </c>
      <c r="C59" s="10" t="s">
        <v>761</v>
      </c>
    </row>
    <row r="60" spans="1:3" ht="15.5">
      <c r="A60" s="13" t="s">
        <v>934</v>
      </c>
      <c r="B60" s="10" t="s">
        <v>757</v>
      </c>
      <c r="C60" s="10" t="s">
        <v>759</v>
      </c>
    </row>
    <row r="61" spans="1:3" ht="15.5">
      <c r="A61" s="13" t="s">
        <v>934</v>
      </c>
      <c r="B61" s="10" t="s">
        <v>757</v>
      </c>
      <c r="C61" s="10" t="s">
        <v>761</v>
      </c>
    </row>
    <row r="62" spans="1:3" ht="15.5">
      <c r="A62" s="13" t="s">
        <v>934</v>
      </c>
      <c r="B62" s="10" t="s">
        <v>757</v>
      </c>
      <c r="C62" s="10" t="s">
        <v>761</v>
      </c>
    </row>
    <row r="63" spans="1:3" ht="15.5">
      <c r="A63" s="13" t="s">
        <v>934</v>
      </c>
      <c r="B63" s="10" t="s">
        <v>757</v>
      </c>
      <c r="C63" s="10" t="s">
        <v>761</v>
      </c>
    </row>
    <row r="64" spans="1:3" ht="15.5">
      <c r="A64" s="13" t="s">
        <v>934</v>
      </c>
      <c r="B64" s="10" t="s">
        <v>757</v>
      </c>
      <c r="C64" s="10" t="s">
        <v>761</v>
      </c>
    </row>
    <row r="65" spans="1:3" ht="15.5">
      <c r="A65" s="13" t="s">
        <v>934</v>
      </c>
      <c r="B65" s="10" t="s">
        <v>757</v>
      </c>
      <c r="C65" s="10" t="s">
        <v>761</v>
      </c>
    </row>
    <row r="66" spans="1:3" ht="15.5">
      <c r="A66" s="13" t="s">
        <v>934</v>
      </c>
      <c r="B66" s="10" t="s">
        <v>757</v>
      </c>
      <c r="C66" s="10" t="s">
        <v>761</v>
      </c>
    </row>
    <row r="67" spans="1:3" ht="15.5">
      <c r="A67" s="13" t="s">
        <v>950</v>
      </c>
      <c r="B67" s="10" t="s">
        <v>757</v>
      </c>
      <c r="C67" s="10" t="s">
        <v>761</v>
      </c>
    </row>
    <row r="68" spans="1:3" ht="15.5">
      <c r="A68" s="13" t="s">
        <v>951</v>
      </c>
      <c r="B68" s="10" t="s">
        <v>757</v>
      </c>
      <c r="C68" s="10" t="s">
        <v>761</v>
      </c>
    </row>
    <row r="69" spans="1:3">
      <c r="A69" s="10" t="s">
        <v>952</v>
      </c>
      <c r="B69" s="10" t="s">
        <v>757</v>
      </c>
      <c r="C69" s="10" t="s">
        <v>758</v>
      </c>
    </row>
    <row r="70" spans="1:3">
      <c r="A70" s="10" t="s">
        <v>953</v>
      </c>
      <c r="B70" s="10" t="s">
        <v>757</v>
      </c>
      <c r="C70" s="10" t="s">
        <v>759</v>
      </c>
    </row>
    <row r="71" spans="1:3">
      <c r="A71" s="10" t="s">
        <v>953</v>
      </c>
      <c r="B71" s="10" t="s">
        <v>757</v>
      </c>
      <c r="C71" s="10" t="s">
        <v>759</v>
      </c>
    </row>
    <row r="72" spans="1:3">
      <c r="A72" s="10" t="s">
        <v>954</v>
      </c>
      <c r="B72" s="10" t="s">
        <v>757</v>
      </c>
      <c r="C72" s="10" t="s">
        <v>761</v>
      </c>
    </row>
    <row r="73" spans="1:3">
      <c r="A73" s="10" t="s">
        <v>953</v>
      </c>
      <c r="B73" s="10" t="s">
        <v>757</v>
      </c>
      <c r="C73" s="10" t="s">
        <v>759</v>
      </c>
    </row>
    <row r="74" spans="1:3">
      <c r="A74" s="10" t="s">
        <v>953</v>
      </c>
      <c r="B74" s="10" t="s">
        <v>757</v>
      </c>
      <c r="C74" s="10" t="s">
        <v>759</v>
      </c>
    </row>
    <row r="75" spans="1:3">
      <c r="A75" s="10" t="s">
        <v>953</v>
      </c>
      <c r="B75" s="10" t="s">
        <v>757</v>
      </c>
      <c r="C75" s="10" t="s">
        <v>759</v>
      </c>
    </row>
    <row r="76" spans="1:3">
      <c r="A76" s="10" t="s">
        <v>955</v>
      </c>
      <c r="B76" s="10" t="s">
        <v>756</v>
      </c>
      <c r="C76" s="10" t="s">
        <v>758</v>
      </c>
    </row>
    <row r="77" spans="1:3">
      <c r="A77" s="10" t="s">
        <v>956</v>
      </c>
      <c r="B77" s="10" t="s">
        <v>756</v>
      </c>
      <c r="C77" s="10" t="s">
        <v>758</v>
      </c>
    </row>
  </sheetData>
  <conditionalFormatting sqref="A1 A3:A34 A36:A1048576 B1:D1048576">
    <cfRule type="cellIs" dxfId="10" priority="3" operator="equal">
      <formula>0</formula>
    </cfRule>
  </conditionalFormatting>
  <conditionalFormatting sqref="A35">
    <cfRule type="cellIs" dxfId="9" priority="1" operator="equal">
      <formula>0</formula>
    </cfRule>
  </conditionalFormatting>
  <dataValidations count="2">
    <dataValidation type="list" allowBlank="1" showInputMessage="1" showErrorMessage="1" sqref="B2:B1048576" xr:uid="{00000000-0002-0000-0D00-000000000000}">
      <formula1>$K$3:$K$4</formula1>
    </dataValidation>
    <dataValidation type="list" allowBlank="1" showInputMessage="1" showErrorMessage="1" sqref="C2:C1048576" xr:uid="{00000000-0002-0000-0D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9"/>
  <sheetViews>
    <sheetView rightToLeft="1" workbookViewId="0">
      <selection activeCell="A2" sqref="A2"/>
    </sheetView>
  </sheetViews>
  <sheetFormatPr defaultColWidth="9.08984375" defaultRowHeight="14.5"/>
  <cols>
    <col min="1" max="1" width="19.90625" style="10" bestFit="1" customWidth="1"/>
    <col min="2" max="2" width="10.36328125" style="10" customWidth="1"/>
    <col min="3" max="3" width="29.453125" style="109" customWidth="1"/>
    <col min="4" max="9" width="9.08984375" style="116"/>
    <col min="10" max="11" width="0" style="116" hidden="1" customWidth="1"/>
    <col min="12" max="36" width="9.08984375" style="116"/>
  </cols>
  <sheetData>
    <row r="1" spans="1:36" s="95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8" priority="1" operator="equal">
      <formula>0</formula>
    </cfRule>
  </conditionalFormatting>
  <dataValidations count="1">
    <dataValidation type="list" allowBlank="1" showInputMessage="1" showErrorMessage="1" sqref="B2:B1048576" xr:uid="{00000000-0002-0000-0E00-000000000000}">
      <formula1>$J$3:$J$4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"/>
  <sheetViews>
    <sheetView rightToLeft="1" workbookViewId="0">
      <selection sqref="A1:A7"/>
    </sheetView>
  </sheetViews>
  <sheetFormatPr defaultColWidth="9.08984375" defaultRowHeight="14.5"/>
  <cols>
    <col min="1" max="1" width="38.453125" style="10" customWidth="1"/>
    <col min="2" max="28" width="9.08984375" style="116"/>
  </cols>
  <sheetData>
    <row r="1" spans="1:1">
      <c r="A1" s="10" t="s">
        <v>863</v>
      </c>
    </row>
    <row r="2" spans="1:1">
      <c r="A2" s="10" t="s">
        <v>864</v>
      </c>
    </row>
    <row r="3" spans="1:1">
      <c r="A3" s="10" t="s">
        <v>865</v>
      </c>
    </row>
    <row r="4" spans="1:1">
      <c r="A4" s="10" t="s">
        <v>866</v>
      </c>
    </row>
    <row r="5" spans="1:1">
      <c r="A5" s="10" t="s">
        <v>867</v>
      </c>
    </row>
    <row r="6" spans="1:1">
      <c r="A6" s="10" t="s">
        <v>868</v>
      </c>
    </row>
    <row r="7" spans="1:1">
      <c r="A7" s="10" t="s">
        <v>869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U478"/>
  <sheetViews>
    <sheetView rightToLeft="1" workbookViewId="0">
      <selection activeCell="M8" sqref="M8"/>
    </sheetView>
  </sheetViews>
  <sheetFormatPr defaultColWidth="9.08984375" defaultRowHeight="14.5"/>
  <cols>
    <col min="1" max="1" width="4" style="70" bestFit="1" customWidth="1"/>
    <col min="2" max="2" width="26.453125" style="10" customWidth="1"/>
    <col min="3" max="3" width="19.90625" style="10" bestFit="1" customWidth="1"/>
    <col min="4" max="4" width="9.36328125" style="10" bestFit="1" customWidth="1"/>
    <col min="5" max="5" width="10.08984375" style="10" bestFit="1" customWidth="1"/>
    <col min="6" max="6" width="19" style="10" bestFit="1" customWidth="1"/>
    <col min="7" max="7" width="9.6328125" style="10" bestFit="1" customWidth="1"/>
    <col min="8" max="12" width="9.08984375" style="10"/>
    <col min="13" max="13" width="14.08984375" style="67" bestFit="1" customWidth="1"/>
    <col min="14" max="14" width="15.089843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08984375" style="67" bestFit="1" customWidth="1"/>
    <col min="20" max="20" width="15.089843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90625" style="12" customWidth="1"/>
    <col min="26" max="26" width="15" style="12" customWidth="1"/>
    <col min="27" max="27" width="15.36328125" style="12" customWidth="1"/>
    <col min="28" max="28" width="16.54296875" style="12" customWidth="1"/>
    <col min="29" max="30" width="14.90625" style="12" customWidth="1"/>
    <col min="31" max="31" width="9.089843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90625" style="10" customWidth="1"/>
    <col min="43" max="43" width="9.08984375" style="54" customWidth="1"/>
    <col min="44" max="44" width="11.90625" style="54" customWidth="1"/>
    <col min="45" max="45" width="26.36328125" style="55" customWidth="1"/>
    <col min="46" max="46" width="9.08984375" style="54" customWidth="1"/>
    <col min="47" max="47" width="10.08984375" style="54" bestFit="1" customWidth="1"/>
  </cols>
  <sheetData>
    <row r="1" spans="1:47">
      <c r="B1" s="195" t="s">
        <v>602</v>
      </c>
      <c r="C1" s="197" t="s">
        <v>603</v>
      </c>
      <c r="D1" s="197" t="s">
        <v>604</v>
      </c>
      <c r="E1" s="197" t="s">
        <v>605</v>
      </c>
      <c r="F1" s="197" t="s">
        <v>606</v>
      </c>
      <c r="G1" s="197" t="s">
        <v>607</v>
      </c>
      <c r="H1" s="197" t="s">
        <v>608</v>
      </c>
      <c r="I1" s="197" t="s">
        <v>609</v>
      </c>
      <c r="J1" s="197" t="s">
        <v>610</v>
      </c>
      <c r="K1" s="197" t="s">
        <v>611</v>
      </c>
      <c r="L1" s="197" t="s">
        <v>612</v>
      </c>
      <c r="M1" s="193" t="s">
        <v>737</v>
      </c>
      <c r="N1" s="182" t="s">
        <v>613</v>
      </c>
      <c r="O1" s="182"/>
      <c r="P1" s="182"/>
      <c r="Q1" s="182"/>
      <c r="R1" s="182"/>
      <c r="S1" s="193" t="s">
        <v>738</v>
      </c>
      <c r="T1" s="182" t="s">
        <v>613</v>
      </c>
      <c r="U1" s="182"/>
      <c r="V1" s="182"/>
      <c r="W1" s="182"/>
      <c r="X1" s="182"/>
      <c r="Y1" s="183" t="s">
        <v>614</v>
      </c>
      <c r="Z1" s="183" t="s">
        <v>615</v>
      </c>
      <c r="AA1" s="183" t="s">
        <v>616</v>
      </c>
      <c r="AB1" s="183" t="s">
        <v>617</v>
      </c>
      <c r="AC1" s="183" t="s">
        <v>618</v>
      </c>
      <c r="AD1" s="183" t="s">
        <v>619</v>
      </c>
      <c r="AE1" s="185" t="s">
        <v>620</v>
      </c>
      <c r="AF1" s="187" t="s">
        <v>621</v>
      </c>
      <c r="AG1" s="189" t="s">
        <v>622</v>
      </c>
      <c r="AH1" s="191" t="s">
        <v>623</v>
      </c>
      <c r="AI1" s="180" t="s">
        <v>624</v>
      </c>
      <c r="AQ1" s="52"/>
      <c r="AR1" s="52"/>
      <c r="AS1" s="53"/>
      <c r="AT1" s="52"/>
      <c r="AU1" s="52"/>
    </row>
    <row r="2" spans="1:47" ht="26.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4"/>
      <c r="Z2" s="184"/>
      <c r="AA2" s="184"/>
      <c r="AB2" s="184"/>
      <c r="AC2" s="184"/>
      <c r="AD2" s="184"/>
      <c r="AE2" s="186"/>
      <c r="AF2" s="188"/>
      <c r="AG2" s="190"/>
      <c r="AH2" s="192"/>
      <c r="AI2" s="181"/>
      <c r="AS2" s="55" t="s">
        <v>630</v>
      </c>
    </row>
    <row r="3" spans="1:47" s="61" customFormat="1" ht="21">
      <c r="A3" s="71">
        <v>1</v>
      </c>
      <c r="B3" s="65" t="s">
        <v>960</v>
      </c>
      <c r="C3" s="73"/>
      <c r="D3" s="72"/>
      <c r="E3" s="72" t="s">
        <v>632</v>
      </c>
      <c r="F3" s="72"/>
      <c r="G3" s="72"/>
      <c r="H3" s="72"/>
      <c r="I3" s="72"/>
      <c r="J3" s="72"/>
      <c r="K3" s="72"/>
      <c r="L3" s="72"/>
      <c r="M3" s="66">
        <v>585000</v>
      </c>
      <c r="N3" s="74"/>
      <c r="O3" s="74"/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72" t="s">
        <v>961</v>
      </c>
      <c r="C4" s="10"/>
      <c r="D4" s="72"/>
      <c r="E4" s="72" t="s">
        <v>641</v>
      </c>
      <c r="F4" s="65"/>
      <c r="G4" s="65"/>
      <c r="H4" s="65"/>
      <c r="I4" s="65"/>
      <c r="J4" s="65"/>
      <c r="K4" s="65"/>
      <c r="L4" s="65"/>
      <c r="M4" s="66">
        <v>93000</v>
      </c>
      <c r="N4" s="67"/>
      <c r="O4" s="67"/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72" t="s">
        <v>73</v>
      </c>
      <c r="C5" s="10"/>
      <c r="D5" s="72"/>
      <c r="E5" s="72" t="s">
        <v>632</v>
      </c>
      <c r="F5" s="65"/>
      <c r="G5" s="65"/>
      <c r="H5" s="65"/>
      <c r="I5" s="65"/>
      <c r="J5" s="65"/>
      <c r="K5" s="65"/>
      <c r="L5" s="65"/>
      <c r="M5" s="66">
        <v>50000</v>
      </c>
      <c r="N5" s="67"/>
      <c r="O5" s="67"/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65" t="s">
        <v>647</v>
      </c>
      <c r="C6" s="10"/>
      <c r="D6" s="72"/>
      <c r="E6" s="72" t="s">
        <v>647</v>
      </c>
      <c r="F6" s="65"/>
      <c r="G6" s="65"/>
      <c r="H6" s="65"/>
      <c r="I6" s="65"/>
      <c r="J6" s="65"/>
      <c r="K6" s="65"/>
      <c r="L6" s="65"/>
      <c r="M6" s="66">
        <v>7000</v>
      </c>
      <c r="N6" s="67"/>
      <c r="O6" s="67"/>
      <c r="P6" s="67"/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80" t="s">
        <v>962</v>
      </c>
      <c r="C7" s="10"/>
      <c r="D7" s="72"/>
      <c r="E7" s="72" t="s">
        <v>638</v>
      </c>
      <c r="F7" s="65"/>
      <c r="G7" s="65"/>
      <c r="H7" s="65"/>
      <c r="I7" s="65"/>
      <c r="J7" s="65"/>
      <c r="K7" s="65"/>
      <c r="L7" s="65"/>
      <c r="M7" s="66">
        <v>50000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 t="s">
        <v>963</v>
      </c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65"/>
      <c r="C8" s="10"/>
      <c r="D8" s="72"/>
      <c r="E8" s="72"/>
      <c r="F8" s="65"/>
      <c r="G8" s="65"/>
      <c r="H8" s="65"/>
      <c r="I8" s="65"/>
      <c r="J8" s="65"/>
      <c r="K8" s="65"/>
      <c r="L8" s="65"/>
      <c r="M8" s="66">
        <f t="shared" ref="M8:M66" si="2">N8+O8+P8+Q8+R8</f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65"/>
      <c r="C9" s="10"/>
      <c r="D9" s="72"/>
      <c r="E9" s="72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B1:XFD2 A3:XFD1048576">
    <cfRule type="cellIs" dxfId="7" priority="4" operator="equal">
      <formula>0</formula>
    </cfRule>
  </conditionalFormatting>
  <conditionalFormatting sqref="E3">
    <cfRule type="cellIs" dxfId="6" priority="2" operator="equal">
      <formula>0</formula>
    </cfRule>
  </conditionalFormatting>
  <conditionalFormatting sqref="E3:E9">
    <cfRule type="cellIs" dxfId="5" priority="1" operator="equal">
      <formula>0</formula>
    </cfRule>
  </conditionalFormatting>
  <dataValidations count="2">
    <dataValidation type="list" allowBlank="1" showInputMessage="1" showErrorMessage="1" sqref="D3:D9" xr:uid="{00000000-0002-0000-1000-000000000000}">
      <formula1>$AT$3:$AT$5</formula1>
    </dataValidation>
    <dataValidation type="list" allowBlank="1" showInputMessage="1" showErrorMessage="1" sqref="E3:E9" xr:uid="{00000000-0002-0000-1000-000001000000}">
      <formula1>$AU$3:$AU$7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12"/>
  <sheetViews>
    <sheetView rightToLeft="1" workbookViewId="0">
      <selection activeCell="I13" sqref="I13"/>
    </sheetView>
  </sheetViews>
  <sheetFormatPr defaultColWidth="9.08984375" defaultRowHeight="14.5"/>
  <cols>
    <col min="1" max="1" width="14.453125" style="10" bestFit="1" customWidth="1"/>
    <col min="2" max="3" width="9.08984375" style="10"/>
    <col min="4" max="4" width="15.90625" style="10" bestFit="1" customWidth="1"/>
    <col min="5" max="5" width="9.08984375" style="10"/>
    <col min="6" max="6" width="10.08984375" style="10" bestFit="1" customWidth="1"/>
    <col min="7" max="7" width="9.08984375" style="10"/>
    <col min="8" max="10" width="9.08984375" style="116"/>
    <col min="11" max="13" width="0" style="116" hidden="1" customWidth="1"/>
    <col min="14" max="42" width="9.089843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764</v>
      </c>
      <c r="D2" s="12">
        <v>41402</v>
      </c>
      <c r="F2" s="10" t="s">
        <v>774</v>
      </c>
      <c r="G2" s="10" t="s">
        <v>779</v>
      </c>
    </row>
    <row r="3" spans="1:13">
      <c r="A3" s="10" t="s">
        <v>764</v>
      </c>
      <c r="D3" s="12">
        <v>41402</v>
      </c>
      <c r="F3" s="10" t="s">
        <v>774</v>
      </c>
      <c r="G3" s="10" t="s">
        <v>777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765</v>
      </c>
      <c r="D4" s="12">
        <v>41390</v>
      </c>
      <c r="F4" s="10" t="s">
        <v>774</v>
      </c>
      <c r="G4" s="10" t="s">
        <v>778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765</v>
      </c>
      <c r="D5" s="12">
        <v>41289</v>
      </c>
      <c r="F5" s="10" t="s">
        <v>774</v>
      </c>
      <c r="G5" s="10" t="s">
        <v>777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767</v>
      </c>
      <c r="D6" s="12">
        <v>41215</v>
      </c>
      <c r="F6" s="10" t="s">
        <v>774</v>
      </c>
      <c r="G6" s="10" t="s">
        <v>778</v>
      </c>
      <c r="K6" s="116" t="s">
        <v>767</v>
      </c>
      <c r="L6" s="116" t="s">
        <v>775</v>
      </c>
    </row>
    <row r="7" spans="1:13">
      <c r="A7" s="10" t="s">
        <v>764</v>
      </c>
      <c r="D7" s="12">
        <v>35836</v>
      </c>
      <c r="F7" s="10" t="s">
        <v>776</v>
      </c>
      <c r="G7" s="10" t="s">
        <v>777</v>
      </c>
      <c r="K7" s="116" t="s">
        <v>768</v>
      </c>
      <c r="L7" s="116" t="s">
        <v>776</v>
      </c>
    </row>
    <row r="8" spans="1:13">
      <c r="A8" s="10" t="s">
        <v>764</v>
      </c>
      <c r="D8" s="12">
        <v>34117</v>
      </c>
      <c r="F8" s="10" t="s">
        <v>776</v>
      </c>
      <c r="G8" s="10" t="s">
        <v>777</v>
      </c>
      <c r="K8" s="116" t="s">
        <v>769</v>
      </c>
    </row>
    <row r="9" spans="1:13">
      <c r="A9" s="10" t="s">
        <v>764</v>
      </c>
      <c r="D9" s="12">
        <v>33743</v>
      </c>
      <c r="F9" s="10" t="s">
        <v>776</v>
      </c>
      <c r="G9" s="10" t="s">
        <v>777</v>
      </c>
      <c r="K9" s="116" t="s">
        <v>770</v>
      </c>
    </row>
    <row r="10" spans="1:13">
      <c r="A10" s="10" t="s">
        <v>765</v>
      </c>
      <c r="D10" s="12">
        <v>34568</v>
      </c>
      <c r="F10" s="10" t="s">
        <v>776</v>
      </c>
      <c r="G10" s="10" t="s">
        <v>779</v>
      </c>
      <c r="K10" s="116" t="s">
        <v>771</v>
      </c>
    </row>
    <row r="11" spans="1:13">
      <c r="A11" s="10" t="s">
        <v>765</v>
      </c>
      <c r="D11" s="12">
        <v>37357</v>
      </c>
      <c r="G11" s="10" t="s">
        <v>779</v>
      </c>
    </row>
    <row r="12" spans="1:13">
      <c r="A12" s="10" t="s">
        <v>764</v>
      </c>
      <c r="D12" s="12">
        <v>38725</v>
      </c>
      <c r="F12" s="10" t="s">
        <v>773</v>
      </c>
      <c r="G12" s="10" t="s">
        <v>777</v>
      </c>
    </row>
  </sheetData>
  <conditionalFormatting sqref="A10:A1048576 A1 B1:E1048576 F1 F4:F1048576">
    <cfRule type="cellIs" dxfId="4" priority="5" operator="equal">
      <formula>0</formula>
    </cfRule>
  </conditionalFormatting>
  <conditionalFormatting sqref="A2:A9">
    <cfRule type="cellIs" dxfId="3" priority="4" operator="equal">
      <formula>0</formula>
    </cfRule>
  </conditionalFormatting>
  <conditionalFormatting sqref="G1:G1048576">
    <cfRule type="cellIs" dxfId="2" priority="3" operator="equal">
      <formula>0</formula>
    </cfRule>
  </conditionalFormatting>
  <conditionalFormatting sqref="F2">
    <cfRule type="cellIs" dxfId="1" priority="2" operator="equal">
      <formula>0</formula>
    </cfRule>
  </conditionalFormatting>
  <conditionalFormatting sqref="F3">
    <cfRule type="cellIs" dxfId="0" priority="1" operator="equal">
      <formula>0</formula>
    </cfRule>
  </conditionalFormatting>
  <dataValidations count="3">
    <dataValidation type="list" allowBlank="1" showInputMessage="1" showErrorMessage="1" sqref="A2:A1048576" xr:uid="{00000000-0002-0000-1100-000000000000}">
      <formula1>$K$3:$K$10</formula1>
    </dataValidation>
    <dataValidation type="list" allowBlank="1" showInputMessage="1" showErrorMessage="1" sqref="F2:F1048576" xr:uid="{00000000-0002-0000-1100-000001000000}">
      <formula1>$L$3:$L$7</formula1>
    </dataValidation>
    <dataValidation type="list" allowBlank="1" showInputMessage="1" showErrorMessage="1" sqref="G2:G1048576" xr:uid="{00000000-0002-0000-1100-000002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473" workbookViewId="0">
      <selection activeCell="E489" sqref="E489"/>
    </sheetView>
  </sheetViews>
  <sheetFormatPr defaultColWidth="22.453125" defaultRowHeight="14.5" outlineLevelRow="3"/>
  <cols>
    <col min="2" max="2" width="43.36328125" customWidth="1"/>
  </cols>
  <sheetData>
    <row r="1" spans="1:14" ht="18.5">
      <c r="A1" s="162" t="s">
        <v>30</v>
      </c>
      <c r="B1" s="162"/>
      <c r="C1" s="162"/>
      <c r="D1" s="134" t="s">
        <v>853</v>
      </c>
      <c r="E1" s="134" t="s">
        <v>852</v>
      </c>
      <c r="G1" s="43" t="s">
        <v>31</v>
      </c>
      <c r="H1" s="44">
        <f>C2+C114</f>
        <v>1667706.5180000002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898000</v>
      </c>
      <c r="D2" s="26">
        <f>D3+D67</f>
        <v>1198000</v>
      </c>
      <c r="E2" s="26">
        <f>E3+E67</f>
        <v>1198000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393200</v>
      </c>
      <c r="D3" s="23">
        <f>D4+D11+D38+D61</f>
        <v>393200</v>
      </c>
      <c r="E3" s="23">
        <f>E4+E11+E38+E61</f>
        <v>393200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141300</v>
      </c>
      <c r="D4" s="21">
        <f>SUM(D5:D10)</f>
        <v>141300</v>
      </c>
      <c r="E4" s="21">
        <f>SUM(E5:E10)</f>
        <v>141300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11000</v>
      </c>
      <c r="D6" s="2">
        <f t="shared" ref="D6:E10" si="0">C6</f>
        <v>11000</v>
      </c>
      <c r="E6" s="2">
        <f t="shared" si="0"/>
        <v>11000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110000</v>
      </c>
      <c r="D7" s="2">
        <f t="shared" si="0"/>
        <v>110000</v>
      </c>
      <c r="E7" s="2">
        <f t="shared" si="0"/>
        <v>110000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188750</v>
      </c>
      <c r="D11" s="21">
        <f>SUM(D12:D37)</f>
        <v>188750</v>
      </c>
      <c r="E11" s="21">
        <f>SUM(E12:E37)</f>
        <v>188750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131000</v>
      </c>
      <c r="D12" s="2">
        <f>C12</f>
        <v>131000</v>
      </c>
      <c r="E12" s="2">
        <f>D12</f>
        <v>131000</v>
      </c>
    </row>
    <row r="13" spans="1:14" outlineLevel="1">
      <c r="A13" s="3">
        <v>2102</v>
      </c>
      <c r="B13" s="1" t="s">
        <v>126</v>
      </c>
      <c r="C13" s="2">
        <v>7000</v>
      </c>
      <c r="D13" s="2">
        <f t="shared" ref="D13:E28" si="1">C13</f>
        <v>7000</v>
      </c>
      <c r="E13" s="2">
        <f t="shared" si="1"/>
        <v>7000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12000</v>
      </c>
      <c r="D15" s="2">
        <f t="shared" si="1"/>
        <v>12000</v>
      </c>
      <c r="E15" s="2">
        <f t="shared" si="1"/>
        <v>12000</v>
      </c>
    </row>
    <row r="16" spans="1:14" outlineLevel="1">
      <c r="A16" s="3">
        <v>2201</v>
      </c>
      <c r="B16" s="1" t="s">
        <v>128</v>
      </c>
      <c r="C16" s="2">
        <v>19750</v>
      </c>
      <c r="D16" s="2">
        <f t="shared" si="1"/>
        <v>19750</v>
      </c>
      <c r="E16" s="2">
        <f t="shared" si="1"/>
        <v>19750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13000</v>
      </c>
      <c r="D32" s="2">
        <f t="shared" si="2"/>
        <v>13000</v>
      </c>
      <c r="E32" s="2">
        <f t="shared" si="2"/>
        <v>13000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63150</v>
      </c>
      <c r="D38" s="21">
        <f>SUM(D39:D60)</f>
        <v>63150</v>
      </c>
      <c r="E38" s="21">
        <f>SUM(E39:E60)</f>
        <v>63150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17000</v>
      </c>
      <c r="D39" s="2">
        <f>C39</f>
        <v>17000</v>
      </c>
      <c r="E39" s="2">
        <f>D39</f>
        <v>17000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3"/>
        <v>16000</v>
      </c>
      <c r="E41" s="2">
        <f t="shared" si="3"/>
        <v>16000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150</v>
      </c>
      <c r="D50" s="2">
        <f t="shared" si="3"/>
        <v>150</v>
      </c>
      <c r="E50" s="2">
        <f t="shared" si="3"/>
        <v>150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3"/>
        <v>7000</v>
      </c>
      <c r="E53" s="2">
        <f t="shared" si="3"/>
        <v>7000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504800</v>
      </c>
      <c r="D67" s="25">
        <f>D97+D68</f>
        <v>804800</v>
      </c>
      <c r="E67" s="25">
        <f>E97+E68</f>
        <v>804800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76000</v>
      </c>
      <c r="D68" s="21">
        <f>SUM(D69:D96)</f>
        <v>76000</v>
      </c>
      <c r="E68" s="21">
        <f>SUM(E69:E96)</f>
        <v>76000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45000</v>
      </c>
      <c r="D79" s="2">
        <f t="shared" si="6"/>
        <v>45000</v>
      </c>
      <c r="E79" s="2">
        <f t="shared" si="6"/>
        <v>45000</v>
      </c>
    </row>
    <row r="80" spans="1:10" ht="15" customHeight="1" outlineLevel="1">
      <c r="A80" s="3">
        <v>5202</v>
      </c>
      <c r="B80" s="2" t="s">
        <v>172</v>
      </c>
      <c r="C80" s="2">
        <v>17000</v>
      </c>
      <c r="D80" s="2">
        <f t="shared" si="6"/>
        <v>17000</v>
      </c>
      <c r="E80" s="2">
        <f t="shared" si="6"/>
        <v>17000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1500</v>
      </c>
      <c r="D85" s="2">
        <f t="shared" si="6"/>
        <v>1500</v>
      </c>
      <c r="E85" s="2">
        <f t="shared" si="6"/>
        <v>1500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10000</v>
      </c>
      <c r="D93" s="2">
        <f t="shared" si="7"/>
        <v>10000</v>
      </c>
      <c r="E93" s="2">
        <f t="shared" si="7"/>
        <v>10000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428800</v>
      </c>
      <c r="D97" s="21">
        <f>SUM(D98:D113)</f>
        <v>728800</v>
      </c>
      <c r="E97" s="21">
        <f>SUM(E98:E113)</f>
        <v>728800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150000</v>
      </c>
      <c r="D98" s="2">
        <f>C98</f>
        <v>150000</v>
      </c>
      <c r="E98" s="2">
        <f>D98</f>
        <v>150000</v>
      </c>
    </row>
    <row r="99" spans="1:10" ht="15" customHeight="1" outlineLevel="1">
      <c r="A99" s="3">
        <v>6002</v>
      </c>
      <c r="B99" s="1" t="s">
        <v>185</v>
      </c>
      <c r="C99" s="2">
        <v>270000</v>
      </c>
      <c r="D99" s="2">
        <f t="shared" ref="D99:E113" si="8">C99</f>
        <v>270000</v>
      </c>
      <c r="E99" s="2">
        <f t="shared" si="8"/>
        <v>270000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300000</v>
      </c>
      <c r="E100" s="2">
        <f t="shared" si="8"/>
        <v>300000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8"/>
        <v>5000</v>
      </c>
      <c r="E103" s="2">
        <f t="shared" si="8"/>
        <v>5000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8"/>
        <v>3000</v>
      </c>
      <c r="E111" s="2">
        <f t="shared" si="8"/>
        <v>3000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8" t="s">
        <v>62</v>
      </c>
      <c r="B114" s="169"/>
      <c r="C114" s="26">
        <f>C115+C152+C177</f>
        <v>769706.51800000004</v>
      </c>
      <c r="D114" s="26">
        <f>D115+D152+D177</f>
        <v>769706.51800000004</v>
      </c>
      <c r="E114" s="26">
        <f>E115+E152+E177</f>
        <v>769706.51800000004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764656.51800000004</v>
      </c>
      <c r="D115" s="23">
        <f>D116+D135</f>
        <v>764656.51800000004</v>
      </c>
      <c r="E115" s="23">
        <f>E116+E135</f>
        <v>764656.51800000004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751962.50600000005</v>
      </c>
      <c r="D116" s="21">
        <f>D117+D120+D123+D126+D129+D132</f>
        <v>751962.50600000005</v>
      </c>
      <c r="E116" s="21">
        <f>E117+E120+E123+E126+E129+E132</f>
        <v>751962.50600000005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751962.50600000005</v>
      </c>
      <c r="D117" s="2">
        <f>D118+D119</f>
        <v>751962.50600000005</v>
      </c>
      <c r="E117" s="2">
        <f>E118+E119</f>
        <v>751962.50600000005</v>
      </c>
    </row>
    <row r="118" spans="1:10" ht="15" customHeight="1" outlineLevel="2">
      <c r="A118" s="130"/>
      <c r="B118" s="129" t="s">
        <v>855</v>
      </c>
      <c r="C118" s="128">
        <v>38084.548999999999</v>
      </c>
      <c r="D118" s="128">
        <f>C118</f>
        <v>38084.548999999999</v>
      </c>
      <c r="E118" s="128">
        <f>D118</f>
        <v>38084.548999999999</v>
      </c>
    </row>
    <row r="119" spans="1:10" ht="15" customHeight="1" outlineLevel="2">
      <c r="A119" s="130"/>
      <c r="B119" s="129" t="s">
        <v>860</v>
      </c>
      <c r="C119" s="128">
        <v>713877.95700000005</v>
      </c>
      <c r="D119" s="128">
        <f>C119</f>
        <v>713877.95700000005</v>
      </c>
      <c r="E119" s="128">
        <f>D119</f>
        <v>713877.95700000005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12694.012000000001</v>
      </c>
      <c r="D135" s="21">
        <f>D136+D140+D143+D146+D149</f>
        <v>12694.012000000001</v>
      </c>
      <c r="E135" s="21">
        <f>E136+E140+E143+E146+E149</f>
        <v>12694.012000000001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12694.012000000001</v>
      </c>
      <c r="D136" s="2">
        <f>D137+D138+D139</f>
        <v>12694.012000000001</v>
      </c>
      <c r="E136" s="2">
        <f>E137+E138+E139</f>
        <v>12694.012000000001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248.17400000000001</v>
      </c>
      <c r="D138" s="128">
        <f t="shared" ref="D138:E139" si="9">C138</f>
        <v>248.17400000000001</v>
      </c>
      <c r="E138" s="128">
        <f t="shared" si="9"/>
        <v>248.17400000000001</v>
      </c>
    </row>
    <row r="139" spans="1:10" ht="15" customHeight="1" outlineLevel="2">
      <c r="A139" s="130"/>
      <c r="B139" s="129" t="s">
        <v>861</v>
      </c>
      <c r="C139" s="128">
        <v>12445.838</v>
      </c>
      <c r="D139" s="128">
        <f t="shared" si="9"/>
        <v>12445.838</v>
      </c>
      <c r="E139" s="128">
        <f t="shared" si="9"/>
        <v>12445.838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5050</v>
      </c>
      <c r="D152" s="23">
        <f>D153+D163+D170</f>
        <v>5050</v>
      </c>
      <c r="E152" s="23">
        <f>E153+E163+E170</f>
        <v>5050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5050</v>
      </c>
      <c r="D153" s="21">
        <f>D154+D157+D160</f>
        <v>5050</v>
      </c>
      <c r="E153" s="21">
        <f>E154+E157+E160</f>
        <v>5050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5050</v>
      </c>
      <c r="D154" s="2">
        <f>D155+D156</f>
        <v>5050</v>
      </c>
      <c r="E154" s="2">
        <f>E155+E156</f>
        <v>5050</v>
      </c>
    </row>
    <row r="155" spans="1:10" ht="15" customHeight="1" outlineLevel="2">
      <c r="A155" s="130"/>
      <c r="B155" s="129" t="s">
        <v>855</v>
      </c>
      <c r="C155" s="128">
        <v>5050</v>
      </c>
      <c r="D155" s="128">
        <f>C155</f>
        <v>5050</v>
      </c>
      <c r="E155" s="128">
        <f>D155</f>
        <v>5050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34" t="s">
        <v>853</v>
      </c>
      <c r="E256" s="134" t="s">
        <v>852</v>
      </c>
      <c r="G256" s="47" t="s">
        <v>589</v>
      </c>
      <c r="H256" s="48">
        <f>C257+C559</f>
        <v>1667706.5179999999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801000</v>
      </c>
      <c r="D257" s="37">
        <f>D258+D550</f>
        <v>801000</v>
      </c>
      <c r="E257" s="37">
        <f>E258+E550</f>
        <v>1096075.3539999998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2" t="s">
        <v>266</v>
      </c>
      <c r="B258" s="153"/>
      <c r="C258" s="36">
        <f>C259+C339+C483+C547</f>
        <v>766415</v>
      </c>
      <c r="D258" s="36">
        <f>D259+D339+D483+D547</f>
        <v>766415</v>
      </c>
      <c r="E258" s="36">
        <f>E259+E339+E483+E547</f>
        <v>1061490.3539999998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0" t="s">
        <v>267</v>
      </c>
      <c r="B259" s="151"/>
      <c r="C259" s="33">
        <f>C260+C263+C314</f>
        <v>558053.87600000005</v>
      </c>
      <c r="D259" s="33">
        <f>D260+D263+D314</f>
        <v>558053.87600000005</v>
      </c>
      <c r="E259" s="33">
        <f>E260+E263+E314</f>
        <v>667623.76599999995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outlineLevel="1">
      <c r="A263" s="148" t="s">
        <v>269</v>
      </c>
      <c r="B263" s="149"/>
      <c r="C263" s="32">
        <f>C264+C265+C289+C296+C298+C302+C305+C308+C313</f>
        <v>465409.32800000004</v>
      </c>
      <c r="D263" s="32">
        <f>D264+D265+D289+D296+D298+D302+D305+D308+D313</f>
        <v>465409.32800000004</v>
      </c>
      <c r="E263" s="32">
        <f>E264+E265+E289+E296+E298+E302+E305+E308+E313</f>
        <v>574979.21799999999</v>
      </c>
    </row>
    <row r="264" spans="1:10" outlineLevel="2">
      <c r="A264" s="6">
        <v>1101</v>
      </c>
      <c r="B264" s="4" t="s">
        <v>34</v>
      </c>
      <c r="C264" s="5">
        <v>202951</v>
      </c>
      <c r="D264" s="5">
        <f>C264</f>
        <v>202951</v>
      </c>
      <c r="E264" s="5">
        <v>235451</v>
      </c>
    </row>
    <row r="265" spans="1:10" outlineLevel="2">
      <c r="A265" s="6">
        <v>1101</v>
      </c>
      <c r="B265" s="4" t="s">
        <v>35</v>
      </c>
      <c r="C265" s="5">
        <v>168503</v>
      </c>
      <c r="D265" s="5">
        <v>168503</v>
      </c>
      <c r="E265" s="5">
        <v>218503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5029.2</v>
      </c>
      <c r="D289" s="5">
        <v>5029.2</v>
      </c>
      <c r="E289" s="5">
        <v>5029.2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v>600</v>
      </c>
      <c r="E296" s="5">
        <v>600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10786.5</v>
      </c>
      <c r="D298" s="5">
        <v>10786.5</v>
      </c>
      <c r="E298" s="5">
        <v>15236.5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3500</v>
      </c>
      <c r="D302" s="5">
        <v>3500</v>
      </c>
      <c r="E302" s="5">
        <v>3500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8155.0680000000002</v>
      </c>
      <c r="D305" s="5">
        <v>8155.0680000000002</v>
      </c>
      <c r="E305" s="5">
        <v>8155.0680000000002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65884.56</v>
      </c>
      <c r="D308" s="5">
        <v>65884.56</v>
      </c>
      <c r="E308" s="5">
        <v>88504.45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8" t="s">
        <v>601</v>
      </c>
      <c r="B314" s="149"/>
      <c r="C314" s="32">
        <f>C315+C325+C331+C336+C337+C338+C328</f>
        <v>89188.547999999995</v>
      </c>
      <c r="D314" s="32">
        <f>D315+D325+D331+D336+D337+D338+D328</f>
        <v>89188.547999999995</v>
      </c>
      <c r="E314" s="32">
        <f>E315+E325+E331+E336+E337+E338+E328</f>
        <v>89188.547999999995</v>
      </c>
    </row>
    <row r="315" spans="1:5" outlineLevel="2">
      <c r="A315" s="6">
        <v>1102</v>
      </c>
      <c r="B315" s="4" t="s">
        <v>65</v>
      </c>
      <c r="C315" s="5">
        <v>46882.5</v>
      </c>
      <c r="D315" s="5">
        <v>46882.5</v>
      </c>
      <c r="E315" s="5">
        <v>46882.5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12168</v>
      </c>
      <c r="D325" s="5">
        <v>12168</v>
      </c>
      <c r="E325" s="5">
        <v>12168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481.84800000000001</v>
      </c>
      <c r="D328" s="5">
        <v>481.84800000000001</v>
      </c>
      <c r="E328" s="5">
        <v>481.84800000000001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10672.2</v>
      </c>
      <c r="D331" s="5">
        <v>10672.2</v>
      </c>
      <c r="E331" s="5">
        <v>10672.2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18684</v>
      </c>
      <c r="D338" s="5">
        <f t="shared" si="25"/>
        <v>18684</v>
      </c>
      <c r="E338" s="5">
        <f t="shared" si="25"/>
        <v>18684</v>
      </c>
    </row>
    <row r="339" spans="1:10">
      <c r="A339" s="150" t="s">
        <v>270</v>
      </c>
      <c r="B339" s="151"/>
      <c r="C339" s="33">
        <f>C340+C444+C482</f>
        <v>198048.6</v>
      </c>
      <c r="D339" s="33">
        <f>D340+D444+D482</f>
        <v>198048.6</v>
      </c>
      <c r="E339" s="33">
        <f>E340+E444+E482</f>
        <v>369554.06400000001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C341+C342+C343+C344+C347+C348+C353+C356+C357+C362+C367+BG290668+C371+C372+C373+C376+C377+C378+C382+C388+C391+C392+C395+C398+C399+C404+C407+C408+C409+C412+C415+C416+C419+C420+C421+C422+C429+C443</f>
        <v>185048.6</v>
      </c>
      <c r="D340" s="32">
        <f>D341+D342+D343+D344+D347+D348+D353+D356+D357+D362+D367+BH290668+D371+D372+D373+D376+D377+D378+D382+D388+D391+D392+D395+D398+D399+D404+D407+D408+D409+D412+D415+D416+D419+D420+D421+D422+D429+D443</f>
        <v>185048.6</v>
      </c>
      <c r="E340" s="32">
        <f>E341+E342+E343+E344+E347+E348+E353+E356+E357+E362+E367+BI290668+E371+E372+E373+E376+E377+E378+E382+E388+E391+E392+E395+E398+E399+E404+E407+E408+E409+E412+E415+E416+E419+E420+E421+E422+E429+E443</f>
        <v>352254.06400000001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26"/>
        <v>40000</v>
      </c>
      <c r="E343" s="5">
        <f t="shared" si="26"/>
        <v>40000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23000</v>
      </c>
      <c r="D362" s="5">
        <f>SUM(D363:D366)</f>
        <v>23000</v>
      </c>
      <c r="E362" s="5">
        <f>SUM(E363:E366)</f>
        <v>23000</v>
      </c>
    </row>
    <row r="363" spans="1:5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</row>
    <row r="364" spans="1:5" outlineLevel="3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f t="shared" si="31"/>
        <v>20000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</row>
    <row r="379" spans="1:5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1788</v>
      </c>
      <c r="D382" s="5">
        <f>SUM(D383:D387)</f>
        <v>1788</v>
      </c>
      <c r="E382" s="5">
        <f>SUM(E383:E387)</f>
        <v>1788</v>
      </c>
    </row>
    <row r="383" spans="1:5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1288</v>
      </c>
      <c r="D386" s="30">
        <f t="shared" si="35"/>
        <v>1288</v>
      </c>
      <c r="E386" s="30">
        <f t="shared" si="35"/>
        <v>1288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</row>
    <row r="393" spans="1:5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</row>
    <row r="394" spans="1:5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</v>
      </c>
      <c r="D420" s="5">
        <f t="shared" si="41"/>
        <v>200</v>
      </c>
      <c r="E420" s="5">
        <f t="shared" si="41"/>
        <v>200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420</v>
      </c>
      <c r="D422" s="5">
        <f>SUM(D423:D428)</f>
        <v>420</v>
      </c>
      <c r="E422" s="5">
        <f>SUM(E423:E428)</f>
        <v>420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420</v>
      </c>
      <c r="D427" s="30">
        <f t="shared" si="42"/>
        <v>420</v>
      </c>
      <c r="E427" s="30">
        <f t="shared" si="42"/>
        <v>420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61240.6</v>
      </c>
      <c r="D429" s="5">
        <f>SUM(D430:D442)</f>
        <v>61240.6</v>
      </c>
      <c r="E429" s="5">
        <f>SUM(E430:E442)</f>
        <v>228446.06400000001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1400</v>
      </c>
      <c r="D432" s="30">
        <f t="shared" si="43"/>
        <v>1400</v>
      </c>
      <c r="E432" s="30">
        <f t="shared" si="43"/>
        <v>1400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>
        <v>3180</v>
      </c>
      <c r="D434" s="30">
        <f t="shared" si="43"/>
        <v>3180</v>
      </c>
      <c r="E434" s="30">
        <f t="shared" si="43"/>
        <v>3180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43560.6</v>
      </c>
      <c r="D441" s="30">
        <f t="shared" si="43"/>
        <v>43560.6</v>
      </c>
      <c r="E441" s="30">
        <v>63560.6</v>
      </c>
    </row>
    <row r="442" spans="1:5" outlineLevel="3">
      <c r="A442" s="29"/>
      <c r="B442" s="28" t="s">
        <v>355</v>
      </c>
      <c r="C442" s="30">
        <v>13100</v>
      </c>
      <c r="D442" s="30">
        <f t="shared" si="43"/>
        <v>13100</v>
      </c>
      <c r="E442" s="30">
        <v>160305.46400000001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8" t="s">
        <v>357</v>
      </c>
      <c r="B444" s="149"/>
      <c r="C444" s="32">
        <f>C445+C454+C455+C459+C462+C463+C468+C474+C477+C480+C481+C450</f>
        <v>13000</v>
      </c>
      <c r="D444" s="32">
        <f>D445+D454+D455+D459+D462+D463+D468+D474+D477+D480+D481+D450</f>
        <v>13000</v>
      </c>
      <c r="E444" s="32">
        <f>E445+E454+E455+E459+E462+E463+E468+E474+E477+E480+E481+E450</f>
        <v>17300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1500</v>
      </c>
      <c r="D447" s="30">
        <f t="shared" ref="D447:E449" si="44">C447</f>
        <v>1500</v>
      </c>
      <c r="E447" s="30">
        <f t="shared" si="44"/>
        <v>1500</v>
      </c>
    </row>
    <row r="448" spans="1:5" ht="15" customHeight="1" outlineLevel="3">
      <c r="A448" s="28"/>
      <c r="B448" s="28" t="s">
        <v>361</v>
      </c>
      <c r="C448" s="30">
        <v>1500</v>
      </c>
      <c r="D448" s="30">
        <f t="shared" si="44"/>
        <v>1500</v>
      </c>
      <c r="E448" s="30">
        <f t="shared" si="44"/>
        <v>1500</v>
      </c>
    </row>
    <row r="449" spans="1:5" ht="15" customHeight="1" outlineLevel="3">
      <c r="A449" s="28"/>
      <c r="B449" s="28" t="s">
        <v>362</v>
      </c>
      <c r="C449" s="30">
        <v>2000</v>
      </c>
      <c r="D449" s="30">
        <f t="shared" si="44"/>
        <v>2000</v>
      </c>
      <c r="E449" s="30">
        <f t="shared" si="44"/>
        <v>2000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v>8000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1500</v>
      </c>
      <c r="D462" s="5">
        <f t="shared" si="47"/>
        <v>1500</v>
      </c>
      <c r="E462" s="5">
        <f t="shared" si="47"/>
        <v>1500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v>1800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10188.269</v>
      </c>
      <c r="D483" s="35">
        <f>D484+D504+D509+D522+D528+D538</f>
        <v>10188.269</v>
      </c>
      <c r="E483" s="35">
        <f>E484+E504+E509+E522+E528+E538</f>
        <v>24188.269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6500</v>
      </c>
      <c r="D484" s="32">
        <f>D485+D486+D490+D491+D494+D497+D500+D501+D502+D503</f>
        <v>6500</v>
      </c>
      <c r="E484" s="32">
        <f>E485+E486+E490+E491+E494+E497+E500+E501+E502+E503</f>
        <v>20500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19000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v>19000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250</v>
      </c>
      <c r="D498" s="30">
        <f t="shared" ref="D498:E503" si="52">C498</f>
        <v>250</v>
      </c>
      <c r="E498" s="30">
        <f t="shared" si="52"/>
        <v>250</v>
      </c>
    </row>
    <row r="499" spans="1:12" ht="15" customHeight="1" outlineLevel="3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8" t="s">
        <v>410</v>
      </c>
      <c r="B504" s="149"/>
      <c r="C504" s="32">
        <f>SUM(C505:C508)</f>
        <v>2790.2689999999998</v>
      </c>
      <c r="D504" s="32">
        <f>SUM(D505:D508)</f>
        <v>2790.2689999999998</v>
      </c>
      <c r="E504" s="32">
        <f>SUM(E505:E508)</f>
        <v>2790.2689999999998</v>
      </c>
    </row>
    <row r="505" spans="1:12" outlineLevel="2" collapsed="1">
      <c r="A505" s="6">
        <v>3303</v>
      </c>
      <c r="B505" s="4" t="s">
        <v>411</v>
      </c>
      <c r="C505" s="5">
        <v>2790.2689999999998</v>
      </c>
      <c r="D505" s="5">
        <f>C505</f>
        <v>2790.2689999999998</v>
      </c>
      <c r="E505" s="5">
        <f>D505</f>
        <v>2790.2689999999998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8" t="s">
        <v>441</v>
      </c>
      <c r="B538" s="149"/>
      <c r="C538" s="32">
        <f>SUM(C539:C544)</f>
        <v>898</v>
      </c>
      <c r="D538" s="32">
        <f>SUM(D539:D544)</f>
        <v>898</v>
      </c>
      <c r="E538" s="32">
        <f>SUM(E539:E544)</f>
        <v>898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898</v>
      </c>
      <c r="D540" s="5">
        <f t="shared" ref="D540:E543" si="58">C540</f>
        <v>898</v>
      </c>
      <c r="E540" s="5">
        <f t="shared" si="58"/>
        <v>898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>
      <c r="A547" s="156" t="s">
        <v>449</v>
      </c>
      <c r="B547" s="157"/>
      <c r="C547" s="35">
        <f>C548+C549</f>
        <v>124.255</v>
      </c>
      <c r="D547" s="35">
        <f>D548+D549</f>
        <v>124.255</v>
      </c>
      <c r="E547" s="35">
        <f>E548+E549</f>
        <v>124.255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>
        <v>124.255</v>
      </c>
      <c r="D548" s="32">
        <f>C548</f>
        <v>124.255</v>
      </c>
      <c r="E548" s="32">
        <f>D548</f>
        <v>124.255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</row>
    <row r="550" spans="1:10">
      <c r="A550" s="152" t="s">
        <v>455</v>
      </c>
      <c r="B550" s="153"/>
      <c r="C550" s="36">
        <f>C551</f>
        <v>34585</v>
      </c>
      <c r="D550" s="36">
        <f>D551</f>
        <v>34585</v>
      </c>
      <c r="E550" s="36">
        <f>E551</f>
        <v>34585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34585</v>
      </c>
      <c r="D551" s="33">
        <f>D552+D556</f>
        <v>34585</v>
      </c>
      <c r="E551" s="33">
        <f>E552+E556</f>
        <v>34585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34585</v>
      </c>
      <c r="D552" s="32">
        <f>SUM(D553:D555)</f>
        <v>34585</v>
      </c>
      <c r="E552" s="32">
        <f>SUM(E553:E555)</f>
        <v>34585</v>
      </c>
    </row>
    <row r="553" spans="1:10" outlineLevel="2" collapsed="1">
      <c r="A553" s="6">
        <v>5500</v>
      </c>
      <c r="B553" s="4" t="s">
        <v>458</v>
      </c>
      <c r="C553" s="5">
        <v>34585</v>
      </c>
      <c r="D553" s="5">
        <f t="shared" ref="D553:E555" si="59">C553</f>
        <v>34585</v>
      </c>
      <c r="E553" s="5">
        <f t="shared" si="59"/>
        <v>34585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866706.51799999992</v>
      </c>
      <c r="D559" s="37">
        <f>D560+D716+D725</f>
        <v>866706.51799999992</v>
      </c>
      <c r="E559" s="37">
        <f>E560+E716+E725</f>
        <v>866706.51799999992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2" t="s">
        <v>464</v>
      </c>
      <c r="B560" s="153"/>
      <c r="C560" s="36">
        <f>C561+C638+C642+C645</f>
        <v>787181.51799999992</v>
      </c>
      <c r="D560" s="36">
        <f>D561+D638+D642+D645</f>
        <v>787181.51799999992</v>
      </c>
      <c r="E560" s="36">
        <f>E561+E638+E642+E645</f>
        <v>787181.51799999992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787181.51799999992</v>
      </c>
      <c r="D561" s="38">
        <f>D562+D567+D568+D569+D576+D577+D581+D584+D585+D586+D587+D592+D595+D599+D603+D610+D616+D628</f>
        <v>787181.51799999992</v>
      </c>
      <c r="E561" s="38">
        <f>E562+E567+E568+E569+E576+E577+E581+E584+E585+E586+E587+E592+E595+E599+E603+E610+E616+E628</f>
        <v>787181.51799999992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1938.018</v>
      </c>
      <c r="D562" s="32">
        <f>SUM(D563:D566)</f>
        <v>1938.018</v>
      </c>
      <c r="E562" s="32">
        <f>SUM(E563:E566)</f>
        <v>1938.018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1938.018</v>
      </c>
      <c r="D566" s="5">
        <f t="shared" si="60"/>
        <v>1938.018</v>
      </c>
      <c r="E566" s="5">
        <f t="shared" si="60"/>
        <v>1938.018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8" t="s">
        <v>473</v>
      </c>
      <c r="B569" s="149"/>
      <c r="C569" s="32">
        <f>SUM(C570:C575)</f>
        <v>30000</v>
      </c>
      <c r="D569" s="32">
        <f>SUM(D570:D575)</f>
        <v>30000</v>
      </c>
      <c r="E569" s="32">
        <f>SUM(E570:E575)</f>
        <v>30000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30000</v>
      </c>
      <c r="D572" s="5">
        <f t="shared" si="61"/>
        <v>30000</v>
      </c>
      <c r="E572" s="5">
        <f t="shared" si="61"/>
        <v>30000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8" t="s">
        <v>485</v>
      </c>
      <c r="B581" s="149"/>
      <c r="C581" s="32">
        <f>SUM(C582:C583)</f>
        <v>9913.65</v>
      </c>
      <c r="D581" s="32">
        <f>SUM(D582:D583)</f>
        <v>9913.65</v>
      </c>
      <c r="E581" s="32">
        <f>SUM(E582:E583)</f>
        <v>9913.65</v>
      </c>
    </row>
    <row r="582" spans="1:5" outlineLevel="2">
      <c r="A582" s="7">
        <v>6606</v>
      </c>
      <c r="B582" s="4" t="s">
        <v>486</v>
      </c>
      <c r="C582" s="5">
        <v>9913.65</v>
      </c>
      <c r="D582" s="5">
        <f t="shared" ref="D582:E586" si="63">C582</f>
        <v>9913.65</v>
      </c>
      <c r="E582" s="5">
        <f t="shared" si="63"/>
        <v>9913.65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48" t="s">
        <v>488</v>
      </c>
      <c r="B584" s="14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8" t="s">
        <v>489</v>
      </c>
      <c r="B585" s="14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8" t="s">
        <v>490</v>
      </c>
      <c r="B586" s="14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48" t="s">
        <v>503</v>
      </c>
      <c r="B599" s="149"/>
      <c r="C599" s="32">
        <f>SUM(C600:C602)</f>
        <v>87393.456999999995</v>
      </c>
      <c r="D599" s="32">
        <f>SUM(D600:D602)</f>
        <v>87393.456999999995</v>
      </c>
      <c r="E599" s="32">
        <f>SUM(E600:E602)</f>
        <v>87393.456999999995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87393.456999999995</v>
      </c>
      <c r="D601" s="5">
        <f t="shared" si="66"/>
        <v>87393.456999999995</v>
      </c>
      <c r="E601" s="5">
        <f t="shared" si="66"/>
        <v>87393.456999999995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8" t="s">
        <v>513</v>
      </c>
      <c r="B610" s="149"/>
      <c r="C610" s="32">
        <f>SUM(C611:C615)</f>
        <v>6196.3459999999995</v>
      </c>
      <c r="D610" s="32">
        <f>SUM(D611:D615)</f>
        <v>6196.3459999999995</v>
      </c>
      <c r="E610" s="32">
        <f>SUM(E611:E615)</f>
        <v>6196.3459999999995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6196.3459999999995</v>
      </c>
      <c r="D613" s="5">
        <f t="shared" si="68"/>
        <v>6196.3459999999995</v>
      </c>
      <c r="E613" s="5">
        <f t="shared" si="68"/>
        <v>6196.3459999999995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8" t="s">
        <v>519</v>
      </c>
      <c r="B616" s="149"/>
      <c r="C616" s="32">
        <f>SUM(C617:C627)</f>
        <v>1740.047</v>
      </c>
      <c r="D616" s="32">
        <f>SUM(D617:D627)</f>
        <v>1740.047</v>
      </c>
      <c r="E616" s="32">
        <f>SUM(E617:E627)</f>
        <v>1740.047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1740.047</v>
      </c>
      <c r="D620" s="5">
        <f t="shared" si="69"/>
        <v>1740.047</v>
      </c>
      <c r="E620" s="5">
        <f t="shared" si="69"/>
        <v>1740.047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8" t="s">
        <v>531</v>
      </c>
      <c r="B628" s="149"/>
      <c r="C628" s="32">
        <f>SUM(C629:C637)</f>
        <v>650000</v>
      </c>
      <c r="D628" s="32">
        <f>SUM(D629:D637)</f>
        <v>650000</v>
      </c>
      <c r="E628" s="32">
        <f>SUM(E629:E637)</f>
        <v>650000</v>
      </c>
    </row>
    <row r="629" spans="1:10" outlineLevel="2">
      <c r="A629" s="7">
        <v>6617</v>
      </c>
      <c r="B629" s="4" t="s">
        <v>532</v>
      </c>
      <c r="C629" s="5">
        <v>650000</v>
      </c>
      <c r="D629" s="5">
        <f>C629</f>
        <v>650000</v>
      </c>
      <c r="E629" s="5">
        <f>D629</f>
        <v>650000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8" t="s">
        <v>556</v>
      </c>
      <c r="B668" s="14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8" t="s">
        <v>557</v>
      </c>
      <c r="B669" s="14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8" t="s">
        <v>558</v>
      </c>
      <c r="B670" s="14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2" t="s">
        <v>570</v>
      </c>
      <c r="B716" s="153"/>
      <c r="C716" s="36">
        <f>C717</f>
        <v>79525</v>
      </c>
      <c r="D716" s="36">
        <f>D717</f>
        <v>79525</v>
      </c>
      <c r="E716" s="36">
        <f>E717</f>
        <v>79525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0" t="s">
        <v>571</v>
      </c>
      <c r="B717" s="151"/>
      <c r="C717" s="33">
        <f>C718+C722</f>
        <v>79525</v>
      </c>
      <c r="D717" s="33">
        <f>D718+D722</f>
        <v>79525</v>
      </c>
      <c r="E717" s="33">
        <f>E718+E722</f>
        <v>79525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46" t="s">
        <v>851</v>
      </c>
      <c r="B718" s="147"/>
      <c r="C718" s="31">
        <f>SUM(C719:C721)</f>
        <v>79525</v>
      </c>
      <c r="D718" s="31">
        <f>SUM(D719:D721)</f>
        <v>79525</v>
      </c>
      <c r="E718" s="31">
        <f>SUM(E719:E721)</f>
        <v>79525</v>
      </c>
    </row>
    <row r="719" spans="1:10" ht="15" customHeight="1" outlineLevel="2">
      <c r="A719" s="6">
        <v>10950</v>
      </c>
      <c r="B719" s="4" t="s">
        <v>572</v>
      </c>
      <c r="C719" s="5">
        <v>79525</v>
      </c>
      <c r="D719" s="5">
        <f>C719</f>
        <v>79525</v>
      </c>
      <c r="E719" s="5">
        <f>D719</f>
        <v>79525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19"/>
  <sheetViews>
    <sheetView rightToLeft="1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defaultColWidth="9.08984375" defaultRowHeight="14.5"/>
  <cols>
    <col min="1" max="1" width="11.6328125" bestFit="1" customWidth="1"/>
    <col min="2" max="2" width="4.54296875" style="82" bestFit="1" customWidth="1"/>
    <col min="3" max="3" width="30.08984375" bestFit="1" customWidth="1"/>
    <col min="7" max="7" width="14.36328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>
        <v>0</v>
      </c>
      <c r="E9" s="10">
        <v>0</v>
      </c>
      <c r="F9" s="10">
        <v>0</v>
      </c>
      <c r="G9">
        <f>SUM(D9:D22)</f>
        <v>17</v>
      </c>
      <c r="H9">
        <f t="shared" ref="H9:I9" si="2">SUM(E9:E22)</f>
        <v>8</v>
      </c>
      <c r="I9">
        <f t="shared" si="2"/>
        <v>9</v>
      </c>
    </row>
    <row r="10" spans="1:9">
      <c r="A10" s="10" t="s">
        <v>669</v>
      </c>
      <c r="B10" s="81">
        <v>1</v>
      </c>
      <c r="C10" s="10" t="s">
        <v>671</v>
      </c>
      <c r="D10" s="10">
        <v>0</v>
      </c>
      <c r="E10" s="10">
        <v>0</v>
      </c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1</v>
      </c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0</v>
      </c>
      <c r="F14" s="10">
        <f t="shared" si="1"/>
        <v>3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>
        <v>3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>
        <v>0</v>
      </c>
      <c r="E19" s="10">
        <v>0</v>
      </c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>
        <v>0</v>
      </c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>
        <v>0</v>
      </c>
      <c r="E21" s="10">
        <v>0</v>
      </c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>
        <v>0</v>
      </c>
      <c r="F22" s="10">
        <f t="shared" si="1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6</v>
      </c>
      <c r="H23">
        <f t="shared" ref="H23:I23" si="3">SUM(E23:E31)</f>
        <v>3</v>
      </c>
      <c r="I23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2</v>
      </c>
      <c r="E28" s="84">
        <v>1</v>
      </c>
      <c r="F28" s="84">
        <f t="shared" si="1"/>
        <v>1</v>
      </c>
    </row>
    <row r="29" spans="1:9">
      <c r="A29" s="84" t="s">
        <v>683</v>
      </c>
      <c r="B29" s="85">
        <v>2</v>
      </c>
      <c r="C29" s="84" t="s">
        <v>690</v>
      </c>
      <c r="D29" s="84">
        <v>2</v>
      </c>
      <c r="E29" s="84">
        <v>2</v>
      </c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>
        <v>0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0</v>
      </c>
      <c r="F31" s="84">
        <f t="shared" si="1"/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8</v>
      </c>
      <c r="H38">
        <f t="shared" ref="H38:I38" si="6">SUM(E38:E44)</f>
        <v>4</v>
      </c>
      <c r="I38">
        <f t="shared" si="6"/>
        <v>4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3</v>
      </c>
      <c r="E41" s="10">
        <v>0</v>
      </c>
      <c r="F41" s="10">
        <f t="shared" si="1"/>
        <v>3</v>
      </c>
    </row>
    <row r="42" spans="1:9">
      <c r="A42" s="10" t="s">
        <v>699</v>
      </c>
      <c r="B42" s="81">
        <v>5</v>
      </c>
      <c r="C42" s="10" t="s">
        <v>704</v>
      </c>
      <c r="D42" s="10">
        <v>4</v>
      </c>
      <c r="E42" s="10">
        <v>3</v>
      </c>
      <c r="F42" s="10">
        <f t="shared" si="1"/>
        <v>1</v>
      </c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1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40</v>
      </c>
      <c r="E71" s="10">
        <v>17</v>
      </c>
      <c r="F71" s="10">
        <f t="shared" si="1"/>
        <v>23</v>
      </c>
      <c r="G71">
        <f>SUM(D71:D73)</f>
        <v>83</v>
      </c>
      <c r="H71">
        <f t="shared" ref="H71:I71" si="16">SUM(E71:E73)</f>
        <v>40</v>
      </c>
      <c r="I71">
        <f t="shared" si="16"/>
        <v>43</v>
      </c>
    </row>
    <row r="72" spans="1:9">
      <c r="A72" s="10" t="s">
        <v>719</v>
      </c>
      <c r="B72" s="81"/>
      <c r="C72" s="10" t="s">
        <v>721</v>
      </c>
      <c r="D72" s="10">
        <v>37</v>
      </c>
      <c r="E72" s="10">
        <v>21</v>
      </c>
      <c r="F72" s="10">
        <f t="shared" si="1"/>
        <v>16</v>
      </c>
    </row>
    <row r="73" spans="1:9">
      <c r="A73" s="10" t="s">
        <v>719</v>
      </c>
      <c r="B73" s="81"/>
      <c r="C73" s="10" t="s">
        <v>722</v>
      </c>
      <c r="D73" s="10">
        <v>6</v>
      </c>
      <c r="E73" s="10">
        <v>2</v>
      </c>
      <c r="F73" s="10">
        <f t="shared" si="1"/>
        <v>4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rightToLeft="1" workbookViewId="0">
      <selection activeCell="C15" sqref="C15"/>
    </sheetView>
  </sheetViews>
  <sheetFormatPr defaultColWidth="9.08984375" defaultRowHeight="14.5"/>
  <cols>
    <col min="1" max="1" width="34.90625" bestFit="1" customWidth="1"/>
    <col min="2" max="2" width="22.453125" customWidth="1"/>
  </cols>
  <sheetData>
    <row r="1" spans="1:2" ht="15.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697" zoomScale="85" zoomScaleNormal="85" workbookViewId="0">
      <selection activeCell="E719" sqref="E719"/>
    </sheetView>
  </sheetViews>
  <sheetFormatPr defaultColWidth="9.08984375" defaultRowHeight="14.5" outlineLevelRow="3"/>
  <cols>
    <col min="1" max="1" width="7" bestFit="1" customWidth="1"/>
    <col min="2" max="2" width="40.6328125" customWidth="1"/>
    <col min="3" max="3" width="16.6328125" bestFit="1" customWidth="1"/>
    <col min="4" max="5" width="14.0898437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34" t="s">
        <v>853</v>
      </c>
      <c r="E1" s="134" t="s">
        <v>852</v>
      </c>
      <c r="G1" s="43" t="s">
        <v>31</v>
      </c>
      <c r="H1" s="44">
        <f>C2+C114</f>
        <v>963706.51800000004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860000</v>
      </c>
      <c r="D2" s="26">
        <f>D3+D67</f>
        <v>1110000</v>
      </c>
      <c r="E2" s="26">
        <f>E3+E67</f>
        <v>1110000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368850</v>
      </c>
      <c r="D3" s="23">
        <f>D4+D11+D38+D61</f>
        <v>368850</v>
      </c>
      <c r="E3" s="23">
        <f>E4+E11+E38+E61</f>
        <v>368850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103300</v>
      </c>
      <c r="D4" s="21">
        <f>SUM(D5:D10)</f>
        <v>103300</v>
      </c>
      <c r="E4" s="21">
        <f>SUM(E5:E10)</f>
        <v>103300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11000</v>
      </c>
      <c r="D5" s="2">
        <f>C5</f>
        <v>11000</v>
      </c>
      <c r="E5" s="2">
        <f>D5</f>
        <v>11000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</v>
      </c>
      <c r="D6" s="2">
        <f t="shared" ref="D6:E10" si="0">C6</f>
        <v>12000</v>
      </c>
      <c r="E6" s="2">
        <f t="shared" si="0"/>
        <v>12000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0"/>
        <v>80000</v>
      </c>
      <c r="E7" s="2">
        <f t="shared" si="0"/>
        <v>80000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0"/>
        <v>300</v>
      </c>
      <c r="E10" s="2">
        <f t="shared" si="0"/>
        <v>300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204250</v>
      </c>
      <c r="D11" s="21">
        <f>SUM(D12:D37)</f>
        <v>204250</v>
      </c>
      <c r="E11" s="21">
        <f>SUM(E12:E37)</f>
        <v>204250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155000</v>
      </c>
      <c r="D12" s="2">
        <f>C12</f>
        <v>155000</v>
      </c>
      <c r="E12" s="2">
        <f>D12</f>
        <v>155000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1">C13</f>
        <v>10000</v>
      </c>
      <c r="E13" s="2">
        <f t="shared" si="1"/>
        <v>10000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15000</v>
      </c>
      <c r="D15" s="2">
        <f t="shared" si="1"/>
        <v>15000</v>
      </c>
      <c r="E15" s="2">
        <f t="shared" si="1"/>
        <v>15000</v>
      </c>
    </row>
    <row r="16" spans="1:14" outlineLevel="1">
      <c r="A16" s="3">
        <v>2201</v>
      </c>
      <c r="B16" s="1" t="s">
        <v>128</v>
      </c>
      <c r="C16" s="2">
        <v>19750</v>
      </c>
      <c r="D16" s="2">
        <f t="shared" si="1"/>
        <v>19750</v>
      </c>
      <c r="E16" s="2">
        <f t="shared" si="1"/>
        <v>19750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0</v>
      </c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61300</v>
      </c>
      <c r="D38" s="21">
        <f>SUM(D39:D60)</f>
        <v>61300</v>
      </c>
      <c r="E38" s="21">
        <f>SUM(E39:E60)</f>
        <v>61300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15000</v>
      </c>
      <c r="D39" s="2">
        <f>C39</f>
        <v>15000</v>
      </c>
      <c r="E39" s="2">
        <f>D39</f>
        <v>15000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16000</v>
      </c>
      <c r="D41" s="2">
        <f t="shared" si="3"/>
        <v>16000</v>
      </c>
      <c r="E41" s="2">
        <f t="shared" si="3"/>
        <v>16000</v>
      </c>
    </row>
    <row r="42" spans="1:10" outlineLevel="1">
      <c r="A42" s="20">
        <v>3199</v>
      </c>
      <c r="B42" s="20" t="s">
        <v>14</v>
      </c>
      <c r="C42" s="2">
        <v>600</v>
      </c>
      <c r="D42" s="2">
        <f t="shared" si="3"/>
        <v>600</v>
      </c>
      <c r="E42" s="2">
        <f t="shared" si="3"/>
        <v>600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0</v>
      </c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700</v>
      </c>
      <c r="D45" s="2">
        <f t="shared" si="3"/>
        <v>700</v>
      </c>
      <c r="E45" s="2">
        <f t="shared" si="3"/>
        <v>700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0</v>
      </c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3"/>
        <v>10000</v>
      </c>
      <c r="E53" s="2">
        <f t="shared" si="3"/>
        <v>10000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491150</v>
      </c>
      <c r="D67" s="25">
        <f>D97+D68</f>
        <v>741150</v>
      </c>
      <c r="E67" s="25">
        <f>E97+E68</f>
        <v>741150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55000</v>
      </c>
      <c r="D68" s="21">
        <f>SUM(D69:D96)</f>
        <v>55000</v>
      </c>
      <c r="E68" s="21">
        <f>SUM(E69:E96)</f>
        <v>55000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36000</v>
      </c>
      <c r="D79" s="2">
        <f t="shared" si="6"/>
        <v>36000</v>
      </c>
      <c r="E79" s="2">
        <f t="shared" si="6"/>
        <v>36000</v>
      </c>
    </row>
    <row r="80" spans="1:10" ht="15" customHeight="1" outlineLevel="1">
      <c r="A80" s="3">
        <v>5202</v>
      </c>
      <c r="B80" s="2" t="s">
        <v>172</v>
      </c>
      <c r="C80" s="2">
        <v>9000</v>
      </c>
      <c r="D80" s="2">
        <f t="shared" si="6"/>
        <v>9000</v>
      </c>
      <c r="E80" s="2">
        <f t="shared" si="6"/>
        <v>9000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1500</v>
      </c>
      <c r="D85" s="2">
        <f t="shared" si="6"/>
        <v>1500</v>
      </c>
      <c r="E85" s="2">
        <f t="shared" si="6"/>
        <v>1500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8000</v>
      </c>
      <c r="D93" s="2">
        <f t="shared" si="7"/>
        <v>8000</v>
      </c>
      <c r="E93" s="2">
        <f t="shared" si="7"/>
        <v>8000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0</v>
      </c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436150</v>
      </c>
      <c r="D97" s="21">
        <f>SUM(D98:D113)</f>
        <v>686150</v>
      </c>
      <c r="E97" s="21">
        <f>SUM(E98:E113)</f>
        <v>686150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210000</v>
      </c>
      <c r="D98" s="2">
        <f>C98</f>
        <v>210000</v>
      </c>
      <c r="E98" s="2">
        <f>D98</f>
        <v>210000</v>
      </c>
    </row>
    <row r="99" spans="1:10" ht="15" customHeight="1" outlineLevel="1">
      <c r="A99" s="3">
        <v>6002</v>
      </c>
      <c r="B99" s="1" t="s">
        <v>185</v>
      </c>
      <c r="C99" s="2">
        <v>221850</v>
      </c>
      <c r="D99" s="2">
        <f t="shared" ref="D99:E113" si="8">C99</f>
        <v>221850</v>
      </c>
      <c r="E99" s="2">
        <f t="shared" si="8"/>
        <v>221850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250000</v>
      </c>
      <c r="E100" s="2">
        <f t="shared" si="8"/>
        <v>250000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0</v>
      </c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8"/>
        <v>300</v>
      </c>
      <c r="E109" s="2">
        <f t="shared" si="8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8"/>
        <v>3000</v>
      </c>
      <c r="E111" s="2">
        <f t="shared" si="8"/>
        <v>3000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outlineLevel="1">
      <c r="A113" s="8">
        <v>6099</v>
      </c>
      <c r="B113" s="1" t="s">
        <v>29</v>
      </c>
      <c r="C113" s="2">
        <v>700</v>
      </c>
      <c r="D113" s="2">
        <f t="shared" si="8"/>
        <v>700</v>
      </c>
      <c r="E113" s="2">
        <f t="shared" si="8"/>
        <v>700</v>
      </c>
    </row>
    <row r="114" spans="1:10">
      <c r="A114" s="168" t="s">
        <v>62</v>
      </c>
      <c r="B114" s="169"/>
      <c r="C114" s="26">
        <f>C115+C152+C177</f>
        <v>103706.51800000001</v>
      </c>
      <c r="D114" s="26">
        <f>D115+D152+D177</f>
        <v>103706.51800000001</v>
      </c>
      <c r="E114" s="26">
        <f>E115+E152+E177</f>
        <v>103706.51800000001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98656.518000000011</v>
      </c>
      <c r="D115" s="23">
        <f>D116+D135</f>
        <v>98656.518000000011</v>
      </c>
      <c r="E115" s="23">
        <f>E116+E135</f>
        <v>98656.518000000011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29625.608</v>
      </c>
      <c r="D116" s="21">
        <f>D117+D120+D123+D126+D129+D132</f>
        <v>29625.608</v>
      </c>
      <c r="E116" s="21">
        <f>E117+E120+E123+E126+E129+E132</f>
        <v>29625.608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29625.608</v>
      </c>
      <c r="D117" s="2">
        <f>D118+D119</f>
        <v>29625.608</v>
      </c>
      <c r="E117" s="2">
        <f>E118+E119</f>
        <v>29625.608</v>
      </c>
    </row>
    <row r="118" spans="1:10" ht="15" customHeight="1" outlineLevel="2">
      <c r="A118" s="130"/>
      <c r="B118" s="129" t="s">
        <v>855</v>
      </c>
      <c r="C118" s="128">
        <v>28875.608</v>
      </c>
      <c r="D118" s="128">
        <f>C118</f>
        <v>28875.608</v>
      </c>
      <c r="E118" s="128">
        <f>D118</f>
        <v>28875.608</v>
      </c>
    </row>
    <row r="119" spans="1:10" ht="15" customHeight="1" outlineLevel="2">
      <c r="A119" s="130"/>
      <c r="B119" s="129" t="s">
        <v>860</v>
      </c>
      <c r="C119" s="128">
        <v>750</v>
      </c>
      <c r="D119" s="128">
        <f>C119</f>
        <v>750</v>
      </c>
      <c r="E119" s="128">
        <f>D119</f>
        <v>750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69030.91</v>
      </c>
      <c r="D135" s="21">
        <f>D136+D140+D143+D146+D149</f>
        <v>69030.91</v>
      </c>
      <c r="E135" s="21">
        <f>E136+E140+E143+E146+E149</f>
        <v>69030.91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69030.91</v>
      </c>
      <c r="D136" s="2">
        <f>D137+D138+D139</f>
        <v>69030.91</v>
      </c>
      <c r="E136" s="2">
        <f>E137+E138+E139</f>
        <v>69030.91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0</v>
      </c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>
        <v>69030.91</v>
      </c>
      <c r="D139" s="128">
        <f t="shared" si="9"/>
        <v>69030.91</v>
      </c>
      <c r="E139" s="128">
        <f t="shared" si="9"/>
        <v>69030.91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5050</v>
      </c>
      <c r="D152" s="23">
        <f>D153+D163+D170</f>
        <v>5050</v>
      </c>
      <c r="E152" s="23">
        <f>E153+E163+E170</f>
        <v>5050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5050</v>
      </c>
      <c r="D153" s="21">
        <f>D154+D157+D160</f>
        <v>5050</v>
      </c>
      <c r="E153" s="21">
        <f>E154+E157+E160</f>
        <v>5050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5050</v>
      </c>
      <c r="D154" s="2">
        <f>D155+D156</f>
        <v>5050</v>
      </c>
      <c r="E154" s="2">
        <f>E155+E156</f>
        <v>5050</v>
      </c>
    </row>
    <row r="155" spans="1:10" ht="15" customHeight="1" outlineLevel="2">
      <c r="A155" s="130"/>
      <c r="B155" s="129" t="s">
        <v>855</v>
      </c>
      <c r="C155" s="128">
        <v>5050</v>
      </c>
      <c r="D155" s="128">
        <f>C155</f>
        <v>5050</v>
      </c>
      <c r="E155" s="128">
        <f>D155</f>
        <v>5050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34" t="s">
        <v>853</v>
      </c>
      <c r="E256" s="134" t="s">
        <v>852</v>
      </c>
      <c r="G256" s="47" t="s">
        <v>589</v>
      </c>
      <c r="H256" s="48">
        <f>C257+C559</f>
        <v>963706.51800000004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860000</v>
      </c>
      <c r="D257" s="37">
        <f>D258+D550</f>
        <v>507773.40600000002</v>
      </c>
      <c r="E257" s="37">
        <f>E258+E550</f>
        <v>1069823.1979999999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2" t="s">
        <v>266</v>
      </c>
      <c r="B258" s="153"/>
      <c r="C258" s="36">
        <f>C259+C339+C483+C547</f>
        <v>831195</v>
      </c>
      <c r="D258" s="36">
        <f>D259+D339+D483+D547</f>
        <v>478968.40600000002</v>
      </c>
      <c r="E258" s="36">
        <f>E259+E339+E483+E547</f>
        <v>1041018.198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0" t="s">
        <v>267</v>
      </c>
      <c r="B259" s="151"/>
      <c r="C259" s="33">
        <f>C260+C263+C314</f>
        <v>588024.59399999992</v>
      </c>
      <c r="D259" s="33">
        <f>D260+D263+D314</f>
        <v>235798</v>
      </c>
      <c r="E259" s="33">
        <f>E260+E263+E314</f>
        <v>606674.48399999994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48" t="s">
        <v>269</v>
      </c>
      <c r="B263" s="149"/>
      <c r="C263" s="32">
        <f>C264+C265+C289+C296+C298+C302+C305+C308+C313</f>
        <v>570373.34399999992</v>
      </c>
      <c r="D263" s="32">
        <f>D264+D265+D289+D296+D298+D302+D305+D308+D313</f>
        <v>217888</v>
      </c>
      <c r="E263" s="32">
        <f>E264+E265+E289+E296+E298+E302+E305+E308+E313</f>
        <v>570373.34399999992</v>
      </c>
    </row>
    <row r="264" spans="1:10" outlineLevel="2">
      <c r="A264" s="6">
        <v>1101</v>
      </c>
      <c r="B264" s="4" t="s">
        <v>34</v>
      </c>
      <c r="C264" s="5">
        <v>217888</v>
      </c>
      <c r="D264" s="5">
        <f>C264</f>
        <v>217888</v>
      </c>
      <c r="E264" s="5">
        <f>D264</f>
        <v>217888</v>
      </c>
    </row>
    <row r="265" spans="1:10" outlineLevel="2">
      <c r="A265" s="6">
        <v>1101</v>
      </c>
      <c r="B265" s="4" t="s">
        <v>35</v>
      </c>
      <c r="C265" s="5">
        <v>234389.8</v>
      </c>
      <c r="D265" s="5">
        <f>SUM(D266:D288)</f>
        <v>0</v>
      </c>
      <c r="E265" s="5">
        <f>C265</f>
        <v>234389.8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12549.6</v>
      </c>
      <c r="D289" s="5">
        <f>SUM(D290:D295)</f>
        <v>0</v>
      </c>
      <c r="E289" s="5">
        <f>C289</f>
        <v>12549.6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C296</f>
        <v>600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13137.674999999999</v>
      </c>
      <c r="D298" s="5">
        <f>SUM(D299:D301)</f>
        <v>0</v>
      </c>
      <c r="E298" s="5">
        <f>C298</f>
        <v>13137.674999999999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C302</f>
        <v>2500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7961.7240000000002</v>
      </c>
      <c r="D305" s="5">
        <f>SUM(D306:D307)</f>
        <v>0</v>
      </c>
      <c r="E305" s="5">
        <f>C305</f>
        <v>7961.7240000000002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81346.544999999998</v>
      </c>
      <c r="D308" s="5">
        <f>SUM(D309:D312)</f>
        <v>0</v>
      </c>
      <c r="E308" s="5">
        <f>C308</f>
        <v>81346.544999999998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8" t="s">
        <v>601</v>
      </c>
      <c r="B314" s="149"/>
      <c r="C314" s="32">
        <f>C315+C325+C331+C336+C337+C338+C328</f>
        <v>16691.25</v>
      </c>
      <c r="D314" s="32">
        <f>D315+D325+D331+D336+D337+D338+D328</f>
        <v>16950</v>
      </c>
      <c r="E314" s="32">
        <f>E315+E325+E331+E336+E337+E338+E328</f>
        <v>35341.14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v>13100</v>
      </c>
      <c r="E315" s="5">
        <v>13100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16391.25</v>
      </c>
      <c r="D325" s="5">
        <f>SUM(D326:D327)</f>
        <v>0</v>
      </c>
      <c r="E325" s="5">
        <v>18391.14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v>350</v>
      </c>
      <c r="E328" s="5">
        <v>350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v>3200</v>
      </c>
      <c r="E331" s="5">
        <v>3200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0" t="s">
        <v>270</v>
      </c>
      <c r="B339" s="151"/>
      <c r="C339" s="33">
        <f>C340+C444+C482</f>
        <v>220613</v>
      </c>
      <c r="D339" s="33">
        <f>D340+D444+D482</f>
        <v>220613</v>
      </c>
      <c r="E339" s="33">
        <f>E340+E444+E482</f>
        <v>392786.30799999996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C341+C342+C343+C344+C347+C348+C353+C356+C357+C362+C367+BG290668+C371+C372+C373+C376+C377+C378+C382+C388+C391+C392+C395+C398+C399+C404+C407+C408+C409+C412+C415+C416+C419+C420+C421+C422+C429+C443</f>
        <v>207113</v>
      </c>
      <c r="D340" s="32">
        <f>D341+D342+D343+D344+D347+D348+D353+D356+D357+D362+D367+BH290668+D371+D372+D373+D376+D377+D378+D382+D388+D391+D392+D395+D398+D399+D404+D407+D408+D409+D412+D415+D416+D419+D420+D421+D422+D429+D443</f>
        <v>207113</v>
      </c>
      <c r="E340" s="32">
        <f>E341+E342+E343+E344+E347+E348+E353+E356+E357+E362+E367+BI290668+E371+E372+E373+E376+E377+E378+E382+E388+E391+E392+E395+E398+E399+E404+E407+E408+E409+E412+E415+E416+E419+E420+E421+E422+E429+E443</f>
        <v>365286.30799999996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26">C342</f>
        <v>7000</v>
      </c>
      <c r="E342" s="5">
        <f t="shared" si="26"/>
        <v>7000</v>
      </c>
    </row>
    <row r="343" spans="1:10" outlineLevel="2">
      <c r="A343" s="6">
        <v>2201</v>
      </c>
      <c r="B343" s="4" t="s">
        <v>41</v>
      </c>
      <c r="C343" s="5">
        <v>65000</v>
      </c>
      <c r="D343" s="5">
        <f t="shared" si="26"/>
        <v>65000</v>
      </c>
      <c r="E343" s="5">
        <v>108000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11500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v>7000</v>
      </c>
    </row>
    <row r="346" spans="1:10" outlineLevel="3">
      <c r="A346" s="29"/>
      <c r="B346" s="28" t="s">
        <v>275</v>
      </c>
      <c r="C346" s="30">
        <v>3500</v>
      </c>
      <c r="D346" s="30">
        <f t="shared" si="27"/>
        <v>3500</v>
      </c>
      <c r="E346" s="30">
        <v>4500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 outlineLevel="3">
      <c r="A354" s="29"/>
      <c r="B354" s="28" t="s">
        <v>42</v>
      </c>
      <c r="C354" s="30">
        <v>700</v>
      </c>
      <c r="D354" s="30">
        <f t="shared" ref="D354:E356" si="29">C354</f>
        <v>700</v>
      </c>
      <c r="E354" s="30">
        <f t="shared" si="29"/>
        <v>700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6000</v>
      </c>
      <c r="D356" s="5">
        <f t="shared" si="29"/>
        <v>6000</v>
      </c>
      <c r="E356" s="5">
        <f t="shared" si="29"/>
        <v>6000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24500</v>
      </c>
      <c r="D362" s="5">
        <f>SUM(D363:D366)</f>
        <v>24500</v>
      </c>
      <c r="E362" s="5">
        <f>SUM(E363:E366)</f>
        <v>26500</v>
      </c>
    </row>
    <row r="363" spans="1:5" outlineLevel="3">
      <c r="A363" s="29"/>
      <c r="B363" s="28" t="s">
        <v>291</v>
      </c>
      <c r="C363" s="30">
        <v>4000</v>
      </c>
      <c r="D363" s="30">
        <f>C363</f>
        <v>4000</v>
      </c>
      <c r="E363" s="30">
        <v>7000</v>
      </c>
    </row>
    <row r="364" spans="1:5" outlineLevel="3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v>19000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v>7000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613.6</v>
      </c>
      <c r="D377" s="5">
        <f t="shared" si="33"/>
        <v>613.6</v>
      </c>
      <c r="E377" s="5">
        <f t="shared" si="33"/>
        <v>613.6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</row>
    <row r="379" spans="1:5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2674.4</v>
      </c>
      <c r="D382" s="5">
        <f>SUM(D383:D387)</f>
        <v>2674.4</v>
      </c>
      <c r="E382" s="5">
        <f>SUM(E383:E387)</f>
        <v>4674.3999999999996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v>2000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1674.4</v>
      </c>
      <c r="D386" s="30">
        <f t="shared" si="35"/>
        <v>1674.4</v>
      </c>
      <c r="E386" s="30">
        <v>2674.4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200</v>
      </c>
      <c r="D388" s="5">
        <f>SUM(D389:D390)</f>
        <v>200</v>
      </c>
      <c r="E388" s="5">
        <f>SUM(E389:E390)</f>
        <v>200</v>
      </c>
    </row>
    <row r="389" spans="1:5" outlineLevel="3">
      <c r="A389" s="29"/>
      <c r="B389" s="28" t="s">
        <v>48</v>
      </c>
      <c r="C389" s="30">
        <v>200</v>
      </c>
      <c r="D389" s="30">
        <f t="shared" ref="D389:E391" si="36">C389</f>
        <v>200</v>
      </c>
      <c r="E389" s="30">
        <f t="shared" si="36"/>
        <v>200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 outlineLevel="3">
      <c r="A405" s="29"/>
      <c r="B405" s="28" t="s">
        <v>323</v>
      </c>
      <c r="C405" s="30">
        <v>400</v>
      </c>
      <c r="D405" s="30">
        <f t="shared" ref="D405:E408" si="39">C405</f>
        <v>400</v>
      </c>
      <c r="E405" s="30">
        <f t="shared" si="39"/>
        <v>400</v>
      </c>
    </row>
    <row r="406" spans="1:5" outlineLevel="3">
      <c r="A406" s="29"/>
      <c r="B406" s="28" t="s">
        <v>324</v>
      </c>
      <c r="C406" s="30">
        <v>100</v>
      </c>
      <c r="D406" s="30">
        <f t="shared" si="39"/>
        <v>100</v>
      </c>
      <c r="E406" s="30">
        <f t="shared" si="39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9000</v>
      </c>
    </row>
    <row r="413" spans="1:5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v>9000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</v>
      </c>
      <c r="D420" s="5">
        <f t="shared" si="41"/>
        <v>200</v>
      </c>
      <c r="E420" s="5">
        <f t="shared" si="41"/>
        <v>200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420</v>
      </c>
      <c r="D422" s="5">
        <f>SUM(D423:D428)</f>
        <v>420</v>
      </c>
      <c r="E422" s="5">
        <f>SUM(E423:E428)</f>
        <v>420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420</v>
      </c>
      <c r="D427" s="30">
        <f t="shared" si="42"/>
        <v>420</v>
      </c>
      <c r="E427" s="30">
        <f t="shared" si="42"/>
        <v>420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37105</v>
      </c>
      <c r="D429" s="5">
        <f>SUM(D430:D442)</f>
        <v>37105</v>
      </c>
      <c r="E429" s="5">
        <f>SUM(E430:E442)</f>
        <v>136278.30799999999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1400</v>
      </c>
      <c r="D432" s="30">
        <f t="shared" si="43"/>
        <v>1400</v>
      </c>
      <c r="E432" s="30">
        <f t="shared" si="43"/>
        <v>1400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v>10000</v>
      </c>
    </row>
    <row r="434" spans="1:5" outlineLevel="3">
      <c r="A434" s="29"/>
      <c r="B434" s="28" t="s">
        <v>347</v>
      </c>
      <c r="C434" s="30">
        <v>373</v>
      </c>
      <c r="D434" s="30">
        <f t="shared" si="43"/>
        <v>373</v>
      </c>
      <c r="E434" s="30">
        <f t="shared" si="43"/>
        <v>373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1072.4000000000001</v>
      </c>
      <c r="D441" s="30">
        <f t="shared" si="43"/>
        <v>1072.4000000000001</v>
      </c>
      <c r="E441" s="30">
        <v>86597.4</v>
      </c>
    </row>
    <row r="442" spans="1:5" outlineLevel="3">
      <c r="A442" s="29"/>
      <c r="B442" s="28" t="s">
        <v>355</v>
      </c>
      <c r="C442" s="30">
        <v>34259.599999999999</v>
      </c>
      <c r="D442" s="30">
        <f t="shared" si="43"/>
        <v>34259.599999999999</v>
      </c>
      <c r="E442" s="30">
        <v>37907.908000000003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8" t="s">
        <v>357</v>
      </c>
      <c r="B444" s="149"/>
      <c r="C444" s="32">
        <f>C445+C454+C455+C459+C462+C463+C468+C474+C477+C480+C481+C450</f>
        <v>13500</v>
      </c>
      <c r="D444" s="32">
        <f>D445+D454+D455+D459+D462+D463+D468+D474+D477+D480+D481+D450</f>
        <v>13500</v>
      </c>
      <c r="E444" s="32">
        <f>E445+E454+E455+E459+E462+E463+E468+E474+E477+E480+E481+E450</f>
        <v>27500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10000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1500</v>
      </c>
      <c r="D447" s="30">
        <f t="shared" ref="D447:D449" si="44">C447</f>
        <v>1500</v>
      </c>
      <c r="E447" s="30">
        <v>3500</v>
      </c>
    </row>
    <row r="448" spans="1:5" ht="15" customHeight="1" outlineLevel="3">
      <c r="A448" s="28"/>
      <c r="B448" s="28" t="s">
        <v>361</v>
      </c>
      <c r="C448" s="30">
        <v>1500</v>
      </c>
      <c r="D448" s="30">
        <f t="shared" si="44"/>
        <v>1500</v>
      </c>
      <c r="E448" s="30">
        <v>4500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v>2000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6500</v>
      </c>
      <c r="D454" s="5">
        <f>C454</f>
        <v>6500</v>
      </c>
      <c r="E454" s="5">
        <v>9500</v>
      </c>
    </row>
    <row r="455" spans="1:5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5000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v>4500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1500</v>
      </c>
      <c r="D462" s="5">
        <f t="shared" si="47"/>
        <v>1500</v>
      </c>
      <c r="E462" s="5">
        <f t="shared" si="47"/>
        <v>1500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22300.123</v>
      </c>
      <c r="D483" s="35">
        <f>D484+D504+D509+D522+D528+D538</f>
        <v>22300.123</v>
      </c>
      <c r="E483" s="35">
        <f>E484+E504+E509+E522+E528+E538</f>
        <v>41300.123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13500</v>
      </c>
      <c r="D484" s="32">
        <f>D485+D486+D490+D491+D494+D497+D500+D501+D502+D503</f>
        <v>13500</v>
      </c>
      <c r="E484" s="32">
        <f>E485+E486+E490+E491+E494+E497+E500+E501+E502+E503</f>
        <v>32500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26000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v>6000</v>
      </c>
    </row>
    <row r="488" spans="1:10" ht="15" customHeight="1" outlineLevel="3">
      <c r="A488" s="28"/>
      <c r="B488" s="28" t="s">
        <v>394</v>
      </c>
      <c r="C488" s="30">
        <v>7000</v>
      </c>
      <c r="D488" s="30">
        <f t="shared" ref="D488:E489" si="51">C488</f>
        <v>7000</v>
      </c>
      <c r="E488" s="30">
        <v>20000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250</v>
      </c>
      <c r="D498" s="30">
        <f t="shared" ref="D498:E503" si="52">C498</f>
        <v>250</v>
      </c>
      <c r="E498" s="30">
        <f t="shared" si="52"/>
        <v>250</v>
      </c>
    </row>
    <row r="499" spans="1:12" ht="15" customHeight="1" outlineLevel="3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5000</v>
      </c>
      <c r="D502" s="5">
        <f t="shared" si="52"/>
        <v>5000</v>
      </c>
      <c r="E502" s="5">
        <f t="shared" si="52"/>
        <v>5000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8" t="s">
        <v>410</v>
      </c>
      <c r="B504" s="149"/>
      <c r="C504" s="32">
        <f>SUM(C505:C508)</f>
        <v>2940.123</v>
      </c>
      <c r="D504" s="32">
        <f>SUM(D505:D508)</f>
        <v>2940.123</v>
      </c>
      <c r="E504" s="32">
        <f>SUM(E505:E508)</f>
        <v>2940.123</v>
      </c>
    </row>
    <row r="505" spans="1:12" outlineLevel="2" collapsed="1">
      <c r="A505" s="6">
        <v>3303</v>
      </c>
      <c r="B505" s="4" t="s">
        <v>411</v>
      </c>
      <c r="C505" s="5">
        <v>2940.123</v>
      </c>
      <c r="D505" s="5">
        <f>C505</f>
        <v>2940.123</v>
      </c>
      <c r="E505" s="5">
        <f>D505</f>
        <v>2940.123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8" t="s">
        <v>414</v>
      </c>
      <c r="B509" s="149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5000</v>
      </c>
      <c r="D520" s="5">
        <f t="shared" si="55"/>
        <v>5000</v>
      </c>
      <c r="E520" s="5">
        <f t="shared" si="55"/>
        <v>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8" t="s">
        <v>441</v>
      </c>
      <c r="B538" s="149"/>
      <c r="C538" s="32">
        <f>SUM(C539:C544)</f>
        <v>860</v>
      </c>
      <c r="D538" s="32">
        <f>SUM(D539:D544)</f>
        <v>860</v>
      </c>
      <c r="E538" s="32">
        <f>SUM(E539:E544)</f>
        <v>860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860</v>
      </c>
      <c r="D540" s="5">
        <f t="shared" ref="D540:E543" si="58">C540</f>
        <v>860</v>
      </c>
      <c r="E540" s="5">
        <f t="shared" si="58"/>
        <v>860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>
      <c r="A547" s="156" t="s">
        <v>449</v>
      </c>
      <c r="B547" s="157"/>
      <c r="C547" s="35">
        <f>C548+C549</f>
        <v>257.28300000000002</v>
      </c>
      <c r="D547" s="35">
        <f>D548+D549</f>
        <v>257.28300000000002</v>
      </c>
      <c r="E547" s="35">
        <f>E548+E549</f>
        <v>257.28300000000002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>
        <v>257.28300000000002</v>
      </c>
      <c r="D548" s="32">
        <f>C548</f>
        <v>257.28300000000002</v>
      </c>
      <c r="E548" s="32">
        <f>D548</f>
        <v>257.28300000000002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</row>
    <row r="550" spans="1:10">
      <c r="A550" s="152" t="s">
        <v>455</v>
      </c>
      <c r="B550" s="153"/>
      <c r="C550" s="36">
        <f>C551</f>
        <v>28805</v>
      </c>
      <c r="D550" s="36">
        <f>D551</f>
        <v>28805</v>
      </c>
      <c r="E550" s="36">
        <f>E551</f>
        <v>28805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28805</v>
      </c>
      <c r="D551" s="33">
        <f>D552+D556</f>
        <v>28805</v>
      </c>
      <c r="E551" s="33">
        <f>E552+E556</f>
        <v>28805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28805</v>
      </c>
      <c r="D552" s="32">
        <f>SUM(D553:D555)</f>
        <v>28805</v>
      </c>
      <c r="E552" s="32">
        <f>SUM(E553:E555)</f>
        <v>28805</v>
      </c>
    </row>
    <row r="553" spans="1:10" outlineLevel="2" collapsed="1">
      <c r="A553" s="6">
        <v>5500</v>
      </c>
      <c r="B553" s="4" t="s">
        <v>458</v>
      </c>
      <c r="C553" s="5">
        <v>28805</v>
      </c>
      <c r="D553" s="5">
        <f t="shared" ref="D553:E555" si="59">C553</f>
        <v>28805</v>
      </c>
      <c r="E553" s="5">
        <f t="shared" si="59"/>
        <v>28805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103706.51800000001</v>
      </c>
      <c r="D559" s="37">
        <f>D560+D716+D725</f>
        <v>103706.51800000001</v>
      </c>
      <c r="E559" s="37">
        <f>E560+E716+E725</f>
        <v>103706.51800000001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2" t="s">
        <v>464</v>
      </c>
      <c r="B560" s="153"/>
      <c r="C560" s="36">
        <f>C561+C638+C642+C645</f>
        <v>44901.518000000004</v>
      </c>
      <c r="D560" s="36">
        <f>D561+D638+D642+D645</f>
        <v>44901.518000000004</v>
      </c>
      <c r="E560" s="36">
        <f>E561+E638+E642+E645</f>
        <v>44901.518000000004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44901.518000000004</v>
      </c>
      <c r="D561" s="38">
        <f>D562+D567+D568+D569+D576+D577+D581+D584+D585+D586+D587+D592+D595+D599+D603+D610+D616+D628</f>
        <v>44901.518000000004</v>
      </c>
      <c r="E561" s="38">
        <f>E562+E567+E568+E569+E576+E577+E581+E584+E585+E586+E587+E592+E595+E599+E603+E610+E616+E628</f>
        <v>44901.518000000004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7438.018</v>
      </c>
      <c r="D562" s="32">
        <f>SUM(D563:D566)</f>
        <v>7438.018</v>
      </c>
      <c r="E562" s="32">
        <f>SUM(E563:E566)</f>
        <v>7438.018</v>
      </c>
    </row>
    <row r="563" spans="1:10" outlineLevel="2">
      <c r="A563" s="7">
        <v>6600</v>
      </c>
      <c r="B563" s="4" t="s">
        <v>468</v>
      </c>
      <c r="C563" s="5">
        <v>3438.018</v>
      </c>
      <c r="D563" s="5">
        <f>C563</f>
        <v>3438.018</v>
      </c>
      <c r="E563" s="5">
        <f>D563</f>
        <v>3438.018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4000</v>
      </c>
      <c r="D566" s="5">
        <f t="shared" si="60"/>
        <v>4000</v>
      </c>
      <c r="E566" s="5">
        <f t="shared" si="60"/>
        <v>4000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8" t="s">
        <v>473</v>
      </c>
      <c r="B569" s="149"/>
      <c r="C569" s="32">
        <f>SUM(C570:C575)</f>
        <v>5039.5280000000002</v>
      </c>
      <c r="D569" s="32">
        <f>SUM(D570:D575)</f>
        <v>5039.5280000000002</v>
      </c>
      <c r="E569" s="32">
        <f>SUM(E570:E575)</f>
        <v>5039.5280000000002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5039.5280000000002</v>
      </c>
      <c r="D575" s="5">
        <f t="shared" si="61"/>
        <v>5039.5280000000002</v>
      </c>
      <c r="E575" s="5">
        <f t="shared" si="61"/>
        <v>5039.5280000000002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8" t="s">
        <v>485</v>
      </c>
      <c r="B581" s="149"/>
      <c r="C581" s="32">
        <f>SUM(C582:C583)</f>
        <v>9913.65</v>
      </c>
      <c r="D581" s="32">
        <f>SUM(D582:D583)</f>
        <v>9913.65</v>
      </c>
      <c r="E581" s="32">
        <f>SUM(E582:E583)</f>
        <v>9913.65</v>
      </c>
    </row>
    <row r="582" spans="1:5" outlineLevel="2">
      <c r="A582" s="7">
        <v>6606</v>
      </c>
      <c r="B582" s="4" t="s">
        <v>486</v>
      </c>
      <c r="C582" s="5">
        <v>9913.65</v>
      </c>
      <c r="D582" s="5">
        <f t="shared" ref="D582:E586" si="63">C582</f>
        <v>9913.65</v>
      </c>
      <c r="E582" s="5">
        <f t="shared" si="63"/>
        <v>9913.65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48" t="s">
        <v>488</v>
      </c>
      <c r="B584" s="14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8" t="s">
        <v>489</v>
      </c>
      <c r="B585" s="14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8" t="s">
        <v>490</v>
      </c>
      <c r="B586" s="14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48" t="s">
        <v>503</v>
      </c>
      <c r="B599" s="149"/>
      <c r="C599" s="32">
        <f>SUM(C600:C602)</f>
        <v>14236.536</v>
      </c>
      <c r="D599" s="32">
        <f>SUM(D600:D602)</f>
        <v>14236.536</v>
      </c>
      <c r="E599" s="32">
        <f>SUM(E600:E602)</f>
        <v>14236.536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14236.536</v>
      </c>
      <c r="D601" s="5">
        <f t="shared" si="66"/>
        <v>14236.536</v>
      </c>
      <c r="E601" s="5">
        <f t="shared" si="66"/>
        <v>14236.536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8" t="s">
        <v>513</v>
      </c>
      <c r="B610" s="149"/>
      <c r="C610" s="32">
        <f>SUM(C611:C615)</f>
        <v>6533.7389999999996</v>
      </c>
      <c r="D610" s="32">
        <f>SUM(D611:D615)</f>
        <v>6533.7389999999996</v>
      </c>
      <c r="E610" s="32">
        <f>SUM(E611:E615)</f>
        <v>6533.7389999999996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6533.7389999999996</v>
      </c>
      <c r="D613" s="5">
        <f t="shared" si="68"/>
        <v>6533.7389999999996</v>
      </c>
      <c r="E613" s="5">
        <f t="shared" si="68"/>
        <v>6533.7389999999996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8" t="s">
        <v>519</v>
      </c>
      <c r="B616" s="149"/>
      <c r="C616" s="32">
        <f>SUM(C617:C627)</f>
        <v>1740.047</v>
      </c>
      <c r="D616" s="32">
        <f>SUM(D617:D627)</f>
        <v>1740.047</v>
      </c>
      <c r="E616" s="32">
        <f>SUM(E617:E627)</f>
        <v>1740.047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1740.047</v>
      </c>
      <c r="D620" s="5">
        <f t="shared" si="69"/>
        <v>1740.047</v>
      </c>
      <c r="E620" s="5">
        <f t="shared" si="69"/>
        <v>1740.047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8" t="s">
        <v>556</v>
      </c>
      <c r="B668" s="14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8" t="s">
        <v>557</v>
      </c>
      <c r="B669" s="14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8" t="s">
        <v>558</v>
      </c>
      <c r="B670" s="14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2" t="s">
        <v>570</v>
      </c>
      <c r="B716" s="153"/>
      <c r="C716" s="36">
        <f>C717</f>
        <v>58805</v>
      </c>
      <c r="D716" s="36">
        <f>D717</f>
        <v>58805</v>
      </c>
      <c r="E716" s="36">
        <f>E717</f>
        <v>58805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0" t="s">
        <v>571</v>
      </c>
      <c r="B717" s="151"/>
      <c r="C717" s="33">
        <f>C718+C722</f>
        <v>58805</v>
      </c>
      <c r="D717" s="33">
        <f>D718+D722</f>
        <v>58805</v>
      </c>
      <c r="E717" s="33">
        <f>E718+E722</f>
        <v>58805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46" t="s">
        <v>851</v>
      </c>
      <c r="B718" s="147"/>
      <c r="C718" s="31">
        <f>SUM(C719:C721)</f>
        <v>58805</v>
      </c>
      <c r="D718" s="31">
        <f>SUM(D719:D721)</f>
        <v>58805</v>
      </c>
      <c r="E718" s="31">
        <f>SUM(E719:E721)</f>
        <v>58805</v>
      </c>
    </row>
    <row r="719" spans="1:10" ht="15" customHeight="1" outlineLevel="2">
      <c r="A719" s="6">
        <v>10950</v>
      </c>
      <c r="B719" s="4" t="s">
        <v>572</v>
      </c>
      <c r="C719" s="5">
        <v>58805</v>
      </c>
      <c r="D719" s="5">
        <f>C719</f>
        <v>58805</v>
      </c>
      <c r="E719" s="5">
        <f>D719</f>
        <v>58805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A606" zoomScale="75" zoomScaleNormal="75" workbookViewId="0">
      <selection activeCell="E638" sqref="E638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4" width="19" customWidth="1"/>
    <col min="5" max="5" width="17.36328125" customWidth="1"/>
    <col min="7" max="7" width="15.54296875" bestFit="1" customWidth="1"/>
    <col min="8" max="8" width="16.6328125" bestFit="1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34" t="s">
        <v>853</v>
      </c>
      <c r="E1" s="134" t="s">
        <v>852</v>
      </c>
      <c r="G1" s="43" t="s">
        <v>31</v>
      </c>
      <c r="H1" s="44">
        <f>C2+C114</f>
        <v>1539000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853000</v>
      </c>
      <c r="D2" s="26">
        <f>D3+D67</f>
        <v>853000</v>
      </c>
      <c r="E2" s="26">
        <f>E3+E67</f>
        <v>853000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462900</v>
      </c>
      <c r="D3" s="23">
        <f>D4+D11+D38+D61</f>
        <v>462900</v>
      </c>
      <c r="E3" s="23">
        <f>E4+E11+E38+E61</f>
        <v>462900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127500</v>
      </c>
      <c r="D4" s="21">
        <f>SUM(D5:D10)</f>
        <v>127500</v>
      </c>
      <c r="E4" s="21">
        <f>SUM(E5:E10)</f>
        <v>127500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95000</v>
      </c>
      <c r="D7" s="2">
        <f t="shared" si="0"/>
        <v>95000</v>
      </c>
      <c r="E7" s="2">
        <f t="shared" si="0"/>
        <v>95000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262900</v>
      </c>
      <c r="D11" s="21">
        <f>SUM(D12:D37)</f>
        <v>262900</v>
      </c>
      <c r="E11" s="21">
        <f>SUM(E12:E37)</f>
        <v>262900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216900</v>
      </c>
      <c r="D12" s="2">
        <f>C12</f>
        <v>216900</v>
      </c>
      <c r="E12" s="2">
        <f>D12</f>
        <v>216900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1">C13</f>
        <v>10000</v>
      </c>
      <c r="E13" s="2">
        <f t="shared" si="1"/>
        <v>10000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15000</v>
      </c>
      <c r="D15" s="2">
        <f t="shared" si="1"/>
        <v>15000</v>
      </c>
      <c r="E15" s="2">
        <f t="shared" si="1"/>
        <v>15000</v>
      </c>
    </row>
    <row r="16" spans="1:14" outlineLevel="1">
      <c r="A16" s="3">
        <v>2201</v>
      </c>
      <c r="B16" s="1" t="s">
        <v>128</v>
      </c>
      <c r="C16" s="2">
        <v>16500</v>
      </c>
      <c r="D16" s="2">
        <f t="shared" si="1"/>
        <v>16500</v>
      </c>
      <c r="E16" s="2">
        <f t="shared" si="1"/>
        <v>16500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2"/>
        <v>2500</v>
      </c>
      <c r="E34" s="2">
        <f t="shared" si="2"/>
        <v>2500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72500</v>
      </c>
      <c r="D38" s="21">
        <f>SUM(D39:D60)</f>
        <v>72500</v>
      </c>
      <c r="E38" s="21">
        <f>SUM(E39:E60)</f>
        <v>72500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16500</v>
      </c>
      <c r="D41" s="2">
        <f t="shared" si="3"/>
        <v>16500</v>
      </c>
      <c r="E41" s="2">
        <f t="shared" si="3"/>
        <v>16500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15000</v>
      </c>
      <c r="D53" s="2">
        <f t="shared" si="3"/>
        <v>15000</v>
      </c>
      <c r="E53" s="2">
        <f t="shared" si="3"/>
        <v>15000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390100</v>
      </c>
      <c r="D67" s="25">
        <f>D97+D68</f>
        <v>390100</v>
      </c>
      <c r="E67" s="25">
        <f>E97+E68</f>
        <v>390100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77200</v>
      </c>
      <c r="D68" s="21">
        <f>SUM(D69:D96)</f>
        <v>77200</v>
      </c>
      <c r="E68" s="21">
        <f>SUM(E69:E96)</f>
        <v>77200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56200</v>
      </c>
      <c r="D79" s="2">
        <f t="shared" si="6"/>
        <v>56200</v>
      </c>
      <c r="E79" s="2">
        <f t="shared" si="6"/>
        <v>56200</v>
      </c>
    </row>
    <row r="80" spans="1:10" ht="15" customHeight="1" outlineLevel="1">
      <c r="A80" s="3">
        <v>5202</v>
      </c>
      <c r="B80" s="2" t="s">
        <v>172</v>
      </c>
      <c r="C80" s="2">
        <v>9500</v>
      </c>
      <c r="D80" s="2">
        <f t="shared" si="6"/>
        <v>9500</v>
      </c>
      <c r="E80" s="2">
        <f t="shared" si="6"/>
        <v>9500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2000</v>
      </c>
      <c r="D85" s="2">
        <f t="shared" si="6"/>
        <v>2000</v>
      </c>
      <c r="E85" s="2">
        <f t="shared" si="6"/>
        <v>2000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9000</v>
      </c>
      <c r="D93" s="2">
        <f t="shared" si="7"/>
        <v>9000</v>
      </c>
      <c r="E93" s="2">
        <f t="shared" si="7"/>
        <v>9000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312900</v>
      </c>
      <c r="D97" s="21">
        <f>SUM(D98:D113)</f>
        <v>312900</v>
      </c>
      <c r="E97" s="21">
        <f>SUM(E98:E113)</f>
        <v>312900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195000</v>
      </c>
      <c r="D98" s="2">
        <f>C98</f>
        <v>195000</v>
      </c>
      <c r="E98" s="2">
        <f>D98</f>
        <v>195000</v>
      </c>
    </row>
    <row r="99" spans="1:10" ht="15" customHeight="1" outlineLevel="1">
      <c r="A99" s="3">
        <v>6002</v>
      </c>
      <c r="B99" s="1" t="s">
        <v>185</v>
      </c>
      <c r="C99" s="2">
        <v>106000</v>
      </c>
      <c r="D99" s="2">
        <f t="shared" ref="D99:E113" si="8">C99</f>
        <v>106000</v>
      </c>
      <c r="E99" s="2">
        <f t="shared" si="8"/>
        <v>106000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300</v>
      </c>
      <c r="D109" s="2">
        <f t="shared" si="8"/>
        <v>300</v>
      </c>
      <c r="E109" s="2">
        <f t="shared" si="8"/>
        <v>300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10000</v>
      </c>
      <c r="D111" s="2">
        <f t="shared" si="8"/>
        <v>10000</v>
      </c>
      <c r="E111" s="2">
        <f t="shared" si="8"/>
        <v>10000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outlineLevel="1">
      <c r="A113" s="8">
        <v>6099</v>
      </c>
      <c r="B113" s="1" t="s">
        <v>29</v>
      </c>
      <c r="C113" s="2">
        <v>1300</v>
      </c>
      <c r="D113" s="2">
        <f t="shared" si="8"/>
        <v>1300</v>
      </c>
      <c r="E113" s="2">
        <f t="shared" si="8"/>
        <v>1300</v>
      </c>
    </row>
    <row r="114" spans="1:10">
      <c r="A114" s="168" t="s">
        <v>62</v>
      </c>
      <c r="B114" s="169"/>
      <c r="C114" s="26">
        <f>C115+C152+C177</f>
        <v>686000</v>
      </c>
      <c r="D114" s="26">
        <f>D115+D152+D177</f>
        <v>686000</v>
      </c>
      <c r="E114" s="26">
        <f>E115+E152+E177</f>
        <v>686000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680950</v>
      </c>
      <c r="D115" s="23">
        <f>D116+D135</f>
        <v>680950</v>
      </c>
      <c r="E115" s="23">
        <f>E116+E135</f>
        <v>680950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615454.75199999998</v>
      </c>
      <c r="D116" s="21">
        <f>D117+D120+D123+D126+D129+D132</f>
        <v>615454.75199999998</v>
      </c>
      <c r="E116" s="21">
        <f>E117+E120+E123+E126+E129+E132</f>
        <v>615454.75199999998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615454.75199999998</v>
      </c>
      <c r="D117" s="2">
        <f>D118+D119</f>
        <v>615454.75199999998</v>
      </c>
      <c r="E117" s="2">
        <f>E118+E119</f>
        <v>615454.75199999998</v>
      </c>
    </row>
    <row r="118" spans="1:10" ht="15" customHeight="1" outlineLevel="2">
      <c r="A118" s="130"/>
      <c r="B118" s="129" t="s">
        <v>855</v>
      </c>
      <c r="C118" s="128">
        <v>28494.752</v>
      </c>
      <c r="D118" s="128">
        <f>C118</f>
        <v>28494.752</v>
      </c>
      <c r="E118" s="128">
        <f>D118</f>
        <v>28494.752</v>
      </c>
    </row>
    <row r="119" spans="1:10" ht="15" customHeight="1" outlineLevel="2">
      <c r="A119" s="130"/>
      <c r="B119" s="129" t="s">
        <v>860</v>
      </c>
      <c r="C119" s="128">
        <v>586960</v>
      </c>
      <c r="D119" s="128">
        <f>C119</f>
        <v>586960</v>
      </c>
      <c r="E119" s="128">
        <f>D119</f>
        <v>586960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65495.248000000007</v>
      </c>
      <c r="D135" s="21">
        <f>D136+D140+D143+D146+D149</f>
        <v>65495.248000000007</v>
      </c>
      <c r="E135" s="21">
        <f>E136+E140+E143+E146+E149</f>
        <v>65495.248000000007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65495.248000000007</v>
      </c>
      <c r="D136" s="2">
        <f>D137+D138+D139</f>
        <v>65495.248000000007</v>
      </c>
      <c r="E136" s="2">
        <f>E137+E138+E139</f>
        <v>65495.248000000007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969.39300000000003</v>
      </c>
      <c r="D138" s="128">
        <f t="shared" ref="D138:E139" si="9">C138</f>
        <v>969.39300000000003</v>
      </c>
      <c r="E138" s="128">
        <f t="shared" si="9"/>
        <v>969.39300000000003</v>
      </c>
    </row>
    <row r="139" spans="1:10" ht="15" customHeight="1" outlineLevel="2">
      <c r="A139" s="130"/>
      <c r="B139" s="129" t="s">
        <v>861</v>
      </c>
      <c r="C139" s="128">
        <v>64525.855000000003</v>
      </c>
      <c r="D139" s="128">
        <f t="shared" si="9"/>
        <v>64525.855000000003</v>
      </c>
      <c r="E139" s="128">
        <f t="shared" si="9"/>
        <v>64525.855000000003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5050</v>
      </c>
      <c r="D152" s="23">
        <f>D153+D163+D170</f>
        <v>5050</v>
      </c>
      <c r="E152" s="23">
        <f>E153+E163+E170</f>
        <v>5050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5050</v>
      </c>
      <c r="D153" s="21">
        <f>D154+D157+D160</f>
        <v>5050</v>
      </c>
      <c r="E153" s="21">
        <f>E154+E157+E160</f>
        <v>5050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5050</v>
      </c>
      <c r="D154" s="2">
        <f>D155+D156</f>
        <v>5050</v>
      </c>
      <c r="E154" s="2">
        <f>E155+E156</f>
        <v>5050</v>
      </c>
    </row>
    <row r="155" spans="1:10" ht="15" customHeight="1" outlineLevel="2">
      <c r="A155" s="130"/>
      <c r="B155" s="129" t="s">
        <v>855</v>
      </c>
      <c r="C155" s="128">
        <v>5050</v>
      </c>
      <c r="D155" s="128">
        <f>C155</f>
        <v>5050</v>
      </c>
      <c r="E155" s="128">
        <f>D155</f>
        <v>5050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34" t="s">
        <v>853</v>
      </c>
      <c r="E256" s="134" t="s">
        <v>852</v>
      </c>
      <c r="G256" s="47" t="s">
        <v>589</v>
      </c>
      <c r="H256" s="48">
        <f>C257+C559</f>
        <v>1539000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853000.00000000012</v>
      </c>
      <c r="D257" s="37">
        <f>D258+D550</f>
        <v>462990.85700000002</v>
      </c>
      <c r="E257" s="37">
        <f>E258+E550</f>
        <v>462990.85700000002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2" t="s">
        <v>266</v>
      </c>
      <c r="B258" s="153"/>
      <c r="C258" s="36">
        <f>C259+C339+C483+C547</f>
        <v>826085.00000000012</v>
      </c>
      <c r="D258" s="36">
        <f>D259+D339+D483+D547</f>
        <v>436075.85700000002</v>
      </c>
      <c r="E258" s="36">
        <f>E259+E339+E483+E547</f>
        <v>436075.85700000002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0" t="s">
        <v>267</v>
      </c>
      <c r="B259" s="151"/>
      <c r="C259" s="33">
        <f>C260+C263+C314</f>
        <v>603613.89300000004</v>
      </c>
      <c r="D259" s="33">
        <f>D260+D263+D314</f>
        <v>213604.75</v>
      </c>
      <c r="E259" s="33">
        <f>E260+E263+E314</f>
        <v>213604.75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48" t="s">
        <v>269</v>
      </c>
      <c r="B263" s="149"/>
      <c r="C263" s="32">
        <f>C264+C265+C289+C296+C298+C302+C305+C308+C313</f>
        <v>544131.255</v>
      </c>
      <c r="D263" s="32">
        <f>D264+D265+D289+D296+D298+D302+D305+D308+D313</f>
        <v>212344.75</v>
      </c>
      <c r="E263" s="32">
        <f>E264+E265+E289+E296+E298+E302+E305+E308+E313</f>
        <v>212344.75</v>
      </c>
    </row>
    <row r="264" spans="1:10" outlineLevel="2">
      <c r="A264" s="6">
        <v>1101</v>
      </c>
      <c r="B264" s="4" t="s">
        <v>34</v>
      </c>
      <c r="C264" s="5">
        <v>212344.75</v>
      </c>
      <c r="D264" s="5">
        <f>C264</f>
        <v>212344.75</v>
      </c>
      <c r="E264" s="5">
        <f>D264</f>
        <v>212344.75</v>
      </c>
    </row>
    <row r="265" spans="1:10" outlineLevel="2">
      <c r="A265" s="6">
        <v>1101</v>
      </c>
      <c r="B265" s="4" t="s">
        <v>35</v>
      </c>
      <c r="C265" s="5">
        <v>216308.41699999999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13466.4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11582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7816.86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79512.827999999994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8" t="s">
        <v>601</v>
      </c>
      <c r="B314" s="149"/>
      <c r="C314" s="32">
        <f>C315+C325+C331+C336+C337+C338+C328</f>
        <v>58522.637999999999</v>
      </c>
      <c r="D314" s="32">
        <f>D315+D325+D331+D336+D337+D338+D328</f>
        <v>300</v>
      </c>
      <c r="E314" s="32">
        <f>E315+E325+E331+E336+E337+E338+E328</f>
        <v>300</v>
      </c>
    </row>
    <row r="315" spans="1:5" outlineLevel="2">
      <c r="A315" s="6">
        <v>1102</v>
      </c>
      <c r="B315" s="4" t="s">
        <v>65</v>
      </c>
      <c r="C315" s="5">
        <v>34350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17051.400000000001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v>809.98800000000006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6011.25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0" t="s">
        <v>270</v>
      </c>
      <c r="B339" s="151"/>
      <c r="C339" s="33">
        <f>C340+C444+C482</f>
        <v>202017.4</v>
      </c>
      <c r="D339" s="33">
        <f>D340+D444+D482</f>
        <v>202017.4</v>
      </c>
      <c r="E339" s="33">
        <f>E340+E444+E482</f>
        <v>202017.4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C341+C342+C343+C344+C347+C348+C353+C356+C357+C362+C367+BG290668+C371+C372+C373+C376+C377+C378+C382+C388+C391+C392+C395+C398+C399+C404+C407+C408+C409+C412+C415+C416+C419+C420+C421+C422+C429+C443</f>
        <v>184517.4</v>
      </c>
      <c r="D340" s="32">
        <f>D341+D342+D343+D344+D347+D348+D353+D356+D357+D362+D367+BH290668+D371+D372+D373+D376+D377+D378+D382+D388+D391+D392+D395+D398+D399+D404+D407+D408+D409+D412+D415+D416+D419+D420+D421+D422+D429+D443</f>
        <v>184517.4</v>
      </c>
      <c r="E340" s="32">
        <f>E341+E342+E343+E344+E347+E348+E353+E356+E357+E362+E367+BI290668+E371+E372+E373+E376+E377+E378+E382+E388+E391+E392+E395+E398+E399+E404+E407+E408+E409+E412+E415+E416+E419+E420+E421+E422+E429+E443</f>
        <v>184517.4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 outlineLevel="2">
      <c r="A343" s="6">
        <v>2201</v>
      </c>
      <c r="B343" s="4" t="s">
        <v>41</v>
      </c>
      <c r="C343" s="5">
        <v>70600</v>
      </c>
      <c r="D343" s="5">
        <f t="shared" si="26"/>
        <v>70600</v>
      </c>
      <c r="E343" s="5">
        <f t="shared" si="26"/>
        <v>70600</v>
      </c>
    </row>
    <row r="344" spans="1:10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</row>
    <row r="345" spans="1:10" outlineLevel="3">
      <c r="A345" s="29"/>
      <c r="B345" s="28" t="s">
        <v>274</v>
      </c>
      <c r="C345" s="30">
        <v>4500</v>
      </c>
      <c r="D345" s="30">
        <f t="shared" ref="D345:E347" si="27">C345</f>
        <v>4500</v>
      </c>
      <c r="E345" s="30">
        <f t="shared" si="27"/>
        <v>4500</v>
      </c>
    </row>
    <row r="346" spans="1:10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28500</v>
      </c>
      <c r="D348" s="5">
        <f>SUM(D349:D352)</f>
        <v>28500</v>
      </c>
      <c r="E348" s="5">
        <f>SUM(E349:E352)</f>
        <v>28500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 outlineLevel="3">
      <c r="A354" s="29"/>
      <c r="B354" s="28" t="s">
        <v>42</v>
      </c>
      <c r="C354" s="30">
        <v>700</v>
      </c>
      <c r="D354" s="30">
        <f t="shared" ref="D354:E356" si="29">C354</f>
        <v>700</v>
      </c>
      <c r="E354" s="30">
        <f t="shared" si="29"/>
        <v>700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21500</v>
      </c>
      <c r="D362" s="5">
        <f>SUM(D363:D366)</f>
        <v>21500</v>
      </c>
      <c r="E362" s="5">
        <f>SUM(E363:E366)</f>
        <v>21500</v>
      </c>
    </row>
    <row r="363" spans="1:5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 outlineLevel="3">
      <c r="A364" s="29"/>
      <c r="B364" s="28" t="s">
        <v>292</v>
      </c>
      <c r="C364" s="30">
        <v>16000</v>
      </c>
      <c r="D364" s="30">
        <f t="shared" ref="D364:E366" si="31">C364</f>
        <v>16000</v>
      </c>
      <c r="E364" s="30">
        <f t="shared" si="31"/>
        <v>16000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2500</v>
      </c>
      <c r="D371" s="5">
        <f t="shared" si="32"/>
        <v>2500</v>
      </c>
      <c r="E371" s="5">
        <f t="shared" si="32"/>
        <v>2500</v>
      </c>
    </row>
    <row r="372" spans="1:5" outlineLevel="2">
      <c r="A372" s="6">
        <v>2201</v>
      </c>
      <c r="B372" s="4" t="s">
        <v>45</v>
      </c>
      <c r="C372" s="5">
        <v>6000</v>
      </c>
      <c r="D372" s="5">
        <f t="shared" si="32"/>
        <v>6000</v>
      </c>
      <c r="E372" s="5">
        <f t="shared" si="32"/>
        <v>6000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7500</v>
      </c>
      <c r="D378" s="5">
        <f>SUM(D379:D381)</f>
        <v>7500</v>
      </c>
      <c r="E378" s="5">
        <f>SUM(E379:E381)</f>
        <v>7500</v>
      </c>
    </row>
    <row r="379" spans="1:5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outlineLevel="2">
      <c r="A382" s="6">
        <v>2201</v>
      </c>
      <c r="B382" s="4" t="s">
        <v>114</v>
      </c>
      <c r="C382" s="5">
        <f>SUM(C383:C387)</f>
        <v>2674.4</v>
      </c>
      <c r="D382" s="5">
        <f>SUM(D383:D387)</f>
        <v>2674.4</v>
      </c>
      <c r="E382" s="5">
        <f>SUM(E383:E387)</f>
        <v>2674.4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1674.4</v>
      </c>
      <c r="D386" s="30">
        <f t="shared" si="35"/>
        <v>1674.4</v>
      </c>
      <c r="E386" s="30">
        <f t="shared" si="35"/>
        <v>1674.4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400</v>
      </c>
      <c r="D388" s="5">
        <f>SUM(D389:D390)</f>
        <v>400</v>
      </c>
      <c r="E388" s="5">
        <f>SUM(E389:E390)</f>
        <v>400</v>
      </c>
    </row>
    <row r="389" spans="1:5" outlineLevel="3">
      <c r="A389" s="29"/>
      <c r="B389" s="28" t="s">
        <v>48</v>
      </c>
      <c r="C389" s="30">
        <v>400</v>
      </c>
      <c r="D389" s="30">
        <f t="shared" ref="D389:E391" si="36">C389</f>
        <v>400</v>
      </c>
      <c r="E389" s="30">
        <f t="shared" si="36"/>
        <v>400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6250</v>
      </c>
      <c r="D392" s="5">
        <f>SUM(D393:D394)</f>
        <v>6250</v>
      </c>
      <c r="E392" s="5">
        <f>SUM(E393:E394)</f>
        <v>6250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6250</v>
      </c>
      <c r="D394" s="30">
        <f>C394</f>
        <v>6250</v>
      </c>
      <c r="E394" s="30">
        <f>D394</f>
        <v>6250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100</v>
      </c>
      <c r="D406" s="30">
        <f t="shared" si="39"/>
        <v>100</v>
      </c>
      <c r="E406" s="30">
        <f t="shared" si="39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5500</v>
      </c>
      <c r="D412" s="5">
        <f>SUM(D413:D414)</f>
        <v>5500</v>
      </c>
      <c r="E412" s="5">
        <f>SUM(E413:E414)</f>
        <v>5500</v>
      </c>
    </row>
    <row r="413" spans="1:5" outlineLevel="3" collapsed="1">
      <c r="A413" s="29"/>
      <c r="B413" s="28" t="s">
        <v>328</v>
      </c>
      <c r="C413" s="30">
        <v>5500</v>
      </c>
      <c r="D413" s="30">
        <f t="shared" ref="D413:E415" si="40">C413</f>
        <v>5500</v>
      </c>
      <c r="E413" s="30">
        <f t="shared" si="40"/>
        <v>5500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</v>
      </c>
      <c r="D420" s="5">
        <f t="shared" si="41"/>
        <v>200</v>
      </c>
      <c r="E420" s="5">
        <f t="shared" si="41"/>
        <v>200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420</v>
      </c>
      <c r="D422" s="5">
        <f>SUM(D423:D428)</f>
        <v>420</v>
      </c>
      <c r="E422" s="5">
        <f>SUM(E423:E428)</f>
        <v>420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420</v>
      </c>
      <c r="D427" s="30">
        <f t="shared" si="42"/>
        <v>420</v>
      </c>
      <c r="E427" s="30">
        <f t="shared" si="42"/>
        <v>420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7773</v>
      </c>
      <c r="D429" s="5">
        <f>SUM(D430:D442)</f>
        <v>7773</v>
      </c>
      <c r="E429" s="5">
        <f>SUM(E430:E442)</f>
        <v>7773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1400</v>
      </c>
      <c r="D432" s="30">
        <f t="shared" si="43"/>
        <v>1400</v>
      </c>
      <c r="E432" s="30">
        <f t="shared" si="43"/>
        <v>1400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>
        <v>373</v>
      </c>
      <c r="D434" s="30">
        <f t="shared" si="43"/>
        <v>373</v>
      </c>
      <c r="E434" s="30">
        <f t="shared" si="43"/>
        <v>373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1000</v>
      </c>
      <c r="D441" s="30">
        <f t="shared" si="43"/>
        <v>1000</v>
      </c>
      <c r="E441" s="30">
        <f t="shared" si="43"/>
        <v>1000</v>
      </c>
    </row>
    <row r="442" spans="1:5" outlineLevel="3">
      <c r="A442" s="29"/>
      <c r="B442" s="28" t="s">
        <v>355</v>
      </c>
      <c r="C442" s="30">
        <v>5000</v>
      </c>
      <c r="D442" s="30">
        <f t="shared" si="43"/>
        <v>5000</v>
      </c>
      <c r="E442" s="30">
        <f t="shared" si="43"/>
        <v>5000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8" t="s">
        <v>357</v>
      </c>
      <c r="B444" s="149"/>
      <c r="C444" s="32">
        <f>C445+C454+C455+C459+C462+C463+C468+C474+C477+C480+C481+C450</f>
        <v>17500</v>
      </c>
      <c r="D444" s="32">
        <f>D445+D454+D455+D459+D462+D463+D468+D474+D477+D480+D481+D450</f>
        <v>17500</v>
      </c>
      <c r="E444" s="32">
        <f>E445+E454+E455+E459+E462+E463+E468+E474+E477+E480+E481+E450</f>
        <v>17500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1500</v>
      </c>
      <c r="D447" s="30">
        <f t="shared" ref="D447:E449" si="44">C447</f>
        <v>1500</v>
      </c>
      <c r="E447" s="30">
        <f t="shared" si="44"/>
        <v>1500</v>
      </c>
    </row>
    <row r="448" spans="1:5" ht="15" customHeight="1" outlineLevel="3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 ht="15" customHeight="1" outlineLevel="3">
      <c r="A449" s="28"/>
      <c r="B449" s="28" t="s">
        <v>362</v>
      </c>
      <c r="C449" s="30">
        <v>4500</v>
      </c>
      <c r="D449" s="30">
        <f t="shared" si="44"/>
        <v>4500</v>
      </c>
      <c r="E449" s="30">
        <f t="shared" si="44"/>
        <v>4500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</row>
    <row r="455" spans="1:5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1000</v>
      </c>
      <c r="D462" s="5">
        <f t="shared" si="47"/>
        <v>1000</v>
      </c>
      <c r="E462" s="5">
        <f t="shared" si="47"/>
        <v>1000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20371.069</v>
      </c>
      <c r="D483" s="35">
        <f>D484+D504+D509+D522+D528+D538</f>
        <v>20371.069</v>
      </c>
      <c r="E483" s="35">
        <f>E484+E504+E509+E522+E528+E538</f>
        <v>20371.069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8500</v>
      </c>
      <c r="D484" s="32">
        <f>D485+D486+D490+D491+D494+D497+D500+D501+D502+D503</f>
        <v>8500</v>
      </c>
      <c r="E484" s="32">
        <f>E485+E486+E490+E491+E494+E497+E500+E501+E502+E503</f>
        <v>8500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1">C488</f>
        <v>2000</v>
      </c>
      <c r="E488" s="30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250</v>
      </c>
      <c r="D498" s="30">
        <f t="shared" ref="D498:E503" si="52">C498</f>
        <v>250</v>
      </c>
      <c r="E498" s="30">
        <f t="shared" si="52"/>
        <v>250</v>
      </c>
    </row>
    <row r="499" spans="1:12" ht="15" customHeight="1" outlineLevel="3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8" t="s">
        <v>410</v>
      </c>
      <c r="B504" s="149"/>
      <c r="C504" s="32">
        <f>SUM(C505:C508)</f>
        <v>3018.069</v>
      </c>
      <c r="D504" s="32">
        <f>SUM(D505:D508)</f>
        <v>3018.069</v>
      </c>
      <c r="E504" s="32">
        <f>SUM(E505:E508)</f>
        <v>3018.069</v>
      </c>
    </row>
    <row r="505" spans="1:12" outlineLevel="2" collapsed="1">
      <c r="A505" s="6">
        <v>3303</v>
      </c>
      <c r="B505" s="4" t="s">
        <v>411</v>
      </c>
      <c r="C505" s="5">
        <v>3018.069</v>
      </c>
      <c r="D505" s="5">
        <f>C505</f>
        <v>3018.069</v>
      </c>
      <c r="E505" s="5">
        <f>D505</f>
        <v>3018.069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8" t="s">
        <v>414</v>
      </c>
      <c r="B509" s="149"/>
      <c r="C509" s="32">
        <f>C510+C511+C512+C513+C517+C518+C519+C520+C521</f>
        <v>8000</v>
      </c>
      <c r="D509" s="32">
        <f>D510+D511+D512+D513+D517+D518+D519+D520+D521</f>
        <v>8000</v>
      </c>
      <c r="E509" s="32">
        <f>E510+E511+E512+E513+E517+E518+E519+E520+E521</f>
        <v>8000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8000</v>
      </c>
      <c r="D520" s="5">
        <f t="shared" si="55"/>
        <v>8000</v>
      </c>
      <c r="E520" s="5">
        <f t="shared" si="55"/>
        <v>8000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8" t="s">
        <v>441</v>
      </c>
      <c r="B538" s="149"/>
      <c r="C538" s="32">
        <f>SUM(C539:C544)</f>
        <v>853</v>
      </c>
      <c r="D538" s="32">
        <f>SUM(D539:D544)</f>
        <v>853</v>
      </c>
      <c r="E538" s="32">
        <f>SUM(E539:E544)</f>
        <v>853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853</v>
      </c>
      <c r="D540" s="5">
        <f t="shared" ref="D540:E543" si="58">C540</f>
        <v>853</v>
      </c>
      <c r="E540" s="5">
        <f t="shared" si="58"/>
        <v>853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>
      <c r="A547" s="156" t="s">
        <v>449</v>
      </c>
      <c r="B547" s="157"/>
      <c r="C547" s="35">
        <f>C548+C549</f>
        <v>82.638000000000005</v>
      </c>
      <c r="D547" s="35">
        <f>D548+D549</f>
        <v>82.638000000000005</v>
      </c>
      <c r="E547" s="35">
        <f>E548+E549</f>
        <v>82.638000000000005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>
        <v>82.638000000000005</v>
      </c>
      <c r="D548" s="32">
        <f>C548</f>
        <v>82.638000000000005</v>
      </c>
      <c r="E548" s="32">
        <f>D548</f>
        <v>82.638000000000005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</row>
    <row r="550" spans="1:10">
      <c r="A550" s="152" t="s">
        <v>455</v>
      </c>
      <c r="B550" s="153"/>
      <c r="C550" s="36">
        <f>C551</f>
        <v>26915</v>
      </c>
      <c r="D550" s="36">
        <f>D551</f>
        <v>26915</v>
      </c>
      <c r="E550" s="36">
        <f>E551</f>
        <v>26915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26915</v>
      </c>
      <c r="D551" s="33">
        <f>D552+D556</f>
        <v>26915</v>
      </c>
      <c r="E551" s="33">
        <f>E552+E556</f>
        <v>26915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26915</v>
      </c>
      <c r="D552" s="32">
        <f>SUM(D553:D555)</f>
        <v>26915</v>
      </c>
      <c r="E552" s="32">
        <f>SUM(E553:E555)</f>
        <v>26915</v>
      </c>
    </row>
    <row r="553" spans="1:10" outlineLevel="2" collapsed="1">
      <c r="A553" s="6">
        <v>5500</v>
      </c>
      <c r="B553" s="4" t="s">
        <v>458</v>
      </c>
      <c r="C553" s="5">
        <v>26915</v>
      </c>
      <c r="D553" s="5">
        <f t="shared" ref="D553:E555" si="59">C553</f>
        <v>26915</v>
      </c>
      <c r="E553" s="5">
        <f t="shared" si="59"/>
        <v>26915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686000</v>
      </c>
      <c r="D559" s="37">
        <f>D560+D716+D725</f>
        <v>736020</v>
      </c>
      <c r="E559" s="37">
        <f>E560+E716+E725</f>
        <v>793020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2" t="s">
        <v>464</v>
      </c>
      <c r="B560" s="153"/>
      <c r="C560" s="36">
        <f>C561+C638+C642+C645</f>
        <v>626614</v>
      </c>
      <c r="D560" s="36">
        <f>D561+D638+D642+D645</f>
        <v>676634</v>
      </c>
      <c r="E560" s="36">
        <f>E561+E638+E642+E645</f>
        <v>733634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626614</v>
      </c>
      <c r="D561" s="38">
        <f>D562+D567+D568+D569+D576+D577+D581+D584+D585+D586+D587+D592+D595+D599+D603+D610+D616+D628</f>
        <v>676634</v>
      </c>
      <c r="E561" s="38">
        <f>E562+E567+E568+E569+E576+E577+E581+E584+E585+E586+E587+E592+E595+E599+E603+E610+E616+E628</f>
        <v>733634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9296.3019999999997</v>
      </c>
      <c r="D562" s="32">
        <f>SUM(D563:D566)</f>
        <v>9296.3019999999997</v>
      </c>
      <c r="E562" s="32">
        <f>SUM(E563:E566)</f>
        <v>9296.3019999999997</v>
      </c>
    </row>
    <row r="563" spans="1:10" outlineLevel="2">
      <c r="A563" s="7">
        <v>6600</v>
      </c>
      <c r="B563" s="4" t="s">
        <v>468</v>
      </c>
      <c r="C563" s="5">
        <v>3336.3020000000001</v>
      </c>
      <c r="D563" s="5">
        <f>C563</f>
        <v>3336.3020000000001</v>
      </c>
      <c r="E563" s="5">
        <f>D563</f>
        <v>3336.3020000000001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5960</v>
      </c>
      <c r="D566" s="5">
        <f t="shared" si="60"/>
        <v>5960</v>
      </c>
      <c r="E566" s="5">
        <f t="shared" si="60"/>
        <v>5960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8" t="s">
        <v>473</v>
      </c>
      <c r="B569" s="149"/>
      <c r="C569" s="32">
        <f>SUM(C570:C575)</f>
        <v>50000</v>
      </c>
      <c r="D569" s="32">
        <f>SUM(D570:D575)</f>
        <v>50000</v>
      </c>
      <c r="E569" s="32">
        <f>SUM(E570:E575)</f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1"/>
        <v>50000</v>
      </c>
      <c r="E572" s="5">
        <f t="shared" si="61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8" t="s">
        <v>485</v>
      </c>
      <c r="B581" s="149"/>
      <c r="C581" s="32">
        <f>SUM(C582:C583)</f>
        <v>9913.65</v>
      </c>
      <c r="D581" s="32">
        <f>SUM(D582:D583)</f>
        <v>9913.65</v>
      </c>
      <c r="E581" s="32">
        <f>SUM(E582:E583)</f>
        <v>9913.65</v>
      </c>
    </row>
    <row r="582" spans="1:5" outlineLevel="2">
      <c r="A582" s="7">
        <v>6606</v>
      </c>
      <c r="B582" s="4" t="s">
        <v>486</v>
      </c>
      <c r="C582" s="5">
        <v>9913.65</v>
      </c>
      <c r="D582" s="5">
        <f t="shared" ref="D582:E586" si="63">C582</f>
        <v>9913.65</v>
      </c>
      <c r="E582" s="5">
        <f t="shared" si="63"/>
        <v>9913.65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48" t="s">
        <v>488</v>
      </c>
      <c r="B584" s="14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8" t="s">
        <v>489</v>
      </c>
      <c r="B585" s="14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8" t="s">
        <v>490</v>
      </c>
      <c r="B586" s="14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8" t="s">
        <v>491</v>
      </c>
      <c r="B587" s="149"/>
      <c r="C587" s="32">
        <f>SUM(C588:C591)</f>
        <v>0</v>
      </c>
      <c r="D587" s="32">
        <f>SUM(D588:D591)</f>
        <v>50020</v>
      </c>
      <c r="E587" s="32">
        <f>SUM(E588:E591)</f>
        <v>50020</v>
      </c>
    </row>
    <row r="588" spans="1:5" outlineLevel="2">
      <c r="A588" s="7">
        <v>6610</v>
      </c>
      <c r="B588" s="4" t="s">
        <v>492</v>
      </c>
      <c r="C588" s="5">
        <v>0</v>
      </c>
      <c r="D588" s="5">
        <v>50020</v>
      </c>
      <c r="E588" s="5">
        <f>D588</f>
        <v>50020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8" t="s">
        <v>502</v>
      </c>
      <c r="B595" s="149"/>
      <c r="C595" s="32">
        <f>SUM(C596:C598)</f>
        <v>2000</v>
      </c>
      <c r="D595" s="32">
        <f>SUM(D596:D598)</f>
        <v>2000</v>
      </c>
      <c r="E595" s="32">
        <f>SUM(E596:E598)</f>
        <v>2000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2000</v>
      </c>
      <c r="D598" s="5">
        <f t="shared" si="65"/>
        <v>2000</v>
      </c>
      <c r="E598" s="5">
        <f t="shared" si="65"/>
        <v>2000</v>
      </c>
    </row>
    <row r="599" spans="1:5" outlineLevel="1">
      <c r="A599" s="148" t="s">
        <v>503</v>
      </c>
      <c r="B599" s="149"/>
      <c r="C599" s="32">
        <f>SUM(C600:C602)</f>
        <v>547845.78399999999</v>
      </c>
      <c r="D599" s="32">
        <f>SUM(D600:D602)</f>
        <v>547845.78399999999</v>
      </c>
      <c r="E599" s="32">
        <f>SUM(E600:E602)</f>
        <v>604845.78399999999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544236.53599999996</v>
      </c>
      <c r="D601" s="5">
        <f t="shared" si="66"/>
        <v>544236.53599999996</v>
      </c>
      <c r="E601" s="5">
        <v>604236.53599999996</v>
      </c>
    </row>
    <row r="602" spans="1:5" outlineLevel="2">
      <c r="A602" s="7">
        <v>6613</v>
      </c>
      <c r="B602" s="4" t="s">
        <v>501</v>
      </c>
      <c r="C602" s="5">
        <v>3609.248</v>
      </c>
      <c r="D602" s="5">
        <f t="shared" si="66"/>
        <v>3609.248</v>
      </c>
      <c r="E602" s="5">
        <v>609.24800000000005</v>
      </c>
    </row>
    <row r="603" spans="1:5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8" t="s">
        <v>513</v>
      </c>
      <c r="B610" s="149"/>
      <c r="C610" s="32">
        <f>SUM(C611:C615)</f>
        <v>6533.7389999999996</v>
      </c>
      <c r="D610" s="32">
        <f>SUM(D611:D615)</f>
        <v>6533.7389999999996</v>
      </c>
      <c r="E610" s="32">
        <f>SUM(E611:E615)</f>
        <v>6533.7389999999996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6533.7389999999996</v>
      </c>
      <c r="D613" s="5">
        <f t="shared" si="68"/>
        <v>6533.7389999999996</v>
      </c>
      <c r="E613" s="5">
        <f t="shared" si="68"/>
        <v>6533.7389999999996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8" t="s">
        <v>519</v>
      </c>
      <c r="B616" s="149"/>
      <c r="C616" s="32">
        <f>SUM(C617:C627)</f>
        <v>1024.5250000000001</v>
      </c>
      <c r="D616" s="32">
        <f>SUM(D617:D627)</f>
        <v>1024.5250000000001</v>
      </c>
      <c r="E616" s="32">
        <f>SUM(E617:E627)</f>
        <v>1024.5250000000001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1024.5250000000001</v>
      </c>
      <c r="D620" s="5">
        <f t="shared" si="69"/>
        <v>1024.5250000000001</v>
      </c>
      <c r="E620" s="5">
        <f t="shared" si="69"/>
        <v>1024.5250000000001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8" t="s">
        <v>556</v>
      </c>
      <c r="B668" s="14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8" t="s">
        <v>557</v>
      </c>
      <c r="B669" s="14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8" t="s">
        <v>558</v>
      </c>
      <c r="B670" s="14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2" t="s">
        <v>570</v>
      </c>
      <c r="B716" s="153"/>
      <c r="C716" s="36">
        <f>C717</f>
        <v>59386</v>
      </c>
      <c r="D716" s="36">
        <f>D717</f>
        <v>59386</v>
      </c>
      <c r="E716" s="36">
        <f>E717</f>
        <v>59386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0" t="s">
        <v>571</v>
      </c>
      <c r="B717" s="151"/>
      <c r="C717" s="33">
        <f>C718+C722</f>
        <v>59386</v>
      </c>
      <c r="D717" s="33">
        <f>D718+D722</f>
        <v>59386</v>
      </c>
      <c r="E717" s="33">
        <f>E718+E722</f>
        <v>59386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46" t="s">
        <v>851</v>
      </c>
      <c r="B718" s="147"/>
      <c r="C718" s="31">
        <f>SUM(C719:C721)</f>
        <v>59386</v>
      </c>
      <c r="D718" s="31">
        <f>SUM(D719:D721)</f>
        <v>59386</v>
      </c>
      <c r="E718" s="31">
        <f>SUM(E719:E721)</f>
        <v>59386</v>
      </c>
    </row>
    <row r="719" spans="1:10" ht="15" customHeight="1" outlineLevel="2">
      <c r="A719" s="6">
        <v>10950</v>
      </c>
      <c r="B719" s="4" t="s">
        <v>572</v>
      </c>
      <c r="C719" s="5">
        <v>59386</v>
      </c>
      <c r="D719" s="5">
        <f>C719</f>
        <v>59386</v>
      </c>
      <c r="E719" s="5">
        <f>D719</f>
        <v>59386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350" zoomScale="75" zoomScaleNormal="75" workbookViewId="0">
      <selection activeCell="E382" sqref="E382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4" width="19.6328125" customWidth="1"/>
    <col min="5" max="5" width="17.36328125" customWidth="1"/>
    <col min="7" max="7" width="15.54296875" bestFit="1" customWidth="1"/>
    <col min="8" max="8" width="16.6328125" bestFit="1" customWidth="1"/>
    <col min="9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34" t="s">
        <v>853</v>
      </c>
      <c r="E1" s="134" t="s">
        <v>852</v>
      </c>
      <c r="G1" s="43" t="s">
        <v>31</v>
      </c>
      <c r="H1" s="44">
        <f>C2+C114</f>
        <v>1117000</v>
      </c>
      <c r="I1" s="45"/>
      <c r="J1" s="46" t="b">
        <f>AND(H1=I1)</f>
        <v>0</v>
      </c>
    </row>
    <row r="2" spans="1:14">
      <c r="A2" s="170" t="s">
        <v>60</v>
      </c>
      <c r="B2" s="170"/>
      <c r="C2" s="26">
        <f>C3+C67</f>
        <v>919000</v>
      </c>
      <c r="D2" s="26">
        <f>D3+D67</f>
        <v>919000</v>
      </c>
      <c r="E2" s="26">
        <f>E3+E67</f>
        <v>919000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495500</v>
      </c>
      <c r="D3" s="23">
        <f>D4+D11+D38+D61</f>
        <v>495500</v>
      </c>
      <c r="E3" s="23">
        <f>E4+E11+E38+E61</f>
        <v>495500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124500</v>
      </c>
      <c r="D4" s="21">
        <f>SUM(D5:D10)</f>
        <v>124500</v>
      </c>
      <c r="E4" s="21">
        <f>SUM(E5:E10)</f>
        <v>124500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</v>
      </c>
      <c r="D5" s="2">
        <f>C5</f>
        <v>14000</v>
      </c>
      <c r="E5" s="2">
        <f>D5</f>
        <v>14000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0">C6</f>
        <v>20000</v>
      </c>
      <c r="E6" s="2">
        <f t="shared" si="0"/>
        <v>20000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</v>
      </c>
      <c r="D7" s="2">
        <f t="shared" si="0"/>
        <v>80000</v>
      </c>
      <c r="E7" s="2">
        <f t="shared" si="0"/>
        <v>80000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281500</v>
      </c>
      <c r="D11" s="21">
        <f>SUM(D12:D37)</f>
        <v>281500</v>
      </c>
      <c r="E11" s="21">
        <f>SUM(E12:E37)</f>
        <v>281500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235000</v>
      </c>
      <c r="D12" s="2">
        <f>C12</f>
        <v>235000</v>
      </c>
      <c r="E12" s="2">
        <f>D12</f>
        <v>235000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1">C13</f>
        <v>10000</v>
      </c>
      <c r="E13" s="2">
        <f t="shared" si="1"/>
        <v>10000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15000</v>
      </c>
      <c r="D15" s="2">
        <f t="shared" si="1"/>
        <v>15000</v>
      </c>
      <c r="E15" s="2">
        <f t="shared" si="1"/>
        <v>15000</v>
      </c>
    </row>
    <row r="16" spans="1:14" outlineLevel="1">
      <c r="A16" s="3">
        <v>2201</v>
      </c>
      <c r="B16" s="1" t="s">
        <v>128</v>
      </c>
      <c r="C16" s="2">
        <v>16500</v>
      </c>
      <c r="D16" s="2">
        <f t="shared" si="1"/>
        <v>16500</v>
      </c>
      <c r="E16" s="2">
        <f t="shared" si="1"/>
        <v>16500</v>
      </c>
    </row>
    <row r="17" spans="1:5" outlineLevel="1">
      <c r="A17" s="3">
        <v>2202</v>
      </c>
      <c r="B17" s="1" t="s">
        <v>129</v>
      </c>
      <c r="C17" s="2">
        <v>0</v>
      </c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89500</v>
      </c>
      <c r="D38" s="21">
        <f>SUM(D39:D60)</f>
        <v>89500</v>
      </c>
      <c r="E38" s="21">
        <f>SUM(E39:E60)</f>
        <v>89500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14000</v>
      </c>
      <c r="D39" s="2">
        <f>C39</f>
        <v>14000</v>
      </c>
      <c r="E39" s="2">
        <f>D39</f>
        <v>14000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3">C40</f>
        <v>4000</v>
      </c>
      <c r="E40" s="2">
        <f t="shared" si="3"/>
        <v>4000</v>
      </c>
    </row>
    <row r="41" spans="1:10" outlineLevel="1">
      <c r="A41" s="20">
        <v>3103</v>
      </c>
      <c r="B41" s="20" t="s">
        <v>13</v>
      </c>
      <c r="C41" s="2">
        <v>15000</v>
      </c>
      <c r="D41" s="2">
        <f t="shared" si="3"/>
        <v>15000</v>
      </c>
      <c r="E41" s="2">
        <f t="shared" si="3"/>
        <v>15000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12000</v>
      </c>
      <c r="D53" s="2">
        <f t="shared" si="3"/>
        <v>12000</v>
      </c>
      <c r="E53" s="2">
        <f t="shared" si="3"/>
        <v>12000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 outlineLevel="1">
      <c r="A56" s="20">
        <v>3303</v>
      </c>
      <c r="B56" s="20" t="s">
        <v>154</v>
      </c>
      <c r="C56" s="2">
        <v>10000</v>
      </c>
      <c r="D56" s="2">
        <f t="shared" ref="D56:E60" si="4">C56</f>
        <v>10000</v>
      </c>
      <c r="E56" s="2">
        <f t="shared" si="4"/>
        <v>10000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423500</v>
      </c>
      <c r="D67" s="25">
        <f>D97+D68</f>
        <v>423500</v>
      </c>
      <c r="E67" s="25">
        <f>E97+E68</f>
        <v>423500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80000</v>
      </c>
      <c r="D68" s="21">
        <f>SUM(D69:D96)</f>
        <v>80000</v>
      </c>
      <c r="E68" s="21">
        <f>SUM(E69:E96)</f>
        <v>80000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50000</v>
      </c>
      <c r="D79" s="2">
        <f t="shared" si="6"/>
        <v>50000</v>
      </c>
      <c r="E79" s="2">
        <f t="shared" si="6"/>
        <v>50000</v>
      </c>
    </row>
    <row r="80" spans="1:10" ht="15" customHeight="1" outlineLevel="1">
      <c r="A80" s="3">
        <v>5202</v>
      </c>
      <c r="B80" s="2" t="s">
        <v>172</v>
      </c>
      <c r="C80" s="2">
        <v>17500</v>
      </c>
      <c r="D80" s="2">
        <f t="shared" si="6"/>
        <v>17500</v>
      </c>
      <c r="E80" s="2">
        <f t="shared" si="6"/>
        <v>17500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2000</v>
      </c>
      <c r="D85" s="2">
        <f t="shared" si="6"/>
        <v>2000</v>
      </c>
      <c r="E85" s="2">
        <f t="shared" si="6"/>
        <v>2000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10000</v>
      </c>
      <c r="D93" s="2">
        <f t="shared" si="7"/>
        <v>10000</v>
      </c>
      <c r="E93" s="2">
        <f t="shared" si="7"/>
        <v>10000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343500</v>
      </c>
      <c r="D97" s="21">
        <f>SUM(D98:D113)</f>
        <v>343500</v>
      </c>
      <c r="E97" s="21">
        <f>SUM(E98:E113)</f>
        <v>343500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213000</v>
      </c>
      <c r="D98" s="2">
        <f>C98</f>
        <v>213000</v>
      </c>
      <c r="E98" s="2">
        <f>D98</f>
        <v>213000</v>
      </c>
    </row>
    <row r="99" spans="1:10" ht="15" customHeight="1" outlineLevel="1">
      <c r="A99" s="3">
        <v>6002</v>
      </c>
      <c r="B99" s="1" t="s">
        <v>185</v>
      </c>
      <c r="C99" s="2">
        <v>103400</v>
      </c>
      <c r="D99" s="2">
        <f t="shared" ref="D99:E113" si="8">C99</f>
        <v>103400</v>
      </c>
      <c r="E99" s="2">
        <f t="shared" si="8"/>
        <v>103400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>
        <v>300</v>
      </c>
      <c r="D107" s="2">
        <f t="shared" si="8"/>
        <v>300</v>
      </c>
      <c r="E107" s="2">
        <f t="shared" si="8"/>
        <v>300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25000</v>
      </c>
      <c r="D111" s="2">
        <f t="shared" si="8"/>
        <v>25000</v>
      </c>
      <c r="E111" s="2">
        <f t="shared" si="8"/>
        <v>25000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68" t="s">
        <v>62</v>
      </c>
      <c r="B114" s="169"/>
      <c r="C114" s="26">
        <f>C115+C152+C177</f>
        <v>198000</v>
      </c>
      <c r="D114" s="26">
        <f>D115+D152+D177</f>
        <v>198000</v>
      </c>
      <c r="E114" s="26">
        <f>E115+E152+E177</f>
        <v>198000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192950</v>
      </c>
      <c r="D115" s="23">
        <f>D116+D135</f>
        <v>192950</v>
      </c>
      <c r="E115" s="23">
        <f>E116+E135</f>
        <v>192950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133253.92499999999</v>
      </c>
      <c r="D116" s="21">
        <f>D117+D120+D123+D126+D129+D132</f>
        <v>133253.92499999999</v>
      </c>
      <c r="E116" s="21">
        <f>E117+E120+E123+E126+E129+E132</f>
        <v>133253.92499999999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133253.92499999999</v>
      </c>
      <c r="D117" s="2">
        <f>D118+D119</f>
        <v>133253.92499999999</v>
      </c>
      <c r="E117" s="2">
        <f>E118+E119</f>
        <v>133253.92499999999</v>
      </c>
    </row>
    <row r="118" spans="1:10" ht="15" customHeight="1" outlineLevel="2">
      <c r="A118" s="130"/>
      <c r="B118" s="129" t="s">
        <v>855</v>
      </c>
      <c r="C118" s="128">
        <v>83253.925000000003</v>
      </c>
      <c r="D118" s="128">
        <f>C118</f>
        <v>83253.925000000003</v>
      </c>
      <c r="E118" s="128">
        <f>D118</f>
        <v>83253.925000000003</v>
      </c>
    </row>
    <row r="119" spans="1:10" ht="15" customHeight="1" outlineLevel="2">
      <c r="A119" s="130"/>
      <c r="B119" s="129" t="s">
        <v>860</v>
      </c>
      <c r="C119" s="128">
        <v>50000</v>
      </c>
      <c r="D119" s="128">
        <f>C119</f>
        <v>50000</v>
      </c>
      <c r="E119" s="128">
        <f>D119</f>
        <v>50000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59696.074999999997</v>
      </c>
      <c r="D135" s="21">
        <f>D136+D140+D143+D146+D149</f>
        <v>59696.074999999997</v>
      </c>
      <c r="E135" s="21">
        <f>E136+E140+E143+E146+E149</f>
        <v>59696.074999999997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59696.074999999997</v>
      </c>
      <c r="D136" s="2">
        <f>D137+D138+D139</f>
        <v>59696.074999999997</v>
      </c>
      <c r="E136" s="2">
        <f>E137+E138+E139</f>
        <v>59696.074999999997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>
        <v>925.178</v>
      </c>
      <c r="D138" s="128">
        <f t="shared" ref="D138:E139" si="9">C138</f>
        <v>925.178</v>
      </c>
      <c r="E138" s="128">
        <f t="shared" si="9"/>
        <v>925.178</v>
      </c>
    </row>
    <row r="139" spans="1:10" ht="15" customHeight="1" outlineLevel="2">
      <c r="A139" s="130"/>
      <c r="B139" s="129" t="s">
        <v>861</v>
      </c>
      <c r="C139" s="128">
        <v>58770.896999999997</v>
      </c>
      <c r="D139" s="128">
        <f t="shared" si="9"/>
        <v>58770.896999999997</v>
      </c>
      <c r="E139" s="128">
        <f t="shared" si="9"/>
        <v>58770.896999999997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5050</v>
      </c>
      <c r="D152" s="23">
        <f>D153+D163+D170</f>
        <v>5050</v>
      </c>
      <c r="E152" s="23">
        <f>E153+E163+E170</f>
        <v>5050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5050</v>
      </c>
      <c r="D153" s="21">
        <f>D154+D157+D160</f>
        <v>5050</v>
      </c>
      <c r="E153" s="21">
        <f>E154+E157+E160</f>
        <v>5050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5050</v>
      </c>
      <c r="D154" s="2">
        <f>D155+D156</f>
        <v>5050</v>
      </c>
      <c r="E154" s="2">
        <f>E155+E156</f>
        <v>5050</v>
      </c>
    </row>
    <row r="155" spans="1:10" ht="15" customHeight="1" outlineLevel="2">
      <c r="A155" s="130"/>
      <c r="B155" s="129" t="s">
        <v>855</v>
      </c>
      <c r="C155" s="128">
        <v>5050</v>
      </c>
      <c r="D155" s="128">
        <f>C155</f>
        <v>5050</v>
      </c>
      <c r="E155" s="128">
        <f>D155</f>
        <v>5050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2" t="s">
        <v>67</v>
      </c>
      <c r="B256" s="162"/>
      <c r="C256" s="162"/>
      <c r="D256" s="134" t="s">
        <v>853</v>
      </c>
      <c r="E256" s="134" t="s">
        <v>852</v>
      </c>
      <c r="G256" s="47" t="s">
        <v>589</v>
      </c>
      <c r="H256" s="48">
        <f>C257+C559</f>
        <v>1117000</v>
      </c>
      <c r="I256" s="49"/>
      <c r="J256" s="50" t="b">
        <f>AND(H256=I256)</f>
        <v>0</v>
      </c>
    </row>
    <row r="257" spans="1:10">
      <c r="A257" s="154" t="s">
        <v>60</v>
      </c>
      <c r="B257" s="155"/>
      <c r="C257" s="37">
        <f>C258+C550</f>
        <v>919000</v>
      </c>
      <c r="D257" s="37">
        <f>D258+D550</f>
        <v>521467.76400000002</v>
      </c>
      <c r="E257" s="37">
        <f>E258+E550</f>
        <v>520967.76400000002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2" t="s">
        <v>266</v>
      </c>
      <c r="B258" s="153"/>
      <c r="C258" s="36">
        <f>C259+C339+C483+C547</f>
        <v>896660</v>
      </c>
      <c r="D258" s="36">
        <f>D259+D339+D483+D547</f>
        <v>499127.76400000002</v>
      </c>
      <c r="E258" s="36">
        <f>E259+E339+E483+E547</f>
        <v>498627.76400000002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0" t="s">
        <v>267</v>
      </c>
      <c r="B259" s="151"/>
      <c r="C259" s="33">
        <f>C260+C263+C314</f>
        <v>615588.73600000003</v>
      </c>
      <c r="D259" s="33">
        <f>D260+D263+D314</f>
        <v>218056.5</v>
      </c>
      <c r="E259" s="33">
        <f>E260+E263+E314</f>
        <v>218056.5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48" t="s">
        <v>268</v>
      </c>
      <c r="B260" s="149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outlineLevel="2">
      <c r="A261" s="7">
        <v>1100</v>
      </c>
      <c r="B261" s="4" t="s">
        <v>32</v>
      </c>
      <c r="C261" s="5">
        <v>3456</v>
      </c>
      <c r="D261" s="5">
        <f>C261</f>
        <v>3456</v>
      </c>
      <c r="E261" s="5">
        <f>D261</f>
        <v>3456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48" t="s">
        <v>269</v>
      </c>
      <c r="B263" s="149"/>
      <c r="C263" s="32">
        <f>C264+C265+C289+C296+C298+C302+C305+C308+C313</f>
        <v>594781.33600000001</v>
      </c>
      <c r="D263" s="32">
        <f>D264+D265+D289+D296+D298+D302+D305+D308+D313</f>
        <v>214300.5</v>
      </c>
      <c r="E263" s="32">
        <f>E264+E265+E289+E296+E298+E302+E305+E308+E313</f>
        <v>214300.5</v>
      </c>
    </row>
    <row r="264" spans="1:10" outlineLevel="2">
      <c r="A264" s="6">
        <v>1101</v>
      </c>
      <c r="B264" s="4" t="s">
        <v>34</v>
      </c>
      <c r="C264" s="5">
        <v>214300.5</v>
      </c>
      <c r="D264" s="5">
        <f>C264</f>
        <v>214300.5</v>
      </c>
      <c r="E264" s="5">
        <f>D264</f>
        <v>214300.5</v>
      </c>
    </row>
    <row r="265" spans="1:10" outlineLevel="2">
      <c r="A265" s="6">
        <v>1101</v>
      </c>
      <c r="B265" s="4" t="s">
        <v>35</v>
      </c>
      <c r="C265" s="5">
        <v>254638.5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18334.8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9567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2500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7893.3959999999997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86947.14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48" t="s">
        <v>601</v>
      </c>
      <c r="B314" s="149"/>
      <c r="C314" s="32">
        <f>C315+C325+C331+C336+C337+C338+C328</f>
        <v>17351.400000000001</v>
      </c>
      <c r="D314" s="32">
        <f>D315+D325+D331+D336+D337+D338+D328</f>
        <v>300</v>
      </c>
      <c r="E314" s="32">
        <f>E315+E325+E331+E336+E337+E338+E328</f>
        <v>300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v>17051.400000000001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0" t="s">
        <v>270</v>
      </c>
      <c r="B339" s="151"/>
      <c r="C339" s="33">
        <f>C340+C444+C482</f>
        <v>247441.4</v>
      </c>
      <c r="D339" s="33">
        <f>D340+D444+D482</f>
        <v>247441.4</v>
      </c>
      <c r="E339" s="33">
        <f>E340+E444+E482</f>
        <v>246941.4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48" t="s">
        <v>271</v>
      </c>
      <c r="B340" s="149"/>
      <c r="C340" s="32">
        <f>C341+C342+C343+C344+C347+C348+C353+C356+C357+C362+C367+BG290668+C371+C372+C373+C376+C377+C378+C382+C388+C391+C392+C395+C398+C399+C404+C407+C408+C409+C412+C415+C416+C419+C420+C421+C422+C429+C443</f>
        <v>216941.4</v>
      </c>
      <c r="D340" s="32">
        <f>D341+D342+D343+D344+D347+D348+D353+D356+D357+D362+D367+BH290668+D371+D372+D373+D376+D377+D378+D382+D388+D391+D392+D395+D398+D399+D404+D407+D408+D409+D412+D415+D416+D419+D420+D421+D422+D429+D443</f>
        <v>216941.4</v>
      </c>
      <c r="E340" s="32">
        <f>E341+E342+E343+E344+E347+E348+E353+E356+E357+E362+E367+BI290668+E371+E372+E373+E376+E377+E378+E382+E388+E391+E392+E395+E398+E399+E404+E407+E408+E409+E412+E415+E416+E419+E420+E421+E422+E429+E443</f>
        <v>216441.4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26">C342</f>
        <v>7000</v>
      </c>
      <c r="E342" s="5">
        <f t="shared" si="26"/>
        <v>7000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26"/>
        <v>80000</v>
      </c>
      <c r="E343" s="5">
        <f t="shared" si="26"/>
        <v>80000</v>
      </c>
    </row>
    <row r="344" spans="1:10" outlineLevel="2">
      <c r="A344" s="6">
        <v>2201</v>
      </c>
      <c r="B344" s="4" t="s">
        <v>273</v>
      </c>
      <c r="C344" s="5">
        <f>SUM(C345:C346)</f>
        <v>7500</v>
      </c>
      <c r="D344" s="5">
        <f>SUM(D345:D346)</f>
        <v>7500</v>
      </c>
      <c r="E344" s="5">
        <f>SUM(E345:E346)</f>
        <v>7500</v>
      </c>
    </row>
    <row r="345" spans="1:10" outlineLevel="3">
      <c r="A345" s="29"/>
      <c r="B345" s="28" t="s">
        <v>274</v>
      </c>
      <c r="C345" s="30">
        <v>4000</v>
      </c>
      <c r="D345" s="30">
        <f t="shared" ref="D345:E347" si="27">C345</f>
        <v>4000</v>
      </c>
      <c r="E345" s="30">
        <f t="shared" si="27"/>
        <v>4000</v>
      </c>
    </row>
    <row r="346" spans="1:10" outlineLevel="3">
      <c r="A346" s="29"/>
      <c r="B346" s="28" t="s">
        <v>275</v>
      </c>
      <c r="C346" s="30">
        <v>3500</v>
      </c>
      <c r="D346" s="30">
        <f t="shared" si="27"/>
        <v>3500</v>
      </c>
      <c r="E346" s="30">
        <f t="shared" si="27"/>
        <v>3500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29500</v>
      </c>
      <c r="D348" s="5">
        <f>SUM(D349:D352)</f>
        <v>29500</v>
      </c>
      <c r="E348" s="5">
        <f>SUM(E349:E352)</f>
        <v>29500</v>
      </c>
    </row>
    <row r="349" spans="1:10" outlineLevel="3">
      <c r="A349" s="29"/>
      <c r="B349" s="28" t="s">
        <v>278</v>
      </c>
      <c r="C349" s="30">
        <v>26000</v>
      </c>
      <c r="D349" s="30">
        <f>C349</f>
        <v>26000</v>
      </c>
      <c r="E349" s="30">
        <f>D349</f>
        <v>26000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 outlineLevel="3">
      <c r="A354" s="29"/>
      <c r="B354" s="28" t="s">
        <v>42</v>
      </c>
      <c r="C354" s="30">
        <v>600</v>
      </c>
      <c r="D354" s="30">
        <f t="shared" ref="D354:E356" si="29">C354</f>
        <v>600</v>
      </c>
      <c r="E354" s="30">
        <f t="shared" si="29"/>
        <v>600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2000</v>
      </c>
      <c r="D356" s="5">
        <f t="shared" si="29"/>
        <v>2000</v>
      </c>
      <c r="E356" s="5">
        <f t="shared" si="29"/>
        <v>2000</v>
      </c>
    </row>
    <row r="357" spans="1:5" outlineLevel="2">
      <c r="A357" s="6">
        <v>2201</v>
      </c>
      <c r="B357" s="4" t="s">
        <v>285</v>
      </c>
      <c r="C357" s="5">
        <f>SUM(C358:C361)</f>
        <v>5550</v>
      </c>
      <c r="D357" s="5">
        <f>SUM(D358:D361)</f>
        <v>5550</v>
      </c>
      <c r="E357" s="5">
        <f>SUM(E358:E361)</f>
        <v>5550</v>
      </c>
    </row>
    <row r="358" spans="1:5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550</v>
      </c>
      <c r="D360" s="30">
        <f t="shared" si="30"/>
        <v>550</v>
      </c>
      <c r="E360" s="30">
        <f t="shared" si="30"/>
        <v>550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27500</v>
      </c>
      <c r="D362" s="5">
        <f>SUM(D363:D366)</f>
        <v>27500</v>
      </c>
      <c r="E362" s="5">
        <f>SUM(E363:E366)</f>
        <v>27500</v>
      </c>
    </row>
    <row r="363" spans="1:5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 outlineLevel="3">
      <c r="A364" s="29"/>
      <c r="B364" s="28" t="s">
        <v>292</v>
      </c>
      <c r="C364" s="30">
        <v>23000</v>
      </c>
      <c r="D364" s="30">
        <f t="shared" ref="D364:E366" si="31">C364</f>
        <v>23000</v>
      </c>
      <c r="E364" s="30">
        <f t="shared" si="31"/>
        <v>23000</v>
      </c>
    </row>
    <row r="365" spans="1:5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8000</v>
      </c>
      <c r="D372" s="5">
        <f t="shared" si="32"/>
        <v>8000</v>
      </c>
      <c r="E372" s="5">
        <f t="shared" si="32"/>
        <v>8000</v>
      </c>
    </row>
    <row r="373" spans="1:5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</row>
    <row r="374" spans="1:5" outlineLevel="3">
      <c r="A374" s="29"/>
      <c r="B374" s="28" t="s">
        <v>299</v>
      </c>
      <c r="C374" s="30">
        <v>200</v>
      </c>
      <c r="D374" s="30">
        <f t="shared" ref="D374:E377" si="33">C374</f>
        <v>200</v>
      </c>
      <c r="E374" s="30">
        <f t="shared" si="33"/>
        <v>200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11000</v>
      </c>
      <c r="D378" s="5">
        <f>SUM(D379:D381)</f>
        <v>11000</v>
      </c>
      <c r="E378" s="5">
        <f>SUM(E379:E381)</f>
        <v>10500</v>
      </c>
    </row>
    <row r="379" spans="1:5" outlineLevel="3">
      <c r="A379" s="29"/>
      <c r="B379" s="28" t="s">
        <v>46</v>
      </c>
      <c r="C379" s="30">
        <v>9000</v>
      </c>
      <c r="D379" s="30">
        <f>C379</f>
        <v>9000</v>
      </c>
      <c r="E379" s="30">
        <v>8800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v>1700</v>
      </c>
    </row>
    <row r="382" spans="1:5" outlineLevel="2">
      <c r="A382" s="6">
        <v>2201</v>
      </c>
      <c r="B382" s="4" t="s">
        <v>114</v>
      </c>
      <c r="C382" s="5">
        <f>SUM(C383:C387)</f>
        <v>4674.3999999999996</v>
      </c>
      <c r="D382" s="5">
        <f>SUM(D383:D387)</f>
        <v>4674.3999999999996</v>
      </c>
      <c r="E382" s="5">
        <f>SUM(E383:E387)</f>
        <v>4674.3999999999996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 outlineLevel="3">
      <c r="A385" s="29"/>
      <c r="B385" s="28" t="s">
        <v>306</v>
      </c>
      <c r="C385" s="30">
        <v>0</v>
      </c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1674.4</v>
      </c>
      <c r="D386" s="30">
        <f t="shared" si="35"/>
        <v>1674.4</v>
      </c>
      <c r="E386" s="30">
        <f t="shared" si="35"/>
        <v>1674.4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6500</v>
      </c>
      <c r="D392" s="5">
        <f>SUM(D393:D394)</f>
        <v>6500</v>
      </c>
      <c r="E392" s="5">
        <f>SUM(E393:E394)</f>
        <v>6500</v>
      </c>
    </row>
    <row r="393" spans="1:5" outlineLevel="3">
      <c r="A393" s="29"/>
      <c r="B393" s="28" t="s">
        <v>313</v>
      </c>
      <c r="C393" s="30">
        <v>6500</v>
      </c>
      <c r="D393" s="30">
        <f>C393</f>
        <v>6500</v>
      </c>
      <c r="E393" s="30">
        <f>D393</f>
        <v>6500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</row>
    <row r="405" spans="1:5" outlineLevel="3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 outlineLevel="3">
      <c r="A406" s="29"/>
      <c r="B406" s="28" t="s">
        <v>324</v>
      </c>
      <c r="C406" s="30">
        <v>100</v>
      </c>
      <c r="D406" s="30">
        <f t="shared" si="39"/>
        <v>100</v>
      </c>
      <c r="E406" s="30">
        <f t="shared" si="39"/>
        <v>100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200</v>
      </c>
      <c r="D420" s="5">
        <f t="shared" si="41"/>
        <v>200</v>
      </c>
      <c r="E420" s="5">
        <f t="shared" si="41"/>
        <v>200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13917</v>
      </c>
      <c r="D429" s="5">
        <f>SUM(D430:D442)</f>
        <v>13917</v>
      </c>
      <c r="E429" s="5">
        <f>SUM(E430:E442)</f>
        <v>13917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4544</v>
      </c>
      <c r="D432" s="30">
        <f t="shared" si="43"/>
        <v>4544</v>
      </c>
      <c r="E432" s="30">
        <f t="shared" si="43"/>
        <v>4544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>
        <v>373</v>
      </c>
      <c r="D434" s="30">
        <f t="shared" si="43"/>
        <v>373</v>
      </c>
      <c r="E434" s="30">
        <f t="shared" si="43"/>
        <v>373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6000</v>
      </c>
      <c r="D441" s="30">
        <f t="shared" si="43"/>
        <v>6000</v>
      </c>
      <c r="E441" s="30">
        <f t="shared" si="43"/>
        <v>6000</v>
      </c>
    </row>
    <row r="442" spans="1:5" outlineLevel="3">
      <c r="A442" s="29"/>
      <c r="B442" s="28" t="s">
        <v>355</v>
      </c>
      <c r="C442" s="30">
        <v>3000</v>
      </c>
      <c r="D442" s="30">
        <f t="shared" si="43"/>
        <v>3000</v>
      </c>
      <c r="E442" s="30">
        <f t="shared" si="43"/>
        <v>3000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48" t="s">
        <v>357</v>
      </c>
      <c r="B444" s="149"/>
      <c r="C444" s="32">
        <f>C445+C454+C455+C459+C462+C463+C468+C474+C477+C480+C481+C450</f>
        <v>30500</v>
      </c>
      <c r="D444" s="32">
        <f>D445+D454+D455+D459+D462+D463+D468+D474+D477+D480+D481+D450</f>
        <v>30500</v>
      </c>
      <c r="E444" s="32">
        <f>E445+E454+E455+E459+E462+E463+E468+E474+E477+E480+E481+E450</f>
        <v>30500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17500</v>
      </c>
      <c r="D445" s="5">
        <f>SUM(D446:D449)</f>
        <v>17500</v>
      </c>
      <c r="E445" s="5">
        <f>SUM(E446:E449)</f>
        <v>17500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1500</v>
      </c>
      <c r="D447" s="30">
        <f t="shared" ref="D447:E449" si="44">C447</f>
        <v>1500</v>
      </c>
      <c r="E447" s="30">
        <f t="shared" si="44"/>
        <v>1500</v>
      </c>
    </row>
    <row r="448" spans="1:5" ht="15" customHeight="1" outlineLevel="3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 ht="15" customHeight="1" outlineLevel="3">
      <c r="A449" s="28"/>
      <c r="B449" s="28" t="s">
        <v>362</v>
      </c>
      <c r="C449" s="30">
        <v>15000</v>
      </c>
      <c r="D449" s="30">
        <f t="shared" si="44"/>
        <v>15000</v>
      </c>
      <c r="E449" s="30">
        <f t="shared" si="44"/>
        <v>15000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7500</v>
      </c>
      <c r="D454" s="5">
        <f>C454</f>
        <v>7500</v>
      </c>
      <c r="E454" s="5">
        <f>D454</f>
        <v>7500</v>
      </c>
    </row>
    <row r="455" spans="1:5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</row>
    <row r="457" spans="1:5" ht="15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1500</v>
      </c>
      <c r="D462" s="5">
        <f t="shared" si="47"/>
        <v>1500</v>
      </c>
      <c r="E462" s="5">
        <f t="shared" si="47"/>
        <v>1500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</row>
    <row r="475" spans="1:5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</v>
      </c>
      <c r="D480" s="5">
        <f t="shared" si="50"/>
        <v>500</v>
      </c>
      <c r="E480" s="5">
        <f t="shared" si="50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48" t="s">
        <v>388</v>
      </c>
      <c r="B482" s="149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33479.664000000004</v>
      </c>
      <c r="D483" s="35">
        <f>D484+D504+D509+D522+D528+D538</f>
        <v>33479.664000000004</v>
      </c>
      <c r="E483" s="35">
        <f>E484+E504+E509+E522+E528+E538</f>
        <v>33479.664000000004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48" t="s">
        <v>390</v>
      </c>
      <c r="B484" s="149"/>
      <c r="C484" s="32">
        <f>C485+C486+C490+C491+C494+C497+C500+C501+C502+C503</f>
        <v>17500</v>
      </c>
      <c r="D484" s="32">
        <f>D485+D486+D490+D491+D494+D497+D500+D501+D502+D503</f>
        <v>17500</v>
      </c>
      <c r="E484" s="32">
        <f>E485+E486+E490+E491+E494+E497+E500+E501+E502+E503</f>
        <v>17500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6500</v>
      </c>
      <c r="D486" s="5">
        <f>SUM(D487:D489)</f>
        <v>6500</v>
      </c>
      <c r="E486" s="5">
        <f>SUM(E487:E489)</f>
        <v>6500</v>
      </c>
    </row>
    <row r="487" spans="1:10" ht="15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</row>
    <row r="495" spans="1:10" ht="15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250</v>
      </c>
      <c r="D498" s="30">
        <f t="shared" ref="D498:E503" si="52">C498</f>
        <v>250</v>
      </c>
      <c r="E498" s="30">
        <f t="shared" si="52"/>
        <v>250</v>
      </c>
    </row>
    <row r="499" spans="1:12" ht="15" customHeight="1" outlineLevel="3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12" outlineLevel="2">
      <c r="A500" s="6">
        <v>3302</v>
      </c>
      <c r="B500" s="4" t="s">
        <v>406</v>
      </c>
      <c r="C500" s="5">
        <v>9000</v>
      </c>
      <c r="D500" s="5">
        <f t="shared" si="52"/>
        <v>9000</v>
      </c>
      <c r="E500" s="5">
        <f t="shared" si="52"/>
        <v>9000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48" t="s">
        <v>410</v>
      </c>
      <c r="B504" s="149"/>
      <c r="C504" s="32">
        <f>SUM(C505:C508)</f>
        <v>3060.6640000000002</v>
      </c>
      <c r="D504" s="32">
        <f>SUM(D505:D508)</f>
        <v>3060.6640000000002</v>
      </c>
      <c r="E504" s="32">
        <f>SUM(E505:E508)</f>
        <v>3060.6640000000002</v>
      </c>
    </row>
    <row r="505" spans="1:12" outlineLevel="2" collapsed="1">
      <c r="A505" s="6">
        <v>3303</v>
      </c>
      <c r="B505" s="4" t="s">
        <v>411</v>
      </c>
      <c r="C505" s="5">
        <v>3060.6640000000002</v>
      </c>
      <c r="D505" s="5">
        <f>C505</f>
        <v>3060.6640000000002</v>
      </c>
      <c r="E505" s="5">
        <f>D505</f>
        <v>3060.6640000000002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48" t="s">
        <v>414</v>
      </c>
      <c r="B509" s="149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12000</v>
      </c>
      <c r="D520" s="5">
        <f t="shared" si="55"/>
        <v>12000</v>
      </c>
      <c r="E520" s="5">
        <f t="shared" si="55"/>
        <v>12000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48" t="s">
        <v>441</v>
      </c>
      <c r="B538" s="149"/>
      <c r="C538" s="32">
        <f>SUM(C539:C544)</f>
        <v>919</v>
      </c>
      <c r="D538" s="32">
        <f>SUM(D539:D544)</f>
        <v>919</v>
      </c>
      <c r="E538" s="32">
        <f>SUM(E539:E544)</f>
        <v>919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919</v>
      </c>
      <c r="D540" s="5">
        <f t="shared" ref="D540:E543" si="58">C540</f>
        <v>919</v>
      </c>
      <c r="E540" s="5">
        <f t="shared" si="58"/>
        <v>919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6" t="s">
        <v>449</v>
      </c>
      <c r="B547" s="157"/>
      <c r="C547" s="35">
        <f>C548+C549</f>
        <v>150.19999999999999</v>
      </c>
      <c r="D547" s="35">
        <f>D548+D549</f>
        <v>150.19999999999999</v>
      </c>
      <c r="E547" s="35">
        <f>E548+E549</f>
        <v>150.19999999999999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48" t="s">
        <v>450</v>
      </c>
      <c r="B548" s="149"/>
      <c r="C548" s="32">
        <v>150.19999999999999</v>
      </c>
      <c r="D548" s="32">
        <f>C548</f>
        <v>150.19999999999999</v>
      </c>
      <c r="E548" s="32">
        <f>D548</f>
        <v>150.19999999999999</v>
      </c>
    </row>
    <row r="549" spans="1:10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</row>
    <row r="550" spans="1:10">
      <c r="A550" s="152" t="s">
        <v>455</v>
      </c>
      <c r="B550" s="153"/>
      <c r="C550" s="36">
        <f>C551</f>
        <v>22340</v>
      </c>
      <c r="D550" s="36">
        <f>D551</f>
        <v>22340</v>
      </c>
      <c r="E550" s="36">
        <f>E551</f>
        <v>22340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22340</v>
      </c>
      <c r="D551" s="33">
        <f>D552+D556</f>
        <v>22340</v>
      </c>
      <c r="E551" s="33">
        <f>E552+E556</f>
        <v>22340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48" t="s">
        <v>457</v>
      </c>
      <c r="B552" s="149"/>
      <c r="C552" s="32">
        <f>SUM(C553:C555)</f>
        <v>22340</v>
      </c>
      <c r="D552" s="32">
        <f>SUM(D553:D555)</f>
        <v>22340</v>
      </c>
      <c r="E552" s="32">
        <f>SUM(E553:E555)</f>
        <v>22340</v>
      </c>
    </row>
    <row r="553" spans="1:10" outlineLevel="2" collapsed="1">
      <c r="A553" s="6">
        <v>5500</v>
      </c>
      <c r="B553" s="4" t="s">
        <v>458</v>
      </c>
      <c r="C553" s="5">
        <v>22340</v>
      </c>
      <c r="D553" s="5">
        <f t="shared" ref="D553:E555" si="59">C553</f>
        <v>22340</v>
      </c>
      <c r="E553" s="5">
        <f t="shared" si="59"/>
        <v>22340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198000</v>
      </c>
      <c r="D559" s="37">
        <f>D560+D716+D725</f>
        <v>198000</v>
      </c>
      <c r="E559" s="37">
        <f>E560+E716+E725</f>
        <v>198000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2" t="s">
        <v>464</v>
      </c>
      <c r="B560" s="153"/>
      <c r="C560" s="36">
        <f>C561+C638+C642+C645</f>
        <v>142300</v>
      </c>
      <c r="D560" s="36">
        <f>D561+D638+D642+D645</f>
        <v>142300</v>
      </c>
      <c r="E560" s="36">
        <f>E561+E638+E642+E645</f>
        <v>142300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142300</v>
      </c>
      <c r="D561" s="38">
        <f>D562+D567+D568+D569+D576+D577+D581+D584+D585+D586+D587+D592+D595+D599+D603+D610+D616+D628</f>
        <v>142300</v>
      </c>
      <c r="E561" s="38">
        <f>E562+E567+E568+E569+E576+E577+E581+E584+E585+E586+E587+E592+E595+E599+E603+E610+E616+E628</f>
        <v>142300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48" t="s">
        <v>466</v>
      </c>
      <c r="B562" s="149"/>
      <c r="C562" s="32">
        <f>SUM(C563:C566)</f>
        <v>1089.075</v>
      </c>
      <c r="D562" s="32">
        <f>SUM(D563:D566)</f>
        <v>1089.075</v>
      </c>
      <c r="E562" s="32">
        <f>SUM(E563:E566)</f>
        <v>1089.075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1089.075</v>
      </c>
      <c r="D566" s="5">
        <f t="shared" si="60"/>
        <v>1089.075</v>
      </c>
      <c r="E566" s="5">
        <f t="shared" si="60"/>
        <v>1089.075</v>
      </c>
    </row>
    <row r="567" spans="1:10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48" t="s">
        <v>473</v>
      </c>
      <c r="B569" s="149"/>
      <c r="C569" s="32">
        <f>SUM(C570:C575)</f>
        <v>50000</v>
      </c>
      <c r="D569" s="32">
        <f>SUM(D570:D575)</f>
        <v>50000</v>
      </c>
      <c r="E569" s="32">
        <f>SUM(E570:E575)</f>
        <v>50000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1"/>
        <v>50000</v>
      </c>
      <c r="E572" s="5">
        <f t="shared" si="61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48" t="s">
        <v>485</v>
      </c>
      <c r="B581" s="149"/>
      <c r="C581" s="32">
        <f>SUM(C582:C583)</f>
        <v>6863.65</v>
      </c>
      <c r="D581" s="32">
        <f>SUM(D582:D583)</f>
        <v>6863.65</v>
      </c>
      <c r="E581" s="32">
        <f>SUM(E582:E583)</f>
        <v>6863.65</v>
      </c>
    </row>
    <row r="582" spans="1:5" outlineLevel="2">
      <c r="A582" s="7">
        <v>6606</v>
      </c>
      <c r="B582" s="4" t="s">
        <v>486</v>
      </c>
      <c r="C582" s="5">
        <v>4863.6499999999996</v>
      </c>
      <c r="D582" s="5">
        <f t="shared" ref="D582:E586" si="63">C582</f>
        <v>4863.6499999999996</v>
      </c>
      <c r="E582" s="5">
        <f t="shared" si="63"/>
        <v>4863.6499999999996</v>
      </c>
    </row>
    <row r="583" spans="1:5" outlineLevel="2">
      <c r="A583" s="7">
        <v>6606</v>
      </c>
      <c r="B583" s="4" t="s">
        <v>487</v>
      </c>
      <c r="C583" s="5">
        <v>2000</v>
      </c>
      <c r="D583" s="5">
        <f t="shared" si="63"/>
        <v>2000</v>
      </c>
      <c r="E583" s="5">
        <f t="shared" si="63"/>
        <v>2000</v>
      </c>
    </row>
    <row r="584" spans="1:5" outlineLevel="1">
      <c r="A584" s="148" t="s">
        <v>488</v>
      </c>
      <c r="B584" s="149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48" t="s">
        <v>489</v>
      </c>
      <c r="B585" s="149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48" t="s">
        <v>490</v>
      </c>
      <c r="B586" s="149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48" t="s">
        <v>491</v>
      </c>
      <c r="B587" s="149"/>
      <c r="C587" s="32">
        <f>SUM(C588:C591)</f>
        <v>4992</v>
      </c>
      <c r="D587" s="32">
        <f>SUM(D588:D591)</f>
        <v>4992</v>
      </c>
      <c r="E587" s="32">
        <f>SUM(E588:E591)</f>
        <v>4992</v>
      </c>
    </row>
    <row r="588" spans="1:5" outlineLevel="2">
      <c r="A588" s="7">
        <v>6610</v>
      </c>
      <c r="B588" s="4" t="s">
        <v>492</v>
      </c>
      <c r="C588" s="5">
        <v>4992</v>
      </c>
      <c r="D588" s="5">
        <f>C588</f>
        <v>4992</v>
      </c>
      <c r="E588" s="5">
        <f>D588</f>
        <v>4992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48" t="s">
        <v>503</v>
      </c>
      <c r="B599" s="149"/>
      <c r="C599" s="32">
        <f>SUM(C600:C602)</f>
        <v>72821.535999999993</v>
      </c>
      <c r="D599" s="32">
        <f>SUM(D600:D602)</f>
        <v>72821.535999999993</v>
      </c>
      <c r="E599" s="32">
        <f>SUM(E600:E602)</f>
        <v>72821.535999999993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72821.535999999993</v>
      </c>
      <c r="D601" s="5">
        <f t="shared" si="66"/>
        <v>72821.535999999993</v>
      </c>
      <c r="E601" s="5">
        <f t="shared" si="66"/>
        <v>72821.535999999993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48" t="s">
        <v>513</v>
      </c>
      <c r="B610" s="149"/>
      <c r="C610" s="32">
        <f>SUM(C611:C615)</f>
        <v>6533.7389999999996</v>
      </c>
      <c r="D610" s="32">
        <f>SUM(D611:D615)</f>
        <v>6533.7389999999996</v>
      </c>
      <c r="E610" s="32">
        <f>SUM(E611:E615)</f>
        <v>6533.7389999999996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6533.7389999999996</v>
      </c>
      <c r="D613" s="5">
        <f t="shared" si="68"/>
        <v>6533.7389999999996</v>
      </c>
      <c r="E613" s="5">
        <f t="shared" si="68"/>
        <v>6533.7389999999996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48" t="s">
        <v>542</v>
      </c>
      <c r="B639" s="14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48" t="s">
        <v>543</v>
      </c>
      <c r="B640" s="149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48" t="s">
        <v>544</v>
      </c>
      <c r="B641" s="14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48" t="s">
        <v>556</v>
      </c>
      <c r="B668" s="149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48" t="s">
        <v>557</v>
      </c>
      <c r="B669" s="149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48" t="s">
        <v>558</v>
      </c>
      <c r="B670" s="149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48" t="s">
        <v>567</v>
      </c>
      <c r="B713" s="14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48" t="s">
        <v>568</v>
      </c>
      <c r="B714" s="149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48" t="s">
        <v>569</v>
      </c>
      <c r="B715" s="14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2" t="s">
        <v>570</v>
      </c>
      <c r="B716" s="153"/>
      <c r="C716" s="36">
        <f>C717</f>
        <v>55700</v>
      </c>
      <c r="D716" s="36">
        <f>D717</f>
        <v>55700</v>
      </c>
      <c r="E716" s="36">
        <f>E717</f>
        <v>55700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0" t="s">
        <v>571</v>
      </c>
      <c r="B717" s="151"/>
      <c r="C717" s="33">
        <f>C718+C722</f>
        <v>55700</v>
      </c>
      <c r="D717" s="33">
        <f>D718+D722</f>
        <v>55700</v>
      </c>
      <c r="E717" s="33">
        <f>E718+E722</f>
        <v>55700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46" t="s">
        <v>851</v>
      </c>
      <c r="B718" s="147"/>
      <c r="C718" s="31">
        <f>SUM(C719:C721)</f>
        <v>55700</v>
      </c>
      <c r="D718" s="31">
        <f>SUM(D719:D721)</f>
        <v>55700</v>
      </c>
      <c r="E718" s="31">
        <f>SUM(E719:E721)</f>
        <v>55700</v>
      </c>
    </row>
    <row r="719" spans="1:10" ht="15" customHeight="1" outlineLevel="2">
      <c r="A719" s="6">
        <v>10950</v>
      </c>
      <c r="B719" s="4" t="s">
        <v>572</v>
      </c>
      <c r="C719" s="5">
        <v>55700</v>
      </c>
      <c r="D719" s="5">
        <f>C719</f>
        <v>55700</v>
      </c>
      <c r="E719" s="5">
        <f>D719</f>
        <v>55700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6" t="s">
        <v>848</v>
      </c>
      <c r="B730" s="147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400-000000000000}">
      <formula1>0</formula1>
    </dataValidation>
    <dataValidation type="custom" allowBlank="1" showInputMessage="1" showErrorMessage="1" sqref="J1:J4 J547 J339 J560:J561 J550:J551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725:J726 J645 J716:J717 J642" xr:uid="{00000000-0002-0000-0400-000006000000}">
      <formula1>C639+C793</formula1>
    </dataValidation>
    <dataValidation type="custom" allowBlank="1" showInputMessage="1" showErrorMessage="1" sqref="J97 J67:J68 J61 J3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workbookViewId="0">
      <selection activeCell="C254" sqref="C254"/>
    </sheetView>
  </sheetViews>
  <sheetFormatPr defaultColWidth="9.08984375" defaultRowHeight="14.5" outlineLevelRow="3"/>
  <cols>
    <col min="1" max="1" width="7" bestFit="1" customWidth="1"/>
    <col min="2" max="2" width="40.54296875" customWidth="1"/>
    <col min="3" max="3" width="16.6328125" bestFit="1" customWidth="1"/>
    <col min="4" max="5" width="15.363281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2" t="s">
        <v>30</v>
      </c>
      <c r="B1" s="162"/>
      <c r="C1" s="162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0" t="s">
        <v>60</v>
      </c>
      <c r="B2" s="170"/>
      <c r="C2" s="26">
        <f>C3+C67</f>
        <v>1120000</v>
      </c>
      <c r="D2" s="26">
        <f>D3+D67</f>
        <v>1120000</v>
      </c>
      <c r="E2" s="26">
        <f>E3+E67</f>
        <v>1120000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558000</v>
      </c>
      <c r="D3" s="23">
        <f>D4+D11+D38+D61</f>
        <v>558000</v>
      </c>
      <c r="E3" s="23">
        <f>E4+E11+E38+E61</f>
        <v>558000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250000</v>
      </c>
      <c r="D4" s="21">
        <f>SUM(D5:D10)</f>
        <v>250000</v>
      </c>
      <c r="E4" s="21">
        <f>SUM(E5:E10)</f>
        <v>250000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19000</v>
      </c>
      <c r="D5" s="2">
        <f>C5</f>
        <v>19000</v>
      </c>
      <c r="E5" s="2">
        <f>D5</f>
        <v>19000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0">C6</f>
        <v>30000</v>
      </c>
      <c r="E6" s="2">
        <f t="shared" si="0"/>
        <v>30000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170000</v>
      </c>
      <c r="D7" s="2">
        <f t="shared" si="0"/>
        <v>170000</v>
      </c>
      <c r="E7" s="2">
        <f t="shared" si="0"/>
        <v>170000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3" t="s">
        <v>125</v>
      </c>
      <c r="B11" s="164"/>
      <c r="C11" s="21">
        <f>SUM(C12:C37)</f>
        <v>220500</v>
      </c>
      <c r="D11" s="21">
        <f>SUM(D12:D37)</f>
        <v>220500</v>
      </c>
      <c r="E11" s="21">
        <f>SUM(E12:E37)</f>
        <v>220500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175000</v>
      </c>
      <c r="D12" s="2">
        <f>C12</f>
        <v>175000</v>
      </c>
      <c r="E12" s="2">
        <f>D12</f>
        <v>175000</v>
      </c>
    </row>
    <row r="13" spans="1:14" hidden="1" outlineLevel="1">
      <c r="A13" s="3">
        <v>2102</v>
      </c>
      <c r="B13" s="1" t="s">
        <v>126</v>
      </c>
      <c r="C13" s="2">
        <v>10000</v>
      </c>
      <c r="D13" s="2">
        <f t="shared" ref="D13:E28" si="1">C13</f>
        <v>10000</v>
      </c>
      <c r="E13" s="2">
        <f t="shared" si="1"/>
        <v>10000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>
        <v>15000</v>
      </c>
      <c r="D15" s="2">
        <f t="shared" si="1"/>
        <v>15000</v>
      </c>
      <c r="E15" s="2">
        <f t="shared" si="1"/>
        <v>15000</v>
      </c>
    </row>
    <row r="16" spans="1:14" hidden="1" outlineLevel="1">
      <c r="A16" s="3">
        <v>2201</v>
      </c>
      <c r="B16" s="1" t="s">
        <v>128</v>
      </c>
      <c r="C16" s="2">
        <v>16500</v>
      </c>
      <c r="D16" s="2">
        <f t="shared" si="1"/>
        <v>16500</v>
      </c>
      <c r="E16" s="2">
        <f t="shared" si="1"/>
        <v>16500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3" t="s">
        <v>145</v>
      </c>
      <c r="B38" s="164"/>
      <c r="C38" s="21">
        <f>SUM(C39:C60)</f>
        <v>87500</v>
      </c>
      <c r="D38" s="21">
        <f>SUM(D39:D60)</f>
        <v>87500</v>
      </c>
      <c r="E38" s="21">
        <f>SUM(E39:E60)</f>
        <v>87500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hidden="1" outlineLevel="1">
      <c r="A41" s="20">
        <v>3103</v>
      </c>
      <c r="B41" s="20" t="s">
        <v>13</v>
      </c>
      <c r="C41" s="2">
        <v>16000</v>
      </c>
      <c r="D41" s="2">
        <f t="shared" si="3"/>
        <v>16000</v>
      </c>
      <c r="E41" s="2">
        <f t="shared" si="3"/>
        <v>16000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3"/>
        <v>10000</v>
      </c>
      <c r="E48" s="2">
        <f t="shared" si="3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10000</v>
      </c>
      <c r="D53" s="2">
        <f t="shared" si="3"/>
        <v>10000</v>
      </c>
      <c r="E53" s="2">
        <f t="shared" si="3"/>
        <v>10000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3"/>
        <v>10000</v>
      </c>
      <c r="E54" s="2">
        <f t="shared" si="3"/>
        <v>10000</v>
      </c>
    </row>
    <row r="55" spans="1:10" hidden="1" outlineLevel="1">
      <c r="A55" s="20">
        <v>3303</v>
      </c>
      <c r="B55" s="20" t="s">
        <v>153</v>
      </c>
      <c r="C55" s="2">
        <v>1000</v>
      </c>
      <c r="D55" s="2">
        <f t="shared" si="3"/>
        <v>1000</v>
      </c>
      <c r="E55" s="2">
        <f t="shared" si="3"/>
        <v>1000</v>
      </c>
    </row>
    <row r="56" spans="1:10" hidden="1" outlineLevel="1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 collapsed="1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562000</v>
      </c>
      <c r="D67" s="25">
        <f>D97+D68</f>
        <v>562000</v>
      </c>
      <c r="E67" s="25">
        <f>E97+E68</f>
        <v>562000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105500</v>
      </c>
      <c r="D68" s="21">
        <f>SUM(D69:D96)</f>
        <v>105500</v>
      </c>
      <c r="E68" s="21">
        <f>SUM(E69:E96)</f>
        <v>105500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</v>
      </c>
      <c r="D79" s="2">
        <f t="shared" si="6"/>
        <v>65000</v>
      </c>
      <c r="E79" s="2">
        <f t="shared" si="6"/>
        <v>65000</v>
      </c>
    </row>
    <row r="80" spans="1:10" ht="15" hidden="1" customHeight="1" outlineLevel="1">
      <c r="A80" s="3">
        <v>5202</v>
      </c>
      <c r="B80" s="2" t="s">
        <v>172</v>
      </c>
      <c r="C80" s="2">
        <v>25000</v>
      </c>
      <c r="D80" s="2">
        <f t="shared" si="6"/>
        <v>25000</v>
      </c>
      <c r="E80" s="2">
        <f t="shared" si="6"/>
        <v>25000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>
        <v>2000</v>
      </c>
      <c r="D85" s="2">
        <f t="shared" si="6"/>
        <v>2000</v>
      </c>
      <c r="E85" s="2">
        <f t="shared" si="6"/>
        <v>2000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>
        <v>10000</v>
      </c>
      <c r="D93" s="2">
        <f t="shared" si="7"/>
        <v>10000</v>
      </c>
      <c r="E93" s="2">
        <f t="shared" si="7"/>
        <v>10000</v>
      </c>
    </row>
    <row r="94" spans="1:5" ht="15" hidden="1" customHeight="1" outlineLevel="1">
      <c r="A94" s="3">
        <v>5301</v>
      </c>
      <c r="B94" s="2" t="s">
        <v>109</v>
      </c>
      <c r="C94" s="2">
        <v>3000</v>
      </c>
      <c r="D94" s="2">
        <f t="shared" si="7"/>
        <v>3000</v>
      </c>
      <c r="E94" s="2">
        <f t="shared" si="7"/>
        <v>3000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456500</v>
      </c>
      <c r="D97" s="21">
        <f>SUM(D98:D113)</f>
        <v>456500</v>
      </c>
      <c r="E97" s="21">
        <f>SUM(E98:E113)</f>
        <v>456500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275000</v>
      </c>
      <c r="D98" s="2">
        <f>C98</f>
        <v>275000</v>
      </c>
      <c r="E98" s="2">
        <f>D98</f>
        <v>275000</v>
      </c>
    </row>
    <row r="99" spans="1:10" ht="15" hidden="1" customHeight="1" outlineLevel="1">
      <c r="A99" s="3">
        <v>6002</v>
      </c>
      <c r="B99" s="1" t="s">
        <v>185</v>
      </c>
      <c r="C99" s="2">
        <v>153200</v>
      </c>
      <c r="D99" s="2">
        <f t="shared" ref="D99:E113" si="8">C99</f>
        <v>153200</v>
      </c>
      <c r="E99" s="2">
        <f t="shared" si="8"/>
        <v>153200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25000</v>
      </c>
      <c r="D111" s="2">
        <f t="shared" si="8"/>
        <v>25000</v>
      </c>
      <c r="E111" s="2">
        <f t="shared" si="8"/>
        <v>25000</v>
      </c>
    </row>
    <row r="112" spans="1:10" hidden="1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hidden="1" outlineLevel="1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 collapsed="1">
      <c r="A114" s="168" t="s">
        <v>62</v>
      </c>
      <c r="B114" s="169"/>
      <c r="C114" s="26">
        <f>C115+C152+C177</f>
        <v>242706.51799999998</v>
      </c>
      <c r="D114" s="26">
        <f>D115+D152+D177</f>
        <v>242706.51799999998</v>
      </c>
      <c r="E114" s="26">
        <f>E115+E152+E177</f>
        <v>242706.51799999998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242706.51799999998</v>
      </c>
      <c r="D115" s="23">
        <f>D116+D135</f>
        <v>242706.51799999998</v>
      </c>
      <c r="E115" s="23">
        <f>E116+E135</f>
        <v>242706.51799999998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207918.92499999999</v>
      </c>
      <c r="D116" s="21">
        <f>D117+D120+D123+D126+D129+D132</f>
        <v>207918.92499999999</v>
      </c>
      <c r="E116" s="21">
        <f>E117+E120+E123+E126+E129+E132</f>
        <v>207918.92499999999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207918.92499999999</v>
      </c>
      <c r="D117" s="2">
        <f>D118+D119</f>
        <v>207918.92499999999</v>
      </c>
      <c r="E117" s="2">
        <f>E118+E119</f>
        <v>207918.92499999999</v>
      </c>
    </row>
    <row r="118" spans="1:10" ht="15" hidden="1" customHeight="1" outlineLevel="2">
      <c r="A118" s="130"/>
      <c r="B118" s="129" t="s">
        <v>855</v>
      </c>
      <c r="C118" s="128">
        <v>25918.924999999999</v>
      </c>
      <c r="D118" s="128">
        <f>C118</f>
        <v>25918.924999999999</v>
      </c>
      <c r="E118" s="128">
        <f>D118</f>
        <v>25918.924999999999</v>
      </c>
    </row>
    <row r="119" spans="1:10" ht="15" hidden="1" customHeight="1" outlineLevel="2">
      <c r="A119" s="130"/>
      <c r="B119" s="129" t="s">
        <v>860</v>
      </c>
      <c r="C119" s="128">
        <v>182000</v>
      </c>
      <c r="D119" s="128">
        <f>C119</f>
        <v>182000</v>
      </c>
      <c r="E119" s="128">
        <f>D119</f>
        <v>182000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3" t="s">
        <v>202</v>
      </c>
      <c r="B135" s="164"/>
      <c r="C135" s="21">
        <f>C136+C140+C143+C146+C149</f>
        <v>34787.593000000001</v>
      </c>
      <c r="D135" s="21">
        <f>D136+D140+D143+D146+D149</f>
        <v>34787.593000000001</v>
      </c>
      <c r="E135" s="21">
        <f>E136+E140+E143+E146+E149</f>
        <v>34787.593000000001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34787.593000000001</v>
      </c>
      <c r="D136" s="2">
        <f>D137+D138+D139</f>
        <v>34787.593000000001</v>
      </c>
      <c r="E136" s="2">
        <f>E137+E138+E139</f>
        <v>34787.593000000001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>
        <v>816.16600000000005</v>
      </c>
      <c r="D138" s="128">
        <f t="shared" ref="D138:E139" si="9">C138</f>
        <v>816.16600000000005</v>
      </c>
      <c r="E138" s="128">
        <f t="shared" si="9"/>
        <v>816.16600000000005</v>
      </c>
    </row>
    <row r="139" spans="1:10" ht="15" hidden="1" customHeight="1" outlineLevel="2">
      <c r="A139" s="130"/>
      <c r="B139" s="129" t="s">
        <v>861</v>
      </c>
      <c r="C139" s="128">
        <v>33971.427000000003</v>
      </c>
      <c r="D139" s="128">
        <f t="shared" si="9"/>
        <v>33971.427000000003</v>
      </c>
      <c r="E139" s="128">
        <f t="shared" si="9"/>
        <v>33971.427000000003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4" spans="1:10">
      <c r="C254" s="51"/>
    </row>
    <row r="256" spans="1:10" ht="18.5">
      <c r="A256" s="162" t="s">
        <v>67</v>
      </c>
      <c r="B256" s="162"/>
      <c r="C256" s="162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4" t="s">
        <v>60</v>
      </c>
      <c r="B257" s="155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2" t="s">
        <v>266</v>
      </c>
      <c r="B258" s="15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0" t="s">
        <v>267</v>
      </c>
      <c r="B259" s="151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48" t="s">
        <v>268</v>
      </c>
      <c r="B260" s="149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48" t="s">
        <v>269</v>
      </c>
      <c r="B263" s="149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48" t="s">
        <v>601</v>
      </c>
      <c r="B314" s="149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50" t="s">
        <v>270</v>
      </c>
      <c r="B339" s="151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48" t="s">
        <v>271</v>
      </c>
      <c r="B340" s="149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48" t="s">
        <v>357</v>
      </c>
      <c r="B444" s="149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48" t="s">
        <v>388</v>
      </c>
      <c r="B482" s="149"/>
      <c r="C482" s="32">
        <v>0</v>
      </c>
      <c r="D482" s="32">
        <v>0</v>
      </c>
      <c r="E482" s="32">
        <v>0</v>
      </c>
    </row>
    <row r="483" spans="1:10" collapsed="1">
      <c r="A483" s="158" t="s">
        <v>389</v>
      </c>
      <c r="B483" s="159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48" t="s">
        <v>390</v>
      </c>
      <c r="B484" s="149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48" t="s">
        <v>410</v>
      </c>
      <c r="B504" s="149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48" t="s">
        <v>414</v>
      </c>
      <c r="B509" s="149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48" t="s">
        <v>441</v>
      </c>
      <c r="B538" s="149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56" t="s">
        <v>449</v>
      </c>
      <c r="B547" s="157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48" t="s">
        <v>450</v>
      </c>
      <c r="B548" s="149"/>
      <c r="C548" s="32"/>
      <c r="D548" s="32">
        <f>C548</f>
        <v>0</v>
      </c>
      <c r="E548" s="32">
        <f>D548</f>
        <v>0</v>
      </c>
    </row>
    <row r="549" spans="1:10" hidden="1" outlineLevel="1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52" t="s">
        <v>455</v>
      </c>
      <c r="B550" s="15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48" t="s">
        <v>457</v>
      </c>
      <c r="B552" s="149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54" t="s">
        <v>62</v>
      </c>
      <c r="B559" s="155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2" t="s">
        <v>464</v>
      </c>
      <c r="B560" s="15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48" t="s">
        <v>466</v>
      </c>
      <c r="B562" s="149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48" t="s">
        <v>485</v>
      </c>
      <c r="B581" s="149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48" t="s">
        <v>488</v>
      </c>
      <c r="B584" s="149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48" t="s">
        <v>489</v>
      </c>
      <c r="B585" s="149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48" t="s">
        <v>490</v>
      </c>
      <c r="B586" s="149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48" t="s">
        <v>498</v>
      </c>
      <c r="B592" s="149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48" t="s">
        <v>503</v>
      </c>
      <c r="B599" s="149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48" t="s">
        <v>513</v>
      </c>
      <c r="B610" s="149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48" t="s">
        <v>531</v>
      </c>
      <c r="B628" s="149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48" t="s">
        <v>542</v>
      </c>
      <c r="B639" s="14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48" t="s">
        <v>543</v>
      </c>
      <c r="B640" s="149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48" t="s">
        <v>544</v>
      </c>
      <c r="B641" s="149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48" t="s">
        <v>556</v>
      </c>
      <c r="B668" s="149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48" t="s">
        <v>557</v>
      </c>
      <c r="B669" s="149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48" t="s">
        <v>558</v>
      </c>
      <c r="B670" s="149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48" t="s">
        <v>567</v>
      </c>
      <c r="B713" s="14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48" t="s">
        <v>568</v>
      </c>
      <c r="B714" s="149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48" t="s">
        <v>569</v>
      </c>
      <c r="B715" s="149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52" t="s">
        <v>570</v>
      </c>
      <c r="B716" s="15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0" t="s">
        <v>571</v>
      </c>
      <c r="B717" s="151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46" t="s">
        <v>851</v>
      </c>
      <c r="B718" s="14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6" t="s">
        <v>848</v>
      </c>
      <c r="B730" s="14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8BD3-DF7D-4888-90B2-255C72CBB0D6}">
  <dimension ref="A1:K778"/>
  <sheetViews>
    <sheetView rightToLeft="1" tabSelected="1" topLeftCell="A237" workbookViewId="0">
      <selection activeCell="B253" sqref="B253"/>
    </sheetView>
  </sheetViews>
  <sheetFormatPr defaultColWidth="9.08984375" defaultRowHeight="14.5"/>
  <cols>
    <col min="1" max="1" width="30.6328125" customWidth="1"/>
    <col min="2" max="2" width="88.90625" customWidth="1"/>
    <col min="3" max="5" width="15.26953125" bestFit="1" customWidth="1"/>
  </cols>
  <sheetData>
    <row r="1" spans="1:11" ht="18.5">
      <c r="A1" s="162" t="s">
        <v>30</v>
      </c>
      <c r="B1" s="162"/>
      <c r="C1" s="162"/>
      <c r="D1" s="145" t="s">
        <v>853</v>
      </c>
      <c r="E1" s="145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0" t="s">
        <v>60</v>
      </c>
      <c r="B2" s="170"/>
      <c r="C2" s="26">
        <f>C3+C67</f>
        <v>1187000</v>
      </c>
      <c r="D2" s="26">
        <f>D3+D67</f>
        <v>1187000</v>
      </c>
      <c r="E2" s="26">
        <f>E3+E67</f>
        <v>1187000</v>
      </c>
      <c r="G2" s="39" t="s">
        <v>60</v>
      </c>
      <c r="H2" s="41"/>
      <c r="I2" s="42"/>
      <c r="J2" s="40" t="b">
        <f>AND(H2=I2)</f>
        <v>1</v>
      </c>
    </row>
    <row r="3" spans="1:11">
      <c r="A3" s="167" t="s">
        <v>578</v>
      </c>
      <c r="B3" s="167"/>
      <c r="C3" s="23">
        <f>C4+C11+C38+C61</f>
        <v>603500</v>
      </c>
      <c r="D3" s="23">
        <f>D4+D11+D38+D61</f>
        <v>603500</v>
      </c>
      <c r="E3" s="23">
        <f>E4+E11+E38+E61</f>
        <v>603500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3" t="s">
        <v>124</v>
      </c>
      <c r="B4" s="164"/>
      <c r="C4" s="21">
        <f>SUM(C5:C10)</f>
        <v>231000</v>
      </c>
      <c r="D4" s="21">
        <f>SUM(D5:D10)</f>
        <v>231000</v>
      </c>
      <c r="E4" s="21">
        <f>SUM(E5:E10)</f>
        <v>231000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30000</v>
      </c>
      <c r="D6" s="2">
        <f t="shared" ref="D6:E10" si="0">C6</f>
        <v>30000</v>
      </c>
      <c r="E6" s="2">
        <f t="shared" si="0"/>
        <v>30000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150000</v>
      </c>
      <c r="D7" s="2">
        <f t="shared" si="0"/>
        <v>150000</v>
      </c>
      <c r="E7" s="2">
        <f t="shared" si="0"/>
        <v>150000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>
        <f t="shared" si="0"/>
        <v>30000</v>
      </c>
      <c r="E8" s="2">
        <f t="shared" si="0"/>
        <v>30000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163" t="s">
        <v>125</v>
      </c>
      <c r="B11" s="164"/>
      <c r="C11" s="21">
        <f>SUM(C12:C37)</f>
        <v>232500</v>
      </c>
      <c r="D11" s="21">
        <f>SUM(D12:D37)</f>
        <v>232500</v>
      </c>
      <c r="E11" s="21">
        <f>SUM(E12:E37)</f>
        <v>232500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196000</v>
      </c>
      <c r="D12" s="2">
        <f>C12</f>
        <v>196000</v>
      </c>
      <c r="E12" s="2">
        <f>D12</f>
        <v>196000</v>
      </c>
    </row>
    <row r="13" spans="1:11">
      <c r="A13" s="3">
        <v>2102</v>
      </c>
      <c r="B13" s="1" t="s">
        <v>126</v>
      </c>
      <c r="C13" s="2">
        <v>7000</v>
      </c>
      <c r="D13" s="2">
        <f t="shared" ref="D13:E28" si="1">C13</f>
        <v>7000</v>
      </c>
      <c r="E13" s="2">
        <f t="shared" si="1"/>
        <v>7000</v>
      </c>
    </row>
    <row r="14" spans="1:11">
      <c r="A14" s="3">
        <v>2201</v>
      </c>
      <c r="B14" s="1" t="s">
        <v>5</v>
      </c>
      <c r="C14" s="2">
        <v>8000</v>
      </c>
      <c r="D14" s="2">
        <f t="shared" si="1"/>
        <v>8000</v>
      </c>
      <c r="E14" s="2">
        <f t="shared" si="1"/>
        <v>8000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>
        <v>16500</v>
      </c>
      <c r="D16" s="2">
        <f t="shared" si="1"/>
        <v>16500</v>
      </c>
      <c r="E16" s="2">
        <f t="shared" si="1"/>
        <v>16500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3000</v>
      </c>
      <c r="D34" s="2">
        <f t="shared" si="2"/>
        <v>3000</v>
      </c>
      <c r="E34" s="2">
        <f t="shared" si="2"/>
        <v>3000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140000</v>
      </c>
      <c r="D38" s="21">
        <f>SUM(D39:D60)</f>
        <v>140000</v>
      </c>
      <c r="E38" s="21">
        <f>SUM(E39:E60)</f>
        <v>140000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</row>
    <row r="40" spans="1:10">
      <c r="A40" s="20">
        <v>3102</v>
      </c>
      <c r="B40" s="20" t="s">
        <v>12</v>
      </c>
      <c r="C40" s="2">
        <v>9000</v>
      </c>
      <c r="D40" s="2">
        <f t="shared" ref="D40:E55" si="3">C40</f>
        <v>9000</v>
      </c>
      <c r="E40" s="2">
        <f t="shared" si="3"/>
        <v>9000</v>
      </c>
    </row>
    <row r="41" spans="1:10">
      <c r="A41" s="20">
        <v>3103</v>
      </c>
      <c r="B41" s="20" t="s">
        <v>13</v>
      </c>
      <c r="C41" s="2">
        <v>35000</v>
      </c>
      <c r="D41" s="2">
        <f t="shared" si="3"/>
        <v>35000</v>
      </c>
      <c r="E41" s="2">
        <f t="shared" si="3"/>
        <v>35000</v>
      </c>
    </row>
    <row r="42" spans="1:10">
      <c r="A42" s="20">
        <v>3199</v>
      </c>
      <c r="B42" s="20" t="s">
        <v>14</v>
      </c>
      <c r="C42" s="2">
        <v>5000</v>
      </c>
      <c r="D42" s="2">
        <f t="shared" si="3"/>
        <v>5000</v>
      </c>
      <c r="E42" s="2">
        <f t="shared" si="3"/>
        <v>5000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15000</v>
      </c>
      <c r="D48" s="2">
        <f t="shared" si="3"/>
        <v>15000</v>
      </c>
      <c r="E48" s="2">
        <f t="shared" si="3"/>
        <v>15000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15000</v>
      </c>
      <c r="D53" s="2">
        <f t="shared" si="3"/>
        <v>15000</v>
      </c>
      <c r="E53" s="2">
        <f t="shared" si="3"/>
        <v>15000</v>
      </c>
    </row>
    <row r="54" spans="1:10">
      <c r="A54" s="20">
        <v>3302</v>
      </c>
      <c r="B54" s="20" t="s">
        <v>19</v>
      </c>
      <c r="C54" s="2">
        <v>15000</v>
      </c>
      <c r="D54" s="2">
        <f t="shared" si="3"/>
        <v>15000</v>
      </c>
      <c r="E54" s="2">
        <f t="shared" si="3"/>
        <v>15000</v>
      </c>
    </row>
    <row r="55" spans="1:10">
      <c r="A55" s="20">
        <v>3303</v>
      </c>
      <c r="B55" s="20" t="s">
        <v>153</v>
      </c>
      <c r="C55" s="2">
        <v>1000</v>
      </c>
      <c r="D55" s="2">
        <f t="shared" si="3"/>
        <v>1000</v>
      </c>
      <c r="E55" s="2">
        <f t="shared" si="3"/>
        <v>1000</v>
      </c>
    </row>
    <row r="56" spans="1:10">
      <c r="A56" s="20">
        <v>3303</v>
      </c>
      <c r="B56" s="20" t="s">
        <v>154</v>
      </c>
      <c r="C56" s="2">
        <v>15000</v>
      </c>
      <c r="D56" s="2">
        <f t="shared" ref="D56:E60" si="4">C56</f>
        <v>15000</v>
      </c>
      <c r="E56" s="2">
        <f t="shared" si="4"/>
        <v>15000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583500</v>
      </c>
      <c r="D67" s="25">
        <f>D97+D68</f>
        <v>583500</v>
      </c>
      <c r="E67" s="25">
        <f>E97+E68</f>
        <v>583500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120500</v>
      </c>
      <c r="D68" s="21">
        <f>SUM(D69:D96)</f>
        <v>120500</v>
      </c>
      <c r="E68" s="21">
        <f>SUM(E69:E96)</f>
        <v>120500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80000</v>
      </c>
      <c r="D79" s="2">
        <f t="shared" si="6"/>
        <v>80000</v>
      </c>
      <c r="E79" s="2">
        <f t="shared" si="6"/>
        <v>80000</v>
      </c>
    </row>
    <row r="80" spans="1:10">
      <c r="A80" s="3">
        <v>5202</v>
      </c>
      <c r="B80" s="2" t="s">
        <v>172</v>
      </c>
      <c r="C80" s="2">
        <v>25000</v>
      </c>
      <c r="D80" s="2">
        <f t="shared" si="6"/>
        <v>25000</v>
      </c>
      <c r="E80" s="2">
        <f t="shared" si="6"/>
        <v>25000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500</v>
      </c>
      <c r="D83" s="2">
        <f t="shared" si="6"/>
        <v>500</v>
      </c>
      <c r="E83" s="2">
        <f t="shared" si="6"/>
        <v>500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>
        <v>2000</v>
      </c>
      <c r="D85" s="2">
        <f t="shared" si="6"/>
        <v>2000</v>
      </c>
      <c r="E85" s="2">
        <f t="shared" si="6"/>
        <v>2000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10000</v>
      </c>
      <c r="D93" s="2">
        <f t="shared" si="7"/>
        <v>10000</v>
      </c>
      <c r="E93" s="2">
        <f t="shared" si="7"/>
        <v>10000</v>
      </c>
    </row>
    <row r="94" spans="1:11">
      <c r="A94" s="3">
        <v>5301</v>
      </c>
      <c r="B94" s="2" t="s">
        <v>109</v>
      </c>
      <c r="C94" s="2">
        <v>3000</v>
      </c>
      <c r="D94" s="2">
        <f t="shared" si="7"/>
        <v>3000</v>
      </c>
      <c r="E94" s="2">
        <f t="shared" si="7"/>
        <v>3000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463000</v>
      </c>
      <c r="D97" s="21">
        <f>SUM(D98:D113)</f>
        <v>463000</v>
      </c>
      <c r="E97" s="21">
        <f>SUM(E98:E113)</f>
        <v>463000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333000</v>
      </c>
      <c r="D98" s="2">
        <f>C98</f>
        <v>333000</v>
      </c>
      <c r="E98" s="2">
        <f>D98</f>
        <v>333000</v>
      </c>
    </row>
    <row r="99" spans="1:10">
      <c r="A99" s="3">
        <v>6002</v>
      </c>
      <c r="B99" s="1" t="s">
        <v>185</v>
      </c>
      <c r="C99" s="2">
        <v>125700</v>
      </c>
      <c r="D99" s="2">
        <f t="shared" ref="D99:E113" si="8">C99</f>
        <v>125700</v>
      </c>
      <c r="E99" s="2">
        <f t="shared" si="8"/>
        <v>125700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>
      <c r="A113" s="8">
        <v>6099</v>
      </c>
      <c r="B113" s="1" t="s">
        <v>29</v>
      </c>
      <c r="C113" s="2">
        <v>3000</v>
      </c>
      <c r="D113" s="2">
        <f t="shared" si="8"/>
        <v>3000</v>
      </c>
      <c r="E113" s="2">
        <f t="shared" si="8"/>
        <v>3000</v>
      </c>
    </row>
    <row r="114" spans="1:10">
      <c r="A114" s="168" t="s">
        <v>62</v>
      </c>
      <c r="B114" s="169"/>
      <c r="C114" s="26">
        <f>C115+C152+C177</f>
        <v>480706.51799999998</v>
      </c>
      <c r="D114" s="26">
        <f>D115+D152+D177</f>
        <v>480706.51799999998</v>
      </c>
      <c r="E114" s="26">
        <f>E115+E152+E177</f>
        <v>480706.51799999998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330706.51799999998</v>
      </c>
      <c r="D115" s="23">
        <f>D116+D135</f>
        <v>330706.51799999998</v>
      </c>
      <c r="E115" s="23">
        <f>E116+E135</f>
        <v>330706.51799999998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3" t="s">
        <v>195</v>
      </c>
      <c r="B116" s="164"/>
      <c r="C116" s="21">
        <f>C117+C120+C123+C126+C129+C132</f>
        <v>329885.18599999999</v>
      </c>
      <c r="D116" s="21">
        <f>D117+D120+D123+D126+D129+D132</f>
        <v>329885.18599999999</v>
      </c>
      <c r="E116" s="21">
        <f>E117+E120+E123+E126+E129+E132</f>
        <v>329885.18599999999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156885.18599999999</v>
      </c>
      <c r="D117" s="2">
        <f>D118+D119</f>
        <v>156885.18599999999</v>
      </c>
      <c r="E117" s="2">
        <f>E118+E119</f>
        <v>156885.18599999999</v>
      </c>
    </row>
    <row r="118" spans="1:10">
      <c r="A118" s="130"/>
      <c r="B118" s="129" t="s">
        <v>855</v>
      </c>
      <c r="C118" s="128">
        <v>24885.186000000002</v>
      </c>
      <c r="D118" s="128">
        <f>C118</f>
        <v>24885.186000000002</v>
      </c>
      <c r="E118" s="128">
        <f>D118</f>
        <v>24885.186000000002</v>
      </c>
    </row>
    <row r="119" spans="1:10">
      <c r="A119" s="130"/>
      <c r="B119" s="129" t="s">
        <v>860</v>
      </c>
      <c r="C119" s="128">
        <v>132000</v>
      </c>
      <c r="D119" s="128">
        <f>C119</f>
        <v>132000</v>
      </c>
      <c r="E119" s="128">
        <f>D119</f>
        <v>132000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173000</v>
      </c>
      <c r="D126" s="2">
        <f>D127+D128</f>
        <v>173000</v>
      </c>
      <c r="E126" s="2">
        <f>E127+E128</f>
        <v>173000</v>
      </c>
    </row>
    <row r="127" spans="1:10">
      <c r="A127" s="130"/>
      <c r="B127" s="129" t="s">
        <v>855</v>
      </c>
      <c r="C127" s="128">
        <v>173000</v>
      </c>
      <c r="D127" s="128">
        <f>C127</f>
        <v>173000</v>
      </c>
      <c r="E127" s="128">
        <f>D127</f>
        <v>173000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3" t="s">
        <v>202</v>
      </c>
      <c r="B135" s="164"/>
      <c r="C135" s="21">
        <f>C136+C140+C143+C146+C149</f>
        <v>821.33199999999999</v>
      </c>
      <c r="D135" s="21">
        <f>D136+D140+D143+D146+D149</f>
        <v>821.33199999999999</v>
      </c>
      <c r="E135" s="21">
        <f>E136+E140+E143+E146+E149</f>
        <v>821.33199999999999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821.33199999999999</v>
      </c>
      <c r="D136" s="2">
        <f>D137+D138+D139</f>
        <v>821.33199999999999</v>
      </c>
      <c r="E136" s="2">
        <f>E137+E138+E139</f>
        <v>821.33199999999999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821.33199999999999</v>
      </c>
      <c r="D138" s="128">
        <f t="shared" ref="D138:E139" si="9">C138</f>
        <v>821.33199999999999</v>
      </c>
      <c r="E138" s="128">
        <f t="shared" si="9"/>
        <v>821.33199999999999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5" t="s">
        <v>581</v>
      </c>
      <c r="B152" s="166"/>
      <c r="C152" s="23">
        <f>C153+C163+C170</f>
        <v>150000</v>
      </c>
      <c r="D152" s="23">
        <f>D153+D163+D170</f>
        <v>150000</v>
      </c>
      <c r="E152" s="23">
        <f>E153+E163+E170</f>
        <v>150000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150000</v>
      </c>
      <c r="D153" s="21">
        <f>D154+D157+D160</f>
        <v>150000</v>
      </c>
      <c r="E153" s="21">
        <f>E154+E157+E160</f>
        <v>150000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150000</v>
      </c>
      <c r="D154" s="2">
        <f>D155+D156</f>
        <v>150000</v>
      </c>
      <c r="E154" s="2">
        <f>E155+E156</f>
        <v>150000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>
        <v>150000</v>
      </c>
      <c r="D156" s="128">
        <f>C156</f>
        <v>150000</v>
      </c>
      <c r="E156" s="128">
        <f>D156</f>
        <v>150000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0" t="s">
        <v>849</v>
      </c>
      <c r="B179" s="16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0" t="s">
        <v>848</v>
      </c>
      <c r="B184" s="16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0" t="s">
        <v>846</v>
      </c>
      <c r="B188" s="16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0" t="s">
        <v>843</v>
      </c>
      <c r="B197" s="16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0" t="s">
        <v>842</v>
      </c>
      <c r="B200" s="16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0" t="s">
        <v>841</v>
      </c>
      <c r="B203" s="16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0" t="s">
        <v>836</v>
      </c>
      <c r="B215" s="16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0" t="s">
        <v>834</v>
      </c>
      <c r="B222" s="16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0" t="s">
        <v>830</v>
      </c>
      <c r="B228" s="16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0" t="s">
        <v>828</v>
      </c>
      <c r="B235" s="16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0" t="s">
        <v>826</v>
      </c>
      <c r="B238" s="16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0" t="s">
        <v>823</v>
      </c>
      <c r="B243" s="16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0" t="s">
        <v>817</v>
      </c>
      <c r="B250" s="16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0"/>
    </row>
    <row r="255" spans="1:10">
      <c r="C255" s="200"/>
    </row>
    <row r="256" spans="1:10" ht="18.5">
      <c r="A256" s="162" t="s">
        <v>67</v>
      </c>
      <c r="B256" s="162"/>
      <c r="C256" s="162"/>
      <c r="D256" s="145" t="s">
        <v>853</v>
      </c>
      <c r="E256" s="145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4" t="s">
        <v>60</v>
      </c>
      <c r="B257" s="155"/>
      <c r="C257" s="37">
        <f>C258+C550</f>
        <v>1111648</v>
      </c>
      <c r="D257" s="37">
        <f>D258+D550</f>
        <v>1111648</v>
      </c>
      <c r="E257" s="37">
        <f>E258+E550</f>
        <v>1111648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2" t="s">
        <v>266</v>
      </c>
      <c r="B258" s="153"/>
      <c r="C258" s="36">
        <f>C259+C339+C483+C547</f>
        <v>1096618</v>
      </c>
      <c r="D258" s="36">
        <f>D259+D339+D483+D547</f>
        <v>1096618</v>
      </c>
      <c r="E258" s="36">
        <f>E259+E339+E483+E547</f>
        <v>1096618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0" t="s">
        <v>267</v>
      </c>
      <c r="B259" s="151"/>
      <c r="C259" s="33">
        <f>C260+C263+C314</f>
        <v>780435.61800000002</v>
      </c>
      <c r="D259" s="33">
        <f>D260+D263+D314</f>
        <v>780435.61800000002</v>
      </c>
      <c r="E259" s="33">
        <f>E260+E263+E314</f>
        <v>780435.61800000002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48" t="s">
        <v>268</v>
      </c>
      <c r="B260" s="149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48" t="s">
        <v>269</v>
      </c>
      <c r="B263" s="149"/>
      <c r="C263" s="32">
        <f>C264+C265+C289+C296+C298+C302+C305+C308+C313</f>
        <v>724528.79300000006</v>
      </c>
      <c r="D263" s="32">
        <f>D264+D265+D289+D296+D298+D302+D305+D308+D313</f>
        <v>724528.79300000006</v>
      </c>
      <c r="E263" s="32">
        <f>E264+E265+E289+E296+E298+E302+E305+E308+E313</f>
        <v>724528.79300000006</v>
      </c>
    </row>
    <row r="264" spans="1:10">
      <c r="A264" s="6">
        <v>1101</v>
      </c>
      <c r="B264" s="4" t="s">
        <v>34</v>
      </c>
      <c r="C264" s="5">
        <v>208740.5</v>
      </c>
      <c r="D264" s="5">
        <f>C264</f>
        <v>208740.5</v>
      </c>
      <c r="E264" s="5">
        <f>D264</f>
        <v>208740.5</v>
      </c>
    </row>
    <row r="265" spans="1:10">
      <c r="A265" s="6">
        <v>1101</v>
      </c>
      <c r="B265" s="4" t="s">
        <v>35</v>
      </c>
      <c r="C265" s="5">
        <v>369563</v>
      </c>
      <c r="D265" s="5">
        <f>C265</f>
        <v>369563</v>
      </c>
      <c r="E265" s="5">
        <f>D265</f>
        <v>369563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17614.8</v>
      </c>
      <c r="D289" s="5">
        <f>C289</f>
        <v>17614.8</v>
      </c>
      <c r="E289" s="5">
        <f>D289</f>
        <v>17614.8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C296</f>
        <v>600</v>
      </c>
      <c r="E296" s="5">
        <f>D296</f>
        <v>600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11946</v>
      </c>
      <c r="D298" s="5">
        <f>C298</f>
        <v>11946</v>
      </c>
      <c r="E298" s="5">
        <f>D298</f>
        <v>11946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2500</v>
      </c>
      <c r="D302" s="5">
        <f>C302</f>
        <v>2500</v>
      </c>
      <c r="E302" s="5">
        <f>D302</f>
        <v>2500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7083.24</v>
      </c>
      <c r="D305" s="5">
        <f>C305</f>
        <v>7083.24</v>
      </c>
      <c r="E305" s="5">
        <f>D305</f>
        <v>7083.24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106481.253</v>
      </c>
      <c r="D308" s="5">
        <f>C308</f>
        <v>106481.253</v>
      </c>
      <c r="E308" s="5">
        <f>D308</f>
        <v>106481.253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48" t="s">
        <v>601</v>
      </c>
      <c r="B314" s="149"/>
      <c r="C314" s="32">
        <f>C315+C325+C331+C336+C337+C338+C328</f>
        <v>54946.824999999997</v>
      </c>
      <c r="D314" s="32">
        <f>D315+D325+D331+D336+D337+D338+D328</f>
        <v>54946.824999999997</v>
      </c>
      <c r="E314" s="32">
        <f>E315+E325+E331+E336+E337+E338+E328</f>
        <v>54946.824999999997</v>
      </c>
    </row>
    <row r="315" spans="1:5">
      <c r="A315" s="6">
        <v>1102</v>
      </c>
      <c r="B315" s="4" t="s">
        <v>65</v>
      </c>
      <c r="C315" s="5">
        <v>30299</v>
      </c>
      <c r="D315" s="5">
        <f>C315</f>
        <v>30299</v>
      </c>
      <c r="E315" s="5">
        <f>D315</f>
        <v>30299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14040</v>
      </c>
      <c r="D325" s="5">
        <f>C325</f>
        <v>14040</v>
      </c>
      <c r="E325" s="5">
        <f>D325</f>
        <v>14040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6047.8249999999998</v>
      </c>
      <c r="D331" s="5">
        <f>C331</f>
        <v>6047.8249999999998</v>
      </c>
      <c r="E331" s="5">
        <f>D331</f>
        <v>6047.8249999999998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300</v>
      </c>
      <c r="D336" s="5">
        <f>C336</f>
        <v>300</v>
      </c>
      <c r="E336" s="5">
        <f>D336</f>
        <v>300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4260</v>
      </c>
      <c r="D338" s="5">
        <f t="shared" si="25"/>
        <v>4260</v>
      </c>
      <c r="E338" s="5">
        <f t="shared" si="25"/>
        <v>4260</v>
      </c>
    </row>
    <row r="339" spans="1:10">
      <c r="A339" s="150" t="s">
        <v>270</v>
      </c>
      <c r="B339" s="151"/>
      <c r="C339" s="33">
        <f>C340+C444+C482</f>
        <v>248902.40399999998</v>
      </c>
      <c r="D339" s="33">
        <f>D340+D444+D482</f>
        <v>248902.40399999998</v>
      </c>
      <c r="E339" s="33">
        <f>E340+E444+E482</f>
        <v>248902.40399999998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48" t="s">
        <v>271</v>
      </c>
      <c r="B340" s="149"/>
      <c r="C340" s="32">
        <f>C341+C342+C343+C344+C347+C348+C353+C356+C357+C362+C367+BG290668+C371+C372+C373+C376+C377+C378+C382+C388+C391+C392+C395+C398+C399+C404+C407+C408+C409+C412+C415+C416+C419+C420+C421+C422+C429+C443</f>
        <v>219702.40399999998</v>
      </c>
      <c r="D340" s="32">
        <f>D341+D342+D343+D344+D347+D348+D353+D356+D357+D362+D367+BH290668+D371+D372+D373+D376+D377+D378+D382+D388+D391+D392+D395+D398+D399+D404+D407+D408+D409+D412+D415+D416+D419+D420+D421+D422+D429+D443</f>
        <v>219702.40399999998</v>
      </c>
      <c r="E340" s="32">
        <f>E341+E342+E343+E344+E347+E348+E353+E356+E357+E362+E367+BI290668+E371+E372+E373+E376+E377+E378+E382+E388+E391+E392+E395+E398+E399+E404+E407+E408+E409+E412+E415+E416+E419+E420+E421+E422+E429+E443</f>
        <v>219702.40399999998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6000</v>
      </c>
      <c r="D342" s="5">
        <f t="shared" ref="D342:E343" si="26">C342</f>
        <v>6000</v>
      </c>
      <c r="E342" s="5">
        <f t="shared" si="26"/>
        <v>6000</v>
      </c>
    </row>
    <row r="343" spans="1:10">
      <c r="A343" s="6">
        <v>2201</v>
      </c>
      <c r="B343" s="4" t="s">
        <v>41</v>
      </c>
      <c r="C343" s="5">
        <v>75000</v>
      </c>
      <c r="D343" s="5">
        <f t="shared" si="26"/>
        <v>75000</v>
      </c>
      <c r="E343" s="5">
        <f t="shared" si="26"/>
        <v>75000</v>
      </c>
    </row>
    <row r="344" spans="1:10">
      <c r="A344" s="6">
        <v>2201</v>
      </c>
      <c r="B344" s="4" t="s">
        <v>273</v>
      </c>
      <c r="C344" s="5">
        <f>SUM(C345:C346)</f>
        <v>6400</v>
      </c>
      <c r="D344" s="5">
        <f>SUM(D345:D346)</f>
        <v>6400</v>
      </c>
      <c r="E344" s="5">
        <f>SUM(E345:E346)</f>
        <v>6400</v>
      </c>
    </row>
    <row r="345" spans="1:10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</row>
    <row r="346" spans="1:10">
      <c r="A346" s="29"/>
      <c r="B346" s="28" t="s">
        <v>275</v>
      </c>
      <c r="C346" s="30">
        <v>3900</v>
      </c>
      <c r="D346" s="30">
        <f t="shared" si="27"/>
        <v>3900</v>
      </c>
      <c r="E346" s="30">
        <f t="shared" si="27"/>
        <v>3900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41500</v>
      </c>
      <c r="D348" s="5">
        <f>SUM(D349:D352)</f>
        <v>41500</v>
      </c>
      <c r="E348" s="5">
        <f>SUM(E349:E352)</f>
        <v>41500</v>
      </c>
    </row>
    <row r="349" spans="1:10">
      <c r="A349" s="29"/>
      <c r="B349" s="28" t="s">
        <v>278</v>
      </c>
      <c r="C349" s="30">
        <v>37000</v>
      </c>
      <c r="D349" s="30">
        <f>C349</f>
        <v>37000</v>
      </c>
      <c r="E349" s="30">
        <f>D349</f>
        <v>37000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4500</v>
      </c>
      <c r="D351" s="30">
        <f t="shared" si="28"/>
        <v>4500</v>
      </c>
      <c r="E351" s="30">
        <f t="shared" si="28"/>
        <v>4500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200</v>
      </c>
      <c r="D355" s="30">
        <f t="shared" si="29"/>
        <v>200</v>
      </c>
      <c r="E355" s="30">
        <f t="shared" si="29"/>
        <v>200</v>
      </c>
    </row>
    <row r="356" spans="1:5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</row>
    <row r="358" spans="1:5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29500</v>
      </c>
      <c r="D362" s="5">
        <f>SUM(D363:D366)</f>
        <v>29500</v>
      </c>
      <c r="E362" s="5">
        <f>SUM(E363:E366)</f>
        <v>29500</v>
      </c>
    </row>
    <row r="363" spans="1:5">
      <c r="A363" s="29"/>
      <c r="B363" s="28" t="s">
        <v>291</v>
      </c>
      <c r="C363" s="30">
        <v>7500</v>
      </c>
      <c r="D363" s="30">
        <f>C363</f>
        <v>7500</v>
      </c>
      <c r="E363" s="30">
        <f>D363</f>
        <v>7500</v>
      </c>
    </row>
    <row r="364" spans="1:5">
      <c r="A364" s="29"/>
      <c r="B364" s="28" t="s">
        <v>292</v>
      </c>
      <c r="C364" s="30">
        <v>21000</v>
      </c>
      <c r="D364" s="30">
        <f t="shared" ref="D364:E366" si="31">C364</f>
        <v>21000</v>
      </c>
      <c r="E364" s="30">
        <f t="shared" si="31"/>
        <v>21000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2500</v>
      </c>
      <c r="D371" s="5">
        <f t="shared" si="32"/>
        <v>2500</v>
      </c>
      <c r="E371" s="5">
        <f t="shared" si="32"/>
        <v>2500</v>
      </c>
    </row>
    <row r="372" spans="1:5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9000</v>
      </c>
      <c r="D378" s="5">
        <f>SUM(D379:D381)</f>
        <v>9000</v>
      </c>
      <c r="E378" s="5">
        <f>SUM(E379:E381)</f>
        <v>9000</v>
      </c>
    </row>
    <row r="379" spans="1:5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6174.4</v>
      </c>
      <c r="D382" s="5">
        <f>SUM(D383:D387)</f>
        <v>6174.4</v>
      </c>
      <c r="E382" s="5">
        <f>SUM(E383:E387)</f>
        <v>6174.4</v>
      </c>
    </row>
    <row r="383" spans="1:5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1674.4</v>
      </c>
      <c r="D386" s="30">
        <f t="shared" si="35"/>
        <v>1674.4</v>
      </c>
      <c r="E386" s="30">
        <f t="shared" si="35"/>
        <v>1674.4</v>
      </c>
    </row>
    <row r="387" spans="1:5">
      <c r="A387" s="29"/>
      <c r="B387" s="28" t="s">
        <v>308</v>
      </c>
      <c r="C387" s="30">
        <v>1500</v>
      </c>
      <c r="D387" s="30">
        <f t="shared" si="35"/>
        <v>1500</v>
      </c>
      <c r="E387" s="30">
        <f t="shared" si="35"/>
        <v>1500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600</v>
      </c>
      <c r="D399" s="5">
        <f>SUM(D400:D403)</f>
        <v>600</v>
      </c>
      <c r="E399" s="5">
        <f>SUM(E400:E403)</f>
        <v>600</v>
      </c>
    </row>
    <row r="400" spans="1:5">
      <c r="A400" s="29"/>
      <c r="B400" s="28" t="s">
        <v>318</v>
      </c>
      <c r="C400" s="30">
        <v>600</v>
      </c>
      <c r="D400" s="30">
        <f>C400</f>
        <v>600</v>
      </c>
      <c r="E400" s="30">
        <f>D400</f>
        <v>600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400</v>
      </c>
      <c r="D404" s="5">
        <f>SUM(D405:D406)</f>
        <v>400</v>
      </c>
      <c r="E404" s="5">
        <f>SUM(E405:E406)</f>
        <v>400</v>
      </c>
    </row>
    <row r="405" spans="1:5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>
      <c r="A406" s="29"/>
      <c r="B406" s="28" t="s">
        <v>324</v>
      </c>
      <c r="C406" s="30">
        <v>100</v>
      </c>
      <c r="D406" s="30">
        <f t="shared" si="39"/>
        <v>100</v>
      </c>
      <c r="E406" s="30">
        <f t="shared" si="39"/>
        <v>100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</row>
    <row r="413" spans="1:5">
      <c r="A413" s="29"/>
      <c r="B413" s="28" t="s">
        <v>328</v>
      </c>
      <c r="C413" s="30">
        <v>2500</v>
      </c>
      <c r="D413" s="30">
        <f t="shared" ref="D413:E415" si="40">C413</f>
        <v>2500</v>
      </c>
      <c r="E413" s="30">
        <f t="shared" si="40"/>
        <v>2500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5428.0039999999999</v>
      </c>
      <c r="D429" s="5">
        <f>SUM(D430:D442)</f>
        <v>5428.0039999999999</v>
      </c>
      <c r="E429" s="5">
        <f>SUM(E430:E442)</f>
        <v>5428.0039999999999</v>
      </c>
    </row>
    <row r="430" spans="1:5">
      <c r="A430" s="29"/>
      <c r="B430" s="28" t="s">
        <v>343</v>
      </c>
      <c r="C430" s="30">
        <v>1056</v>
      </c>
      <c r="D430" s="30">
        <f>C430</f>
        <v>1056</v>
      </c>
      <c r="E430" s="30">
        <f>D430</f>
        <v>1056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>
        <v>372.00400000000002</v>
      </c>
      <c r="D434" s="30">
        <f t="shared" si="43"/>
        <v>372.00400000000002</v>
      </c>
      <c r="E434" s="30">
        <f t="shared" si="43"/>
        <v>372.00400000000002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1000</v>
      </c>
      <c r="D441" s="30">
        <f t="shared" si="43"/>
        <v>1000</v>
      </c>
      <c r="E441" s="30">
        <f t="shared" si="43"/>
        <v>1000</v>
      </c>
    </row>
    <row r="442" spans="1:5">
      <c r="A442" s="29"/>
      <c r="B442" s="28" t="s">
        <v>355</v>
      </c>
      <c r="C442" s="30">
        <v>3000</v>
      </c>
      <c r="D442" s="30">
        <f t="shared" si="43"/>
        <v>3000</v>
      </c>
      <c r="E442" s="30">
        <f t="shared" si="43"/>
        <v>3000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48" t="s">
        <v>357</v>
      </c>
      <c r="B444" s="149"/>
      <c r="C444" s="32">
        <f>C445+C454+C455+C459+C462+C463+C468+C474+C477+C480+C481+C450</f>
        <v>29200</v>
      </c>
      <c r="D444" s="32">
        <f>D445+D454+D455+D459+D462+D463+D468+D474+D477+D480+D481+D450</f>
        <v>29200</v>
      </c>
      <c r="E444" s="32">
        <f>E445+E454+E455+E459+E462+E463+E468+E474+E477+E480+E481+E450</f>
        <v>29200</v>
      </c>
    </row>
    <row r="445" spans="1:5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>
      <c r="A449" s="28"/>
      <c r="B449" s="28" t="s">
        <v>362</v>
      </c>
      <c r="C449" s="30">
        <v>5000</v>
      </c>
      <c r="D449" s="30">
        <f t="shared" si="44"/>
        <v>5000</v>
      </c>
      <c r="E449" s="30">
        <f t="shared" si="44"/>
        <v>5000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</row>
    <row r="455" spans="1:5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</row>
    <row r="457" spans="1:5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1500</v>
      </c>
      <c r="D462" s="5">
        <f t="shared" si="47"/>
        <v>1500</v>
      </c>
      <c r="E462" s="5">
        <f t="shared" si="47"/>
        <v>1500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200</v>
      </c>
      <c r="D470" s="30">
        <f t="shared" ref="D470:E473" si="49">C470</f>
        <v>200</v>
      </c>
      <c r="E470" s="30">
        <f t="shared" si="49"/>
        <v>200</v>
      </c>
    </row>
    <row r="471" spans="1:5">
      <c r="A471" s="28"/>
      <c r="B471" s="28" t="s">
        <v>380</v>
      </c>
      <c r="C471" s="30"/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1500</v>
      </c>
      <c r="D480" s="5">
        <f t="shared" si="50"/>
        <v>1500</v>
      </c>
      <c r="E480" s="5">
        <f t="shared" si="50"/>
        <v>1500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48" t="s">
        <v>388</v>
      </c>
      <c r="B482" s="149"/>
      <c r="C482" s="32">
        <v>0</v>
      </c>
      <c r="D482" s="32">
        <v>0</v>
      </c>
      <c r="E482" s="32">
        <v>0</v>
      </c>
    </row>
    <row r="483" spans="1:10">
      <c r="A483" s="158" t="s">
        <v>389</v>
      </c>
      <c r="B483" s="159"/>
      <c r="C483" s="35">
        <f>C484+C504+C509+C522+C528+C538</f>
        <v>67089.178</v>
      </c>
      <c r="D483" s="35">
        <f>D484+D504+D509+D522+D528+D538</f>
        <v>67089.178</v>
      </c>
      <c r="E483" s="35">
        <f>E484+E504+E509+E522+E528+E538</f>
        <v>67089.178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48" t="s">
        <v>390</v>
      </c>
      <c r="B484" s="149"/>
      <c r="C484" s="32">
        <f>C485+C486+C490+C491+C494+C497+C500+C501+C502+C503</f>
        <v>19500</v>
      </c>
      <c r="D484" s="32">
        <f>D485+D486+D490+D491+D494+D497+D500+D501+D502+D503</f>
        <v>19500</v>
      </c>
      <c r="E484" s="32">
        <f>E485+E486+E490+E491+E494+E497+E500+E501+E502+E503</f>
        <v>19500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</row>
    <row r="487" spans="1:10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</row>
    <row r="488" spans="1:10">
      <c r="A488" s="28"/>
      <c r="B488" s="28" t="s">
        <v>394</v>
      </c>
      <c r="C488" s="30">
        <v>7000</v>
      </c>
      <c r="D488" s="30">
        <f t="shared" ref="D488:E489" si="51">C488</f>
        <v>7000</v>
      </c>
      <c r="E488" s="30">
        <f t="shared" si="51"/>
        <v>7000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6">
      <c r="A498" s="28"/>
      <c r="B498" s="28" t="s">
        <v>404</v>
      </c>
      <c r="C498" s="30">
        <v>250</v>
      </c>
      <c r="D498" s="30">
        <f t="shared" ref="D498:E503" si="52">C498</f>
        <v>250</v>
      </c>
      <c r="E498" s="30">
        <f t="shared" si="52"/>
        <v>250</v>
      </c>
    </row>
    <row r="499" spans="1:6">
      <c r="A499" s="28"/>
      <c r="B499" s="28" t="s">
        <v>405</v>
      </c>
      <c r="C499" s="30">
        <v>250</v>
      </c>
      <c r="D499" s="30">
        <f t="shared" si="52"/>
        <v>250</v>
      </c>
      <c r="E499" s="30">
        <f t="shared" si="52"/>
        <v>250</v>
      </c>
    </row>
    <row r="500" spans="1:6">
      <c r="A500" s="6">
        <v>3302</v>
      </c>
      <c r="B500" s="4" t="s">
        <v>406</v>
      </c>
      <c r="C500" s="5">
        <v>9000</v>
      </c>
      <c r="D500" s="5">
        <f t="shared" si="52"/>
        <v>9000</v>
      </c>
      <c r="E500" s="5">
        <f t="shared" si="52"/>
        <v>9000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48" t="s">
        <v>410</v>
      </c>
      <c r="B504" s="149"/>
      <c r="C504" s="32">
        <f>SUM(C505:C508)</f>
        <v>26402.178</v>
      </c>
      <c r="D504" s="32">
        <f>SUM(D505:D508)</f>
        <v>26402.178</v>
      </c>
      <c r="E504" s="32">
        <f>SUM(E505:E508)</f>
        <v>26402.178</v>
      </c>
    </row>
    <row r="505" spans="1:6">
      <c r="A505" s="6">
        <v>3303</v>
      </c>
      <c r="B505" s="4" t="s">
        <v>411</v>
      </c>
      <c r="C505" s="5">
        <v>3902.1779999999999</v>
      </c>
      <c r="D505" s="5">
        <f>C505</f>
        <v>3902.1779999999999</v>
      </c>
      <c r="E505" s="5">
        <f>D505</f>
        <v>3902.1779999999999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22500</v>
      </c>
      <c r="D508" s="5">
        <f t="shared" si="53"/>
        <v>22500</v>
      </c>
      <c r="E508" s="5">
        <f t="shared" si="53"/>
        <v>22500</v>
      </c>
    </row>
    <row r="509" spans="1:6">
      <c r="A509" s="148" t="s">
        <v>414</v>
      </c>
      <c r="B509" s="149"/>
      <c r="C509" s="32">
        <f>C510+C511+C512+C513+C517+C518+C519+C520+C521</f>
        <v>20000</v>
      </c>
      <c r="D509" s="32">
        <f>D510+D511+D512+D513+D517+D518+D519+D520+D521</f>
        <v>20000</v>
      </c>
      <c r="E509" s="32">
        <f>E510+E511+E512+E513+E517+E518+E519+E520+E521</f>
        <v>20000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20000</v>
      </c>
      <c r="D520" s="5">
        <f t="shared" si="55"/>
        <v>20000</v>
      </c>
      <c r="E520" s="5">
        <f t="shared" si="55"/>
        <v>20000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48" t="s">
        <v>426</v>
      </c>
      <c r="B522" s="149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48" t="s">
        <v>432</v>
      </c>
      <c r="B528" s="149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48" t="s">
        <v>441</v>
      </c>
      <c r="B538" s="149"/>
      <c r="C538" s="32">
        <f>SUM(C539:C544)</f>
        <v>1187</v>
      </c>
      <c r="D538" s="32">
        <f>SUM(D539:D544)</f>
        <v>1187</v>
      </c>
      <c r="E538" s="32">
        <f>SUM(E539:E544)</f>
        <v>1187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1187</v>
      </c>
      <c r="D540" s="5">
        <f t="shared" ref="D540:E543" si="58">C540</f>
        <v>1187</v>
      </c>
      <c r="E540" s="5">
        <f t="shared" si="58"/>
        <v>1187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6" t="s">
        <v>449</v>
      </c>
      <c r="B547" s="157"/>
      <c r="C547" s="35">
        <f>C548+C549</f>
        <v>190.8</v>
      </c>
      <c r="D547" s="35">
        <f>D548+D549</f>
        <v>190.8</v>
      </c>
      <c r="E547" s="35">
        <f>E548+E549</f>
        <v>190.8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48" t="s">
        <v>450</v>
      </c>
      <c r="B548" s="149"/>
      <c r="C548" s="32">
        <v>190.8</v>
      </c>
      <c r="D548" s="32">
        <f>C548</f>
        <v>190.8</v>
      </c>
      <c r="E548" s="32">
        <f>D548</f>
        <v>190.8</v>
      </c>
    </row>
    <row r="549" spans="1:10">
      <c r="A549" s="148" t="s">
        <v>451</v>
      </c>
      <c r="B549" s="149"/>
      <c r="C549" s="32">
        <v>0</v>
      </c>
      <c r="D549" s="32">
        <f>C549</f>
        <v>0</v>
      </c>
      <c r="E549" s="32">
        <f>D549</f>
        <v>0</v>
      </c>
    </row>
    <row r="550" spans="1:10">
      <c r="A550" s="152" t="s">
        <v>455</v>
      </c>
      <c r="B550" s="153"/>
      <c r="C550" s="36">
        <f>C551</f>
        <v>15030</v>
      </c>
      <c r="D550" s="36">
        <f>D551</f>
        <v>15030</v>
      </c>
      <c r="E550" s="36">
        <f>E551</f>
        <v>15030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15030</v>
      </c>
      <c r="D551" s="33">
        <f>D552+D556</f>
        <v>15030</v>
      </c>
      <c r="E551" s="33">
        <f>E552+E556</f>
        <v>15030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48" t="s">
        <v>457</v>
      </c>
      <c r="B552" s="149"/>
      <c r="C552" s="32">
        <f>SUM(C553:C555)</f>
        <v>15030</v>
      </c>
      <c r="D552" s="32">
        <f>SUM(D553:D555)</f>
        <v>15030</v>
      </c>
      <c r="E552" s="32">
        <f>SUM(E553:E555)</f>
        <v>15030</v>
      </c>
    </row>
    <row r="553" spans="1:10">
      <c r="A553" s="6">
        <v>5500</v>
      </c>
      <c r="B553" s="4" t="s">
        <v>458</v>
      </c>
      <c r="C553" s="5">
        <v>15030</v>
      </c>
      <c r="D553" s="5">
        <f t="shared" ref="D553:E555" si="59">C553</f>
        <v>15030</v>
      </c>
      <c r="E553" s="5">
        <f t="shared" si="59"/>
        <v>15030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48" t="s">
        <v>461</v>
      </c>
      <c r="B556" s="149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4" t="s">
        <v>62</v>
      </c>
      <c r="B559" s="155"/>
      <c r="C559" s="37">
        <f>C560+C716+C725</f>
        <v>556058.51800000004</v>
      </c>
      <c r="D559" s="37">
        <f>D560+D716+D725</f>
        <v>556058.51800000004</v>
      </c>
      <c r="E559" s="37">
        <f>E560+E716+E725</f>
        <v>556058.51800000004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2" t="s">
        <v>464</v>
      </c>
      <c r="B560" s="153"/>
      <c r="C560" s="36">
        <f>C561+C638+C642+C645</f>
        <v>513206.51800000004</v>
      </c>
      <c r="D560" s="36">
        <f>D561+D638+D642+D645</f>
        <v>513206.51800000004</v>
      </c>
      <c r="E560" s="36">
        <f>E561+E638+E642+E645</f>
        <v>513206.51800000004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513206.51800000004</v>
      </c>
      <c r="D561" s="38">
        <f>D562+D567+D568+D569+D576+D577+D581+D584+D585+D586+D587+D592+D595+D599+D603+D610+D616+D628</f>
        <v>513206.51800000004</v>
      </c>
      <c r="E561" s="38">
        <f>E562+E567+E568+E569+E576+E577+E581+E584+E585+E586+E587+E592+E595+E599+E603+E610+E616+E628</f>
        <v>513206.51800000004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48" t="s">
        <v>466</v>
      </c>
      <c r="B562" s="149"/>
      <c r="C562" s="32">
        <f>SUM(C563:C566)</f>
        <v>1106.3320000000001</v>
      </c>
      <c r="D562" s="32">
        <f>SUM(D563:D566)</f>
        <v>1106.3320000000001</v>
      </c>
      <c r="E562" s="32">
        <f>SUM(E563:E566)</f>
        <v>1106.3320000000001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1106.3320000000001</v>
      </c>
      <c r="D566" s="5">
        <f t="shared" si="60"/>
        <v>1106.3320000000001</v>
      </c>
      <c r="E566" s="5">
        <f t="shared" si="60"/>
        <v>1106.3320000000001</v>
      </c>
    </row>
    <row r="567" spans="1:10">
      <c r="A567" s="148" t="s">
        <v>467</v>
      </c>
      <c r="B567" s="149"/>
      <c r="C567" s="31">
        <v>0</v>
      </c>
      <c r="D567" s="31">
        <f>C567</f>
        <v>0</v>
      </c>
      <c r="E567" s="31">
        <f>D567</f>
        <v>0</v>
      </c>
    </row>
    <row r="568" spans="1:10">
      <c r="A568" s="148" t="s">
        <v>472</v>
      </c>
      <c r="B568" s="149"/>
      <c r="C568" s="32">
        <v>0</v>
      </c>
      <c r="D568" s="32">
        <f>C568</f>
        <v>0</v>
      </c>
      <c r="E568" s="32">
        <f>D568</f>
        <v>0</v>
      </c>
    </row>
    <row r="569" spans="1:10">
      <c r="A569" s="148" t="s">
        <v>473</v>
      </c>
      <c r="B569" s="149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48" t="s">
        <v>480</v>
      </c>
      <c r="B576" s="149"/>
      <c r="C576" s="32">
        <v>0</v>
      </c>
      <c r="D576" s="32">
        <f>C576</f>
        <v>0</v>
      </c>
      <c r="E576" s="32">
        <f>D576</f>
        <v>0</v>
      </c>
    </row>
    <row r="577" spans="1:5">
      <c r="A577" s="148" t="s">
        <v>481</v>
      </c>
      <c r="B577" s="149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48" t="s">
        <v>485</v>
      </c>
      <c r="B581" s="149"/>
      <c r="C581" s="32">
        <f>SUM(C582:C583)</f>
        <v>4863.6499999999996</v>
      </c>
      <c r="D581" s="32">
        <f>SUM(D582:D583)</f>
        <v>4863.6499999999996</v>
      </c>
      <c r="E581" s="32">
        <f>SUM(E582:E583)</f>
        <v>4863.6499999999996</v>
      </c>
    </row>
    <row r="582" spans="1:5">
      <c r="A582" s="7">
        <v>6606</v>
      </c>
      <c r="B582" s="4" t="s">
        <v>486</v>
      </c>
      <c r="C582" s="5">
        <v>4863.6499999999996</v>
      </c>
      <c r="D582" s="5">
        <f t="shared" ref="D582:E586" si="63">C582</f>
        <v>4863.6499999999996</v>
      </c>
      <c r="E582" s="5">
        <f t="shared" si="63"/>
        <v>4863.6499999999996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48" t="s">
        <v>488</v>
      </c>
      <c r="B584" s="149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48" t="s">
        <v>489</v>
      </c>
      <c r="B585" s="149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48" t="s">
        <v>490</v>
      </c>
      <c r="B586" s="149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48" t="s">
        <v>491</v>
      </c>
      <c r="B587" s="149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48" t="s">
        <v>498</v>
      </c>
      <c r="B592" s="149"/>
      <c r="C592" s="32">
        <f>SUM(C593:C594)</f>
        <v>14500</v>
      </c>
      <c r="D592" s="32">
        <f>SUM(D593:D594)</f>
        <v>14500</v>
      </c>
      <c r="E592" s="32">
        <f>SUM(E593:E594)</f>
        <v>14500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14500</v>
      </c>
      <c r="D594" s="5">
        <f>C594</f>
        <v>14500</v>
      </c>
      <c r="E594" s="5">
        <f>D594</f>
        <v>14500</v>
      </c>
    </row>
    <row r="595" spans="1:5">
      <c r="A595" s="148" t="s">
        <v>502</v>
      </c>
      <c r="B595" s="149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48" t="s">
        <v>503</v>
      </c>
      <c r="B599" s="149"/>
      <c r="C599" s="32">
        <f>SUM(C600:C602)</f>
        <v>314236.53600000002</v>
      </c>
      <c r="D599" s="32">
        <f>SUM(D600:D602)</f>
        <v>314236.53600000002</v>
      </c>
      <c r="E599" s="32">
        <f>SUM(E600:E602)</f>
        <v>314236.53600000002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314236.53600000002</v>
      </c>
      <c r="D601" s="5">
        <f t="shared" si="66"/>
        <v>314236.53600000002</v>
      </c>
      <c r="E601" s="5">
        <f t="shared" si="66"/>
        <v>314236.53600000002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48" t="s">
        <v>506</v>
      </c>
      <c r="B603" s="149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48" t="s">
        <v>513</v>
      </c>
      <c r="B610" s="149"/>
      <c r="C610" s="32">
        <f>SUM(C611:C615)</f>
        <v>5500</v>
      </c>
      <c r="D610" s="32">
        <f>SUM(D611:D615)</f>
        <v>5500</v>
      </c>
      <c r="E610" s="32">
        <f>SUM(E611:E615)</f>
        <v>5500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5500</v>
      </c>
      <c r="D613" s="5">
        <f t="shared" si="68"/>
        <v>5500</v>
      </c>
      <c r="E613" s="5">
        <f t="shared" si="68"/>
        <v>5500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48" t="s">
        <v>519</v>
      </c>
      <c r="B616" s="149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48" t="s">
        <v>531</v>
      </c>
      <c r="B628" s="149"/>
      <c r="C628" s="32">
        <f>SUM(C629:C637)</f>
        <v>173000</v>
      </c>
      <c r="D628" s="32">
        <f>SUM(D629:D637)</f>
        <v>173000</v>
      </c>
      <c r="E628" s="32">
        <f>SUM(E629:E637)</f>
        <v>173000</v>
      </c>
    </row>
    <row r="629" spans="1:10">
      <c r="A629" s="7">
        <v>6617</v>
      </c>
      <c r="B629" s="4" t="s">
        <v>532</v>
      </c>
      <c r="C629" s="5">
        <v>173000</v>
      </c>
      <c r="D629" s="5">
        <f>C629</f>
        <v>173000</v>
      </c>
      <c r="E629" s="5">
        <f>D629</f>
        <v>173000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48" t="s">
        <v>542</v>
      </c>
      <c r="B639" s="149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48" t="s">
        <v>543</v>
      </c>
      <c r="B640" s="149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48" t="s">
        <v>544</v>
      </c>
      <c r="B641" s="149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48" t="s">
        <v>546</v>
      </c>
      <c r="B643" s="149"/>
      <c r="C643" s="32">
        <v>0</v>
      </c>
      <c r="D643" s="32">
        <f>C643</f>
        <v>0</v>
      </c>
      <c r="E643" s="32">
        <f>D643</f>
        <v>0</v>
      </c>
    </row>
    <row r="644" spans="1:10">
      <c r="A644" s="148" t="s">
        <v>547</v>
      </c>
      <c r="B644" s="149"/>
      <c r="C644" s="32">
        <v>0</v>
      </c>
      <c r="D644" s="32">
        <f>C644</f>
        <v>0</v>
      </c>
      <c r="E644" s="32">
        <f>D644</f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48" t="s">
        <v>549</v>
      </c>
      <c r="B646" s="149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48" t="s">
        <v>550</v>
      </c>
      <c r="B651" s="149"/>
      <c r="C651" s="31">
        <v>0</v>
      </c>
      <c r="D651" s="31">
        <f>C651</f>
        <v>0</v>
      </c>
      <c r="E651" s="31">
        <f>D651</f>
        <v>0</v>
      </c>
    </row>
    <row r="652" spans="1:10">
      <c r="A652" s="148" t="s">
        <v>551</v>
      </c>
      <c r="B652" s="149"/>
      <c r="C652" s="32">
        <v>0</v>
      </c>
      <c r="D652" s="32">
        <f>C652</f>
        <v>0</v>
      </c>
      <c r="E652" s="32">
        <f>D652</f>
        <v>0</v>
      </c>
    </row>
    <row r="653" spans="1:10">
      <c r="A653" s="148" t="s">
        <v>552</v>
      </c>
      <c r="B653" s="149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48" t="s">
        <v>553</v>
      </c>
      <c r="B660" s="149"/>
      <c r="C660" s="32">
        <v>0</v>
      </c>
      <c r="D660" s="32">
        <f>C660</f>
        <v>0</v>
      </c>
      <c r="E660" s="32">
        <f>D660</f>
        <v>0</v>
      </c>
    </row>
    <row r="661" spans="1:5">
      <c r="A661" s="148" t="s">
        <v>554</v>
      </c>
      <c r="B661" s="149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48" t="s">
        <v>555</v>
      </c>
      <c r="B665" s="149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48" t="s">
        <v>556</v>
      </c>
      <c r="B668" s="149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48" t="s">
        <v>557</v>
      </c>
      <c r="B669" s="149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48" t="s">
        <v>558</v>
      </c>
      <c r="B670" s="149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48" t="s">
        <v>559</v>
      </c>
      <c r="B671" s="149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48" t="s">
        <v>560</v>
      </c>
      <c r="B676" s="149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48" t="s">
        <v>561</v>
      </c>
      <c r="B679" s="149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48" t="s">
        <v>562</v>
      </c>
      <c r="B683" s="149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48" t="s">
        <v>563</v>
      </c>
      <c r="B687" s="149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48" t="s">
        <v>564</v>
      </c>
      <c r="B694" s="149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48" t="s">
        <v>565</v>
      </c>
      <c r="B700" s="149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48" t="s">
        <v>566</v>
      </c>
      <c r="B712" s="149"/>
      <c r="C712" s="31">
        <v>0</v>
      </c>
      <c r="D712" s="31">
        <f>C712</f>
        <v>0</v>
      </c>
      <c r="E712" s="31">
        <f>D712</f>
        <v>0</v>
      </c>
    </row>
    <row r="713" spans="1:10">
      <c r="A713" s="148" t="s">
        <v>567</v>
      </c>
      <c r="B713" s="149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48" t="s">
        <v>568</v>
      </c>
      <c r="B714" s="149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48" t="s">
        <v>569</v>
      </c>
      <c r="B715" s="149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52" t="s">
        <v>570</v>
      </c>
      <c r="B716" s="153"/>
      <c r="C716" s="36">
        <f>C717</f>
        <v>42852</v>
      </c>
      <c r="D716" s="36">
        <f>D717</f>
        <v>42852</v>
      </c>
      <c r="E716" s="36">
        <f>E717</f>
        <v>42852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0" t="s">
        <v>571</v>
      </c>
      <c r="B717" s="151"/>
      <c r="C717" s="33">
        <f>C718+C722</f>
        <v>42852</v>
      </c>
      <c r="D717" s="33">
        <f>D718+D722</f>
        <v>42852</v>
      </c>
      <c r="E717" s="33">
        <f>E718+E722</f>
        <v>42852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6" t="s">
        <v>851</v>
      </c>
      <c r="B718" s="147"/>
      <c r="C718" s="31">
        <f>SUM(C719:C721)</f>
        <v>42852</v>
      </c>
      <c r="D718" s="31">
        <f>SUM(D719:D721)</f>
        <v>42852</v>
      </c>
      <c r="E718" s="31">
        <f>SUM(E719:E721)</f>
        <v>42852</v>
      </c>
    </row>
    <row r="719" spans="1:10">
      <c r="A719" s="6">
        <v>10950</v>
      </c>
      <c r="B719" s="4" t="s">
        <v>572</v>
      </c>
      <c r="C719" s="5">
        <v>42852</v>
      </c>
      <c r="D719" s="5">
        <f>C719</f>
        <v>42852</v>
      </c>
      <c r="E719" s="5">
        <f>D719</f>
        <v>42852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6" t="s">
        <v>850</v>
      </c>
      <c r="B722" s="14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6" t="s">
        <v>849</v>
      </c>
      <c r="B727" s="14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6" t="s">
        <v>848</v>
      </c>
      <c r="B730" s="14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6" t="s">
        <v>846</v>
      </c>
      <c r="B733" s="14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6" t="s">
        <v>843</v>
      </c>
      <c r="B739" s="14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6" t="s">
        <v>842</v>
      </c>
      <c r="B741" s="14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6" t="s">
        <v>841</v>
      </c>
      <c r="B743" s="14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6" t="s">
        <v>836</v>
      </c>
      <c r="B750" s="14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6" t="s">
        <v>834</v>
      </c>
      <c r="B755" s="14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6" t="s">
        <v>830</v>
      </c>
      <c r="B760" s="14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6" t="s">
        <v>828</v>
      </c>
      <c r="B765" s="14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6" t="s">
        <v>826</v>
      </c>
      <c r="B767" s="14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6" t="s">
        <v>823</v>
      </c>
      <c r="B771" s="14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6" t="s">
        <v>817</v>
      </c>
      <c r="B777" s="14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77421EC2-119A-48EB-8BCA-72FA0488B014}">
      <formula1>C115+C340</formula1>
    </dataValidation>
    <dataValidation type="custom" allowBlank="1" showInputMessage="1" showErrorMessage="1" sqref="J152:J153" xr:uid="{806156DB-AA74-44D1-B510-130265D4B62C}">
      <formula1>C153+C355</formula1>
    </dataValidation>
    <dataValidation type="custom" allowBlank="1" showInputMessage="1" showErrorMessage="1" sqref="J177:J178" xr:uid="{F9C02758-804F-47BC-9254-BCD80B7E3AB2}">
      <formula1>C178+C366</formula1>
    </dataValidation>
    <dataValidation type="custom" allowBlank="1" showInputMessage="1" showErrorMessage="1" sqref="J170" xr:uid="{C3E1A773-3C36-4786-A441-2E9451CA62ED}">
      <formula1>C171+C363</formula1>
    </dataValidation>
    <dataValidation type="custom" allowBlank="1" showInputMessage="1" showErrorMessage="1" sqref="J163" xr:uid="{005E66D4-447A-4464-B1B7-F7FCB87BB85B}">
      <formula1>C164+C360</formula1>
    </dataValidation>
    <dataValidation type="custom" allowBlank="1" showInputMessage="1" showErrorMessage="1" sqref="J135" xr:uid="{EC864E66-B9D8-41CB-B5C3-A9D487603178}">
      <formula1>C136+C349</formula1>
    </dataValidation>
    <dataValidation type="custom" allowBlank="1" showInputMessage="1" showErrorMessage="1" sqref="J97 J38 J61 J67:J68" xr:uid="{7412A62F-264D-4E24-83CE-2D36A7F4A4C1}">
      <formula1>C39+C261</formula1>
    </dataValidation>
    <dataValidation type="custom" allowBlank="1" showInputMessage="1" showErrorMessage="1" sqref="J638 J642 J716:J717 J645 J725:J726" xr:uid="{1EC6FB07-4AF3-41DC-999E-219454065025}">
      <formula1>C639+C793</formula1>
    </dataValidation>
    <dataValidation type="custom" allowBlank="1" showInputMessage="1" showErrorMessage="1" sqref="J11" xr:uid="{0F368FB0-2924-4D41-AE28-A8909DC5EB73}">
      <formula1>C12+C136</formula1>
    </dataValidation>
    <dataValidation type="custom" allowBlank="1" showInputMessage="1" showErrorMessage="1" sqref="J256:J259" xr:uid="{CD9E950A-A8B4-4170-9868-A6E18BA9F02C}">
      <formula1>C257+C372</formula1>
    </dataValidation>
    <dataValidation type="custom" allowBlank="1" showInputMessage="1" showErrorMessage="1" sqref="J483" xr:uid="{9567E228-042F-41D7-8F79-DC37B5EBDB3B}">
      <formula1>C484+C595</formula1>
    </dataValidation>
    <dataValidation type="custom" allowBlank="1" showInputMessage="1" showErrorMessage="1" sqref="J559" xr:uid="{BC7ED28A-06DC-44BC-BD14-5251390E2879}">
      <formula1>C259+C374</formula1>
    </dataValidation>
    <dataValidation type="custom" allowBlank="1" showInputMessage="1" showErrorMessage="1" sqref="J1:J4 J550:J551 J560:J561 J339 J547" xr:uid="{26160824-A9A9-4A53-9059-7BF5590AB89A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18D1AA9-C575-4B91-9745-E1655587A5A9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rightToLeft="1" workbookViewId="0">
      <selection activeCell="A9" sqref="A9"/>
    </sheetView>
  </sheetViews>
  <sheetFormatPr defaultColWidth="9.08984375" defaultRowHeight="14.5"/>
  <cols>
    <col min="1" max="1" width="24.6328125" style="116" customWidth="1"/>
    <col min="2" max="2" width="17.36328125" style="116" customWidth="1"/>
    <col min="3" max="3" width="15" style="116" customWidth="1"/>
    <col min="4" max="4" width="15.36328125" style="116" customWidth="1"/>
    <col min="5" max="25" width="9.08984375" style="116"/>
  </cols>
  <sheetData>
    <row r="1" spans="1:4" customFormat="1">
      <c r="A1" s="113" t="s">
        <v>788</v>
      </c>
      <c r="B1" s="113" t="s">
        <v>789</v>
      </c>
      <c r="C1" s="113" t="s">
        <v>790</v>
      </c>
      <c r="D1" s="113" t="s">
        <v>791</v>
      </c>
    </row>
    <row r="2" spans="1:4" customFormat="1">
      <c r="A2" s="101" t="s">
        <v>870</v>
      </c>
      <c r="B2" s="137" t="s">
        <v>871</v>
      </c>
      <c r="C2" s="96"/>
      <c r="D2" s="96"/>
    </row>
    <row r="3" spans="1:4" customFormat="1">
      <c r="A3" s="101"/>
      <c r="B3" s="136" t="s">
        <v>872</v>
      </c>
      <c r="C3" s="96"/>
      <c r="D3" s="96"/>
    </row>
    <row r="4" spans="1:4" customFormat="1">
      <c r="A4" s="101"/>
      <c r="B4" s="96"/>
      <c r="C4" s="96"/>
      <c r="D4" s="96"/>
    </row>
    <row r="5" spans="1:4" customFormat="1">
      <c r="A5" s="138" t="s">
        <v>873</v>
      </c>
      <c r="B5" s="96" t="s">
        <v>875</v>
      </c>
      <c r="C5" s="104"/>
      <c r="D5" s="104"/>
    </row>
    <row r="6" spans="1:4" customFormat="1">
      <c r="A6" s="104"/>
      <c r="B6" s="105" t="s">
        <v>876</v>
      </c>
      <c r="C6" s="96"/>
      <c r="D6" s="96"/>
    </row>
    <row r="7" spans="1:4" customFormat="1">
      <c r="A7" s="104"/>
      <c r="B7" s="104" t="s">
        <v>874</v>
      </c>
      <c r="C7" s="96"/>
      <c r="D7" s="96"/>
    </row>
    <row r="8" spans="1:4" customFormat="1">
      <c r="A8" s="101"/>
      <c r="B8" s="101"/>
      <c r="C8" s="96"/>
      <c r="D8" s="96"/>
    </row>
    <row r="9" spans="1:4" customFormat="1">
      <c r="A9" s="137" t="s">
        <v>877</v>
      </c>
      <c r="B9" s="101"/>
      <c r="C9" s="104"/>
      <c r="D9" s="96"/>
    </row>
    <row r="10" spans="1:4" customFormat="1">
      <c r="A10" s="104"/>
      <c r="B10" s="104"/>
      <c r="C10" s="96"/>
      <c r="D10" s="96"/>
    </row>
    <row r="11" spans="1:4" customFormat="1">
      <c r="A11" s="138" t="s">
        <v>878</v>
      </c>
      <c r="B11" s="101"/>
      <c r="C11" s="96"/>
      <c r="D11" s="96"/>
    </row>
    <row r="12" spans="1:4" customFormat="1">
      <c r="A12" s="104"/>
      <c r="B12" s="104"/>
      <c r="C12" s="96"/>
      <c r="D12" s="96"/>
    </row>
    <row r="13" spans="1:4" customFormat="1">
      <c r="A13" s="104"/>
      <c r="B13" s="101"/>
      <c r="C13" s="96"/>
      <c r="D13" s="96"/>
    </row>
    <row r="14" spans="1:4" customFormat="1">
      <c r="A14" s="101"/>
      <c r="B14" s="104"/>
      <c r="C14" s="96"/>
      <c r="D14" s="96"/>
    </row>
    <row r="15" spans="1:4" customFormat="1">
      <c r="A15" s="104"/>
      <c r="B15" s="101"/>
      <c r="C15" s="96"/>
      <c r="D15" s="96"/>
    </row>
    <row r="16" spans="1:4" customFormat="1">
      <c r="A16" s="104"/>
      <c r="B16" s="104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4:D4 A2:A3 C2:D3 A6:D6 B5:D5 A8:D8 A7 C7:D7 A10:D10 B9:D9 A12:D16 B11:D11" name="Range1"/>
    <protectedRange password="CC3D" sqref="B3" name="Range1_1"/>
    <protectedRange password="CC3D" sqref="B2" name="Range1_3"/>
  </protectedRanges>
  <conditionalFormatting sqref="A2:A16 C2:D16 B3:B16">
    <cfRule type="cellIs" dxfId="51" priority="19" operator="equal">
      <formula>0</formula>
    </cfRule>
  </conditionalFormatting>
  <conditionalFormatting sqref="B3">
    <cfRule type="cellIs" dxfId="50" priority="5" operator="equal">
      <formula>0</formula>
    </cfRule>
  </conditionalFormatting>
  <conditionalFormatting sqref="A5">
    <cfRule type="cellIs" dxfId="49" priority="4" operator="equal">
      <formula>0</formula>
    </cfRule>
  </conditionalFormatting>
  <conditionalFormatting sqref="B7">
    <cfRule type="cellIs" dxfId="48" priority="3" operator="equal">
      <formula>0</formula>
    </cfRule>
  </conditionalFormatting>
  <conditionalFormatting sqref="A9">
    <cfRule type="cellIs" dxfId="47" priority="2" operator="equal">
      <formula>0</formula>
    </cfRule>
  </conditionalFormatting>
  <conditionalFormatting sqref="A11">
    <cfRule type="cellIs" dxfId="46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08984375" defaultRowHeight="14.5"/>
  <cols>
    <col min="1" max="1" width="31" style="10" customWidth="1"/>
    <col min="2" max="34" width="9.08984375" style="116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ميزانية 2017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2018-05-15T13:55:30Z</dcterms:modified>
</cp:coreProperties>
</file>