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توزر\"/>
    </mc:Choice>
  </mc:AlternateContent>
  <bookViews>
    <workbookView xWindow="60" yWindow="-45" windowWidth="10170" windowHeight="8130" tabRatio="963" activeTab="4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C765" i="37"/>
  <c r="E764" i="37"/>
  <c r="D764" i="37"/>
  <c r="D763" i="37"/>
  <c r="E763" i="37" s="1"/>
  <c r="E762" i="37"/>
  <c r="D762" i="37"/>
  <c r="C761" i="37"/>
  <c r="C760" i="37" s="1"/>
  <c r="E759" i="37"/>
  <c r="D759" i="37"/>
  <c r="D758" i="37"/>
  <c r="E758" i="37" s="1"/>
  <c r="E757" i="37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D665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H642" i="37"/>
  <c r="J642" i="37" s="1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H562" i="37"/>
  <c r="C562" i="37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 s="1"/>
  <c r="H331" i="37"/>
  <c r="H330" i="37"/>
  <c r="D330" i="37"/>
  <c r="E330" i="37" s="1"/>
  <c r="H329" i="37"/>
  <c r="D329" i="37"/>
  <c r="E329" i="37" s="1"/>
  <c r="H328" i="37"/>
  <c r="H327" i="37"/>
  <c r="E327" i="37"/>
  <c r="D327" i="37"/>
  <c r="H326" i="37"/>
  <c r="D326" i="37"/>
  <c r="H325" i="37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H296" i="37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 s="1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 s="1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E475" i="36"/>
  <c r="E474" i="36" s="1"/>
  <c r="D475" i="36"/>
  <c r="D474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E441" i="36"/>
  <c r="D441" i="36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D378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E304" i="36"/>
  <c r="D304" i="36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E237" i="36"/>
  <c r="E236" i="36" s="1"/>
  <c r="E235" i="36" s="1"/>
  <c r="D237" i="36"/>
  <c r="D236" i="36" s="1"/>
  <c r="C236" i="36"/>
  <c r="C235" i="36" s="1"/>
  <c r="D235" i="36"/>
  <c r="D234" i="36"/>
  <c r="E234" i="36" s="1"/>
  <c r="E233" i="36" s="1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E219" i="36"/>
  <c r="D219" i="36"/>
  <c r="D218" i="36"/>
  <c r="E218" i="36" s="1"/>
  <c r="D217" i="36"/>
  <c r="E217" i="36" s="1"/>
  <c r="C216" i="36"/>
  <c r="C215" i="36" s="1"/>
  <c r="D214" i="36"/>
  <c r="C213" i="36"/>
  <c r="D212" i="36"/>
  <c r="C211" i="36"/>
  <c r="D210" i="36"/>
  <c r="E210" i="36" s="1"/>
  <c r="E209" i="36"/>
  <c r="D209" i="36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H176" i="36"/>
  <c r="D176" i="36"/>
  <c r="E176" i="36" s="1"/>
  <c r="H175" i="36"/>
  <c r="D175" i="36"/>
  <c r="H174" i="36"/>
  <c r="C174" i="36"/>
  <c r="H173" i="36"/>
  <c r="D173" i="36"/>
  <c r="H172" i="36"/>
  <c r="D172" i="36"/>
  <c r="E172" i="36" s="1"/>
  <c r="C171" i="36"/>
  <c r="H171" i="36" s="1"/>
  <c r="C170" i="36"/>
  <c r="H170" i="36" s="1"/>
  <c r="J170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H160" i="36"/>
  <c r="C160" i="36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H154" i="36"/>
  <c r="C154" i="36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E141" i="36"/>
  <c r="E140" i="36" s="1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H97" i="36"/>
  <c r="J97" i="36" s="1"/>
  <c r="C97" i="36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E769" i="35"/>
  <c r="E768" i="35" s="1"/>
  <c r="E767" i="35" s="1"/>
  <c r="D769" i="35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E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E600" i="35"/>
  <c r="D600" i="35"/>
  <c r="C599" i="35"/>
  <c r="H599" i="35" s="1"/>
  <c r="H598" i="35"/>
  <c r="D598" i="35"/>
  <c r="E598" i="35" s="1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E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H477" i="35"/>
  <c r="C477" i="35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E400" i="35" s="1"/>
  <c r="D399" i="35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E344" i="35" s="1"/>
  <c r="D345" i="35"/>
  <c r="D344" i="35" s="1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E307" i="35"/>
  <c r="D307" i="35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E299" i="35"/>
  <c r="D299" i="35"/>
  <c r="D298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E266" i="35"/>
  <c r="D266" i="35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E229" i="35" s="1"/>
  <c r="E231" i="35"/>
  <c r="D231" i="35"/>
  <c r="D230" i="35"/>
  <c r="E230" i="35" s="1"/>
  <c r="D229" i="35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C189" i="35"/>
  <c r="D187" i="35"/>
  <c r="E187" i="35" s="1"/>
  <c r="E186" i="35"/>
  <c r="E185" i="35" s="1"/>
  <c r="E184" i="35" s="1"/>
  <c r="D186" i="35"/>
  <c r="C185" i="35"/>
  <c r="C184" i="35" s="1"/>
  <c r="D183" i="35"/>
  <c r="D182" i="35" s="1"/>
  <c r="C182" i="35"/>
  <c r="C179" i="35" s="1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H164" i="35"/>
  <c r="C164" i="35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H117" i="35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E10" i="35"/>
  <c r="D10" i="35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E752" i="34"/>
  <c r="D752" i="34"/>
  <c r="C751" i="34"/>
  <c r="C750" i="34"/>
  <c r="E749" i="34"/>
  <c r="D749" i="34"/>
  <c r="D748" i="34"/>
  <c r="E748" i="34" s="1"/>
  <c r="E747" i="34"/>
  <c r="E746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E587" i="34" s="1"/>
  <c r="H587" i="34"/>
  <c r="C587" i="34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E569" i="34" s="1"/>
  <c r="C569" i="34"/>
  <c r="H569" i="34" s="1"/>
  <c r="H568" i="34"/>
  <c r="D568" i="34"/>
  <c r="E568" i="34" s="1"/>
  <c r="H567" i="34"/>
  <c r="E567" i="34"/>
  <c r="D567" i="34"/>
  <c r="H566" i="34"/>
  <c r="E566" i="34"/>
  <c r="D566" i="34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E540" i="34"/>
  <c r="D540" i="34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E507" i="34"/>
  <c r="D507" i="34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H497" i="34"/>
  <c r="C497" i="34"/>
  <c r="H496" i="34"/>
  <c r="D496" i="34"/>
  <c r="E496" i="34" s="1"/>
  <c r="H495" i="34"/>
  <c r="D495" i="34"/>
  <c r="H494" i="34"/>
  <c r="C494" i="34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D446" i="34"/>
  <c r="D445" i="34" s="1"/>
  <c r="C445" i="34"/>
  <c r="H445" i="34" s="1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E415" i="34"/>
  <c r="D415" i="34"/>
  <c r="H414" i="34"/>
  <c r="D414" i="34"/>
  <c r="E414" i="34" s="1"/>
  <c r="H413" i="34"/>
  <c r="E413" i="34"/>
  <c r="D413" i="34"/>
  <c r="D412" i="34"/>
  <c r="C412" i="34"/>
  <c r="H412" i="34" s="1"/>
  <c r="H411" i="34"/>
  <c r="D411" i="34"/>
  <c r="E411" i="34" s="1"/>
  <c r="H410" i="34"/>
  <c r="E410" i="34"/>
  <c r="D410" i="34"/>
  <c r="D409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E392" i="34" s="1"/>
  <c r="C392" i="34"/>
  <c r="H392" i="34" s="1"/>
  <c r="H391" i="34"/>
  <c r="D391" i="34"/>
  <c r="E391" i="34" s="1"/>
  <c r="H390" i="34"/>
  <c r="D390" i="34"/>
  <c r="E390" i="34" s="1"/>
  <c r="H389" i="34"/>
  <c r="D389" i="34"/>
  <c r="D388" i="34" s="1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E379" i="34"/>
  <c r="E378" i="34" s="1"/>
  <c r="D379" i="34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E364" i="34"/>
  <c r="D364" i="34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H353" i="34"/>
  <c r="C353" i="34"/>
  <c r="H352" i="34"/>
  <c r="D352" i="34"/>
  <c r="E352" i="34" s="1"/>
  <c r="H351" i="34"/>
  <c r="D351" i="34"/>
  <c r="E351" i="34" s="1"/>
  <c r="H350" i="34"/>
  <c r="D350" i="34"/>
  <c r="E350" i="34" s="1"/>
  <c r="H349" i="34"/>
  <c r="E349" i="34"/>
  <c r="D349" i="34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H298" i="34"/>
  <c r="C298" i="34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E186" i="34" s="1"/>
  <c r="E185" i="34" s="1"/>
  <c r="E184" i="34" s="1"/>
  <c r="D185" i="34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C167" i="34"/>
  <c r="H167" i="34" s="1"/>
  <c r="H166" i="34"/>
  <c r="D166" i="34"/>
  <c r="E166" i="34" s="1"/>
  <c r="H165" i="34"/>
  <c r="D165" i="34"/>
  <c r="H164" i="34"/>
  <c r="C164" i="34"/>
  <c r="C163" i="34" s="1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E156" i="34"/>
  <c r="D156" i="34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E145" i="34"/>
  <c r="D145" i="34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D136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H68" i="34"/>
  <c r="J68" i="34" s="1"/>
  <c r="C68" i="34"/>
  <c r="C67" i="34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E48" i="34"/>
  <c r="D48" i="34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64" i="34" l="1"/>
  <c r="C179" i="34"/>
  <c r="E183" i="34"/>
  <c r="E182" i="34" s="1"/>
  <c r="E196" i="34"/>
  <c r="E195" i="34" s="1"/>
  <c r="E212" i="34"/>
  <c r="E211" i="34" s="1"/>
  <c r="C263" i="34"/>
  <c r="H263" i="34" s="1"/>
  <c r="D265" i="34"/>
  <c r="E331" i="34"/>
  <c r="D373" i="34"/>
  <c r="E389" i="34"/>
  <c r="E388" i="34" s="1"/>
  <c r="E446" i="34"/>
  <c r="E474" i="34"/>
  <c r="D544" i="34"/>
  <c r="E628" i="34"/>
  <c r="E642" i="34"/>
  <c r="C645" i="34"/>
  <c r="H645" i="34" s="1"/>
  <c r="J645" i="34" s="1"/>
  <c r="D653" i="34"/>
  <c r="C743" i="34"/>
  <c r="D756" i="34"/>
  <c r="D755" i="34" s="1"/>
  <c r="D129" i="35"/>
  <c r="D136" i="35"/>
  <c r="C163" i="35"/>
  <c r="H163" i="35" s="1"/>
  <c r="J163" i="35" s="1"/>
  <c r="E183" i="35"/>
  <c r="E182" i="35" s="1"/>
  <c r="E202" i="35"/>
  <c r="E201" i="35" s="1"/>
  <c r="E200" i="35" s="1"/>
  <c r="E464" i="35"/>
  <c r="D463" i="35"/>
  <c r="D610" i="35"/>
  <c r="E611" i="35"/>
  <c r="E701" i="35"/>
  <c r="D700" i="35"/>
  <c r="D146" i="36"/>
  <c r="E147" i="36"/>
  <c r="E146" i="36" s="1"/>
  <c r="D722" i="37"/>
  <c r="E723" i="37"/>
  <c r="D11" i="34"/>
  <c r="D97" i="34"/>
  <c r="C215" i="34"/>
  <c r="E202" i="34"/>
  <c r="E201" i="34" s="1"/>
  <c r="E200" i="34" s="1"/>
  <c r="E289" i="34"/>
  <c r="E325" i="34"/>
  <c r="E348" i="34"/>
  <c r="E592" i="34"/>
  <c r="D671" i="34"/>
  <c r="E757" i="34"/>
  <c r="C188" i="35"/>
  <c r="D661" i="35"/>
  <c r="E762" i="35"/>
  <c r="D761" i="35"/>
  <c r="D760" i="35" s="1"/>
  <c r="D357" i="36"/>
  <c r="E360" i="36"/>
  <c r="E742" i="36"/>
  <c r="E741" i="36" s="1"/>
  <c r="D741" i="36"/>
  <c r="E231" i="37"/>
  <c r="D229" i="37"/>
  <c r="E756" i="37"/>
  <c r="E755" i="37" s="1"/>
  <c r="E382" i="34"/>
  <c r="D450" i="34"/>
  <c r="E513" i="34"/>
  <c r="E595" i="34"/>
  <c r="D718" i="34"/>
  <c r="D731" i="34"/>
  <c r="D730" i="34" s="1"/>
  <c r="C116" i="35"/>
  <c r="H116" i="35" s="1"/>
  <c r="J116" i="35" s="1"/>
  <c r="C153" i="35"/>
  <c r="H153" i="35" s="1"/>
  <c r="J153" i="35" s="1"/>
  <c r="D189" i="35"/>
  <c r="D250" i="35"/>
  <c r="D315" i="35"/>
  <c r="E212" i="36"/>
  <c r="E211" i="36" s="1"/>
  <c r="D211" i="36"/>
  <c r="E446" i="36"/>
  <c r="D445" i="36"/>
  <c r="E735" i="36"/>
  <c r="D734" i="36"/>
  <c r="E219" i="37"/>
  <c r="D216" i="37"/>
  <c r="E643" i="37"/>
  <c r="D642" i="37"/>
  <c r="E514" i="36"/>
  <c r="D513" i="36"/>
  <c r="E183" i="37"/>
  <c r="E182" i="37" s="1"/>
  <c r="D182" i="37"/>
  <c r="D179" i="37" s="1"/>
  <c r="D373" i="37"/>
  <c r="D683" i="37"/>
  <c r="E761" i="37"/>
  <c r="E760" i="37" s="1"/>
  <c r="D412" i="35"/>
  <c r="D547" i="35"/>
  <c r="D595" i="35"/>
  <c r="E595" i="35"/>
  <c r="E4" i="36"/>
  <c r="D157" i="36"/>
  <c r="D171" i="36"/>
  <c r="C179" i="36"/>
  <c r="D229" i="36"/>
  <c r="D228" i="36" s="1"/>
  <c r="C228" i="36"/>
  <c r="C263" i="36"/>
  <c r="D722" i="36"/>
  <c r="C743" i="36"/>
  <c r="D132" i="37"/>
  <c r="C314" i="37"/>
  <c r="H314" i="37" s="1"/>
  <c r="E679" i="37"/>
  <c r="E328" i="35"/>
  <c r="D445" i="35"/>
  <c r="E494" i="35"/>
  <c r="D497" i="35"/>
  <c r="D599" i="35"/>
  <c r="D646" i="35"/>
  <c r="E661" i="35"/>
  <c r="C153" i="36"/>
  <c r="H153" i="36" s="1"/>
  <c r="J153" i="36" s="1"/>
  <c r="D154" i="36"/>
  <c r="D233" i="36"/>
  <c r="D353" i="36"/>
  <c r="E392" i="36"/>
  <c r="C528" i="36"/>
  <c r="H528" i="36" s="1"/>
  <c r="D768" i="36"/>
  <c r="D767" i="36" s="1"/>
  <c r="E132" i="37"/>
  <c r="D213" i="37"/>
  <c r="E237" i="37"/>
  <c r="E236" i="37" s="1"/>
  <c r="E235" i="37" s="1"/>
  <c r="D331" i="37"/>
  <c r="D599" i="37"/>
  <c r="D727" i="37"/>
  <c r="D765" i="37"/>
  <c r="D768" i="37"/>
  <c r="D767" i="37" s="1"/>
  <c r="E167" i="36"/>
  <c r="D547" i="37"/>
  <c r="E455" i="37"/>
  <c r="D412" i="37"/>
  <c r="E136" i="37"/>
  <c r="D126" i="37"/>
  <c r="E117" i="37"/>
  <c r="D117" i="37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45" i="37" s="1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35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44" i="36" s="1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D3" i="35"/>
  <c r="E14" i="35"/>
  <c r="E11" i="35" s="1"/>
  <c r="D38" i="35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63" i="34" s="1"/>
  <c r="E259" i="34" s="1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E57" i="33"/>
  <c r="D57" i="33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35" i="34" l="1"/>
  <c r="E645" i="35"/>
  <c r="D263" i="35"/>
  <c r="D726" i="35"/>
  <c r="D725" i="35" s="1"/>
  <c r="E528" i="37"/>
  <c r="E551" i="36"/>
  <c r="E550" i="36" s="1"/>
  <c r="D314" i="35"/>
  <c r="D116" i="35"/>
  <c r="C178" i="37"/>
  <c r="E551" i="34"/>
  <c r="E550" i="34" s="1"/>
  <c r="D153" i="34"/>
  <c r="D152" i="34" s="1"/>
  <c r="D135" i="35"/>
  <c r="D263" i="37"/>
  <c r="E228" i="37"/>
  <c r="E215" i="35"/>
  <c r="E178" i="35" s="1"/>
  <c r="E177" i="35" s="1"/>
  <c r="C178" i="34"/>
  <c r="E67" i="37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314" i="33" l="1"/>
  <c r="E152" i="35"/>
  <c r="D152" i="37"/>
  <c r="E178" i="37"/>
  <c r="E177" i="37" s="1"/>
  <c r="E339" i="37"/>
  <c r="D339" i="37"/>
  <c r="D258" i="37" s="1"/>
  <c r="D257" i="37" s="1"/>
  <c r="E115" i="37"/>
  <c r="D115" i="37"/>
  <c r="D114" i="37" s="1"/>
  <c r="D484" i="33"/>
  <c r="D153" i="33"/>
  <c r="D67" i="33"/>
  <c r="D3" i="33"/>
  <c r="E258" i="35"/>
  <c r="E257" i="35" s="1"/>
  <c r="D560" i="34"/>
  <c r="D559" i="34" s="1"/>
  <c r="E528" i="33"/>
  <c r="D258" i="35"/>
  <c r="D257" i="35" s="1"/>
  <c r="E114" i="36"/>
  <c r="E259" i="37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4" i="37" l="1"/>
  <c r="E258" i="37"/>
  <c r="E257" i="37" s="1"/>
  <c r="E483" i="33"/>
  <c r="E115" i="33"/>
  <c r="D2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4" i="16" l="1"/>
  <c r="F63" i="16"/>
  <c r="F62" i="16"/>
  <c r="F61" i="16"/>
  <c r="H60" i="16"/>
  <c r="G60" i="16"/>
  <c r="F60" i="16"/>
  <c r="I60" i="16" l="1"/>
  <c r="F22" i="16"/>
  <c r="S360" i="12" l="1"/>
  <c r="S359" i="12"/>
  <c r="F74" i="16" l="1"/>
  <c r="F73" i="16"/>
  <c r="H72" i="16"/>
  <c r="G72" i="16"/>
  <c r="F72" i="16"/>
  <c r="F71" i="16"/>
  <c r="H70" i="16"/>
  <c r="G70" i="16"/>
  <c r="F70" i="16"/>
  <c r="F69" i="16"/>
  <c r="F68" i="16"/>
  <c r="H67" i="16"/>
  <c r="G67" i="16"/>
  <c r="F67" i="16"/>
  <c r="I70" i="16" l="1"/>
  <c r="I67" i="16"/>
  <c r="I72" i="16"/>
  <c r="H75" i="16"/>
  <c r="G75" i="16"/>
  <c r="H51" i="16"/>
  <c r="G51" i="16"/>
  <c r="H49" i="16"/>
  <c r="G49" i="16"/>
  <c r="H47" i="16"/>
  <c r="G47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3" i="16"/>
  <c r="F4" i="16"/>
  <c r="F5" i="16"/>
  <c r="F6" i="16"/>
  <c r="F2" i="16"/>
  <c r="I49" i="16" l="1"/>
  <c r="I36" i="16"/>
  <c r="I2" i="16"/>
  <c r="I47" i="16"/>
  <c r="I75" i="16"/>
  <c r="I51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<sst xmlns="http://schemas.openxmlformats.org/spreadsheetml/2006/main" count="4982" uniqueCount="1216">
  <si>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</si>
  <si>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</si>
  <si>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</si>
  <si>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</si>
  <si>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</si>
  <si>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</si>
  <si>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</si>
  <si>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</si>
  <si>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</si>
  <si>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</si>
  <si>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</si>
  <si>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</si>
  <si>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</si>
  <si>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</si>
  <si>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</si>
  <si>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</si>
  <si>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</si>
  <si>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</si>
  <si>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</si>
  <si>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</si>
  <si>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</si>
  <si>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</si>
  <si>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</si>
  <si>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</si>
  <si>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</si>
  <si>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</si>
  <si>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</si>
  <si>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</si>
  <si>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</si>
  <si>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</si>
  <si>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</si>
  <si>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</si>
  <si>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</si>
  <si>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</si>
  <si>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</si>
  <si>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</si>
  <si>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</si>
  <si>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</si>
  <si>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</si>
  <si>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</si>
  <si>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</si>
  <si>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</si>
  <si>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</si>
  <si>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</si>
  <si>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</si>
  <si>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</si>
  <si>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</si>
  <si>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</si>
  <si>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</si>
  <si>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</si>
  <si>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</si>
  <si>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</si>
  <si>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</si>
  <si>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</si>
  <si>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</si>
  <si>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</si>
  <si>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</si>
  <si>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</si>
  <si>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</si>
  <si>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</si>
  <si>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</si>
  <si>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</si>
  <si>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</si>
  <si>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</si>
  <si>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</si>
  <si>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</si>
  <si>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</si>
  <si>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</si>
  <si>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</si>
  <si>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</si>
  <si>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</si>
  <si>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</si>
  <si>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</si>
  <si>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</si>
  <si>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</si>
  <si>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</si>
  <si>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</si>
  <si>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</si>
  <si>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</si>
  <si>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</si>
  <si>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</si>
  <si>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</si>
  <si>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</si>
  <si>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</si>
  <si>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</si>
  <si>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</si>
  <si>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</si>
  <si>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</si>
  <si>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</si>
  <si>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</si>
  <si>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</si>
  <si>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</si>
  <si>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</si>
  <si>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</si>
  <si>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</si>
  <si>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</si>
  <si>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</si>
  <si>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</si>
  <si>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</si>
  <si>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</si>
  <si>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</si>
  <si>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</si>
  <si>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</si>
  <si>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</si>
  <si>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</si>
  <si>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</si>
  <si>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</si>
  <si>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</si>
  <si>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</si>
  <si>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</si>
  <si>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</si>
  <si>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</si>
  <si>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</si>
  <si>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</si>
  <si>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</si>
  <si>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</si>
  <si>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</si>
  <si>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</si>
  <si>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</si>
  <si>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</si>
  <si>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</si>
  <si>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</si>
  <si>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</si>
  <si>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</si>
  <si>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</si>
  <si>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</si>
  <si>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</si>
  <si>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</si>
  <si>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</si>
  <si>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</si>
  <si>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</si>
  <si>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</si>
  <si>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</si>
  <si>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</si>
  <si>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</si>
  <si>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</si>
  <si>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</si>
  <si>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</si>
  <si>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</si>
  <si>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</si>
  <si>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</si>
  <si>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</si>
  <si>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</si>
  <si>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</si>
  <si>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</si>
  <si>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</si>
  <si>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</si>
  <si>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</si>
  <si>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</si>
  <si>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</si>
  <si>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</si>
  <si>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</si>
  <si>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</si>
  <si>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</si>
  <si>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</si>
  <si>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</si>
  <si>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</si>
  <si>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</si>
  <si>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</si>
  <si>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</si>
  <si>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</si>
  <si>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</si>
  <si>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</si>
  <si>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</si>
  <si>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</si>
  <si>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</si>
  <si>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</si>
  <si>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</si>
  <si>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</si>
  <si>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</si>
  <si>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</si>
  <si>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</si>
  <si>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</si>
  <si>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</si>
  <si>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</si>
  <si>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</si>
  <si>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</si>
  <si>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</si>
  <si>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</si>
  <si>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</si>
  <si>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</si>
  <si>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</si>
  <si>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</si>
  <si>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</si>
  <si>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</si>
  <si>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</si>
  <si>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</si>
  <si>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</si>
  <si>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</si>
  <si>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</si>
  <si>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</si>
  <si>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</si>
  <si>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</si>
  <si>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</si>
  <si>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</si>
  <si>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</si>
  <si>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</si>
  <si>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</si>
  <si>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</si>
  <si>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</si>
  <si>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</si>
  <si>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</si>
  <si>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</si>
  <si>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</si>
  <si>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</si>
  <si>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</si>
  <si>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</si>
  <si>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</si>
  <si>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</si>
  <si>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</si>
  <si>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</si>
  <si>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</si>
  <si>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</si>
  <si>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</si>
  <si>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</si>
  <si>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</si>
  <si>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</si>
  <si>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</si>
  <si>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</si>
  <si>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</si>
  <si>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</si>
  <si>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</si>
  <si>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</si>
  <si>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</si>
  <si>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</si>
  <si>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</si>
  <si>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</si>
  <si>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</si>
  <si>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</si>
  <si>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</si>
  <si>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</si>
  <si>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</si>
  <si>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</si>
  <si>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</si>
  <si>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</si>
  <si>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</si>
  <si>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</si>
  <si>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</si>
  <si>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</si>
  <si>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</si>
  <si>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</si>
  <si>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</si>
  <si>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</si>
  <si>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</si>
  <si>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</si>
  <si>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</si>
  <si>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</si>
  <si>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</si>
  <si>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</si>
  <si>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</si>
  <si>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</si>
  <si>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</si>
  <si>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</si>
  <si>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</si>
  <si>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</si>
  <si>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</si>
  <si>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</si>
  <si>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</si>
  <si>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</si>
  <si>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</si>
  <si>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</si>
  <si>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</si>
  <si>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</si>
  <si>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</si>
  <si>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</si>
  <si>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</si>
  <si>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</si>
  <si>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</si>
  <si>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</si>
  <si>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</si>
  <si>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</si>
  <si>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</si>
  <si>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</si>
  <si>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</si>
  <si>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</si>
  <si>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</si>
  <si>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</si>
  <si>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</si>
  <si>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</si>
  <si>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</si>
  <si>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</si>
  <si>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</si>
  <si>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</si>
  <si>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</si>
  <si>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</si>
  <si>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</si>
  <si>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</si>
  <si>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</si>
  <si>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</si>
  <si>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</si>
  <si>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</si>
  <si>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</si>
  <si>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</si>
  <si>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</si>
  <si>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</si>
  <si>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</si>
  <si>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</si>
  <si>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</si>
  <si>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</si>
  <si>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</si>
  <si>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</si>
  <si>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</si>
  <si>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</si>
  <si>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</si>
  <si>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</si>
  <si>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</si>
  <si>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</si>
  <si>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</si>
  <si>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</si>
  <si>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</si>
  <si>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</si>
  <si>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</si>
  <si>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</si>
  <si>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</si>
  <si>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</si>
  <si>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</si>
  <si>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</si>
  <si>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</si>
  <si>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</si>
  <si>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</si>
  <si>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</si>
  <si>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</si>
  <si>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</si>
  <si>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</si>
  <si>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</si>
  <si>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</si>
  <si>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</si>
  <si>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</si>
  <si>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</si>
  <si>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</si>
  <si>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</si>
  <si>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</si>
  <si>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</si>
  <si>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</si>
  <si>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</si>
  <si>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</si>
  <si>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</si>
  <si>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</si>
  <si>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</si>
  <si>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</si>
  <si>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</si>
  <si>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</si>
  <si>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</si>
  <si>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</si>
  <si>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</si>
  <si>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</si>
  <si>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</si>
  <si>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</si>
  <si>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</si>
  <si>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</si>
  <si>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</si>
  <si>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</si>
  <si>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</si>
  <si>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</si>
  <si>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</si>
  <si>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</si>
  <si>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</si>
  <si>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</si>
  <si>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</si>
  <si>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</si>
  <si>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</si>
  <si>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</si>
  <si>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</si>
  <si>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</si>
  <si>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</si>
  <si>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</si>
  <si>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</si>
  <si>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</si>
  <si>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</si>
  <si>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</si>
  <si>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</si>
  <si>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</si>
  <si>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</si>
  <si>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</si>
  <si>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</si>
  <si>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</si>
  <si>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</si>
  <si>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</si>
  <si>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</si>
  <si>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</si>
  <si>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</si>
  <si>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</si>
  <si>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</si>
  <si>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</si>
  <si>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</si>
  <si>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</si>
  <si>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</si>
  <si>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</si>
  <si>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</si>
  <si>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</si>
  <si>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</si>
  <si>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</si>
  <si>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</si>
  <si>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</si>
  <si>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</si>
  <si>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</si>
  <si>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</si>
  <si>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</si>
  <si>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</si>
  <si>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</si>
  <si>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</si>
  <si>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</si>
  <si>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</si>
  <si>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</si>
  <si>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</si>
  <si>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</si>
  <si>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</si>
  <si>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</si>
  <si>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</si>
  <si>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</si>
  <si>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</si>
  <si>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</si>
  <si>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</si>
  <si>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</si>
  <si>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</si>
  <si>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</si>
  <si>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</si>
  <si>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</si>
  <si>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</si>
  <si>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</si>
  <si>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</si>
  <si>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</si>
  <si>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</si>
  <si>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</si>
  <si>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</si>
  <si>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</si>
  <si>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</si>
  <si>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</si>
  <si>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</si>
  <si>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</si>
  <si>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</si>
  <si>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</si>
  <si>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</si>
  <si>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</si>
  <si>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</si>
  <si>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</si>
  <si>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</si>
  <si>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</si>
  <si>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</si>
  <si>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</si>
  <si>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</si>
  <si>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</si>
  <si>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</si>
  <si>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</si>
  <si>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</si>
  <si>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</si>
  <si>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</si>
  <si>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</si>
  <si>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</si>
  <si>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</si>
  <si>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</si>
  <si>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</si>
  <si>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</si>
  <si>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</si>
  <si>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</si>
  <si>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</si>
  <si>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</si>
  <si>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</si>
  <si>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</si>
  <si>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</si>
  <si>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</si>
  <si>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</si>
  <si>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</si>
  <si>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</si>
  <si>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</si>
  <si>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</si>
  <si>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</si>
  <si>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</si>
  <si>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</si>
  <si>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</si>
  <si>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</si>
  <si>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</si>
  <si>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</si>
  <si>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</si>
  <si>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</si>
  <si>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</si>
  <si>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</si>
  <si>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</si>
  <si>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</si>
  <si>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</si>
  <si>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</si>
  <si>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</si>
  <si>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</si>
  <si>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</si>
  <si>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</si>
  <si>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</si>
  <si>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</si>
  <si>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</si>
  <si>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</si>
  <si>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</si>
  <si>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</si>
  <si>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</si>
  <si>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</si>
  <si>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</si>
  <si>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</si>
  <si>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</si>
  <si>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</si>
  <si>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</si>
  <si>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</si>
  <si>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</si>
  <si>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</si>
  <si>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</si>
  <si>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</si>
  <si>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</si>
  <si>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</si>
  <si>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</si>
  <si>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</si>
  <si>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</si>
  <si>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</si>
  <si>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</si>
  <si>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</si>
  <si>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</si>
  <si>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</si>
  <si>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</si>
  <si>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</si>
  <si>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</si>
  <si>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</si>
  <si>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</si>
  <si>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</si>
  <si>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</si>
  <si>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</si>
  <si>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</si>
  <si>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</si>
  <si>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</si>
  <si>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</si>
  <si>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</si>
  <si>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</si>
  <si>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</si>
  <si>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</si>
  <si>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</si>
  <si>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</si>
  <si>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</si>
  <si>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</si>
  <si>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</si>
  <si>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</si>
  <si>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</si>
  <si>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</si>
  <si>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</si>
  <si>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</si>
  <si>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</si>
  <si>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</si>
  <si>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</si>
  <si>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</si>
  <si>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</si>
  <si>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</si>
  <si>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</si>
  <si>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</si>
  <si>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</si>
  <si>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</si>
  <si>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</si>
  <si>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</si>
  <si>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</si>
  <si>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</si>
  <si>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</si>
  <si>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</si>
  <si>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</si>
  <si>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</si>
  <si>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</si>
  <si>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</si>
  <si>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</si>
  <si>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</si>
  <si>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</si>
  <si>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</si>
  <si>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</si>
  <si>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</si>
  <si>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</si>
  <si>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</si>
  <si>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</si>
  <si>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</si>
  <si>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</si>
  <si>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</si>
  <si>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</si>
  <si>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</si>
  <si>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</si>
  <si>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</si>
  <si>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</si>
  <si>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</si>
  <si>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</si>
  <si>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</si>
  <si>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</si>
  <si>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</si>
  <si>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</si>
  <si>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</si>
  <si>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</si>
  <si>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</si>
  <si>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</si>
  <si>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</si>
  <si>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</si>
  <si>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</si>
  <si>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</si>
  <si>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</si>
  <si>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</si>
  <si>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</si>
  <si>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</si>
  <si>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</si>
  <si>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</si>
  <si>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</si>
  <si>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</si>
  <si>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</si>
  <si>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</si>
  <si>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</si>
  <si>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</si>
  <si>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</si>
  <si>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</si>
  <si>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</si>
  <si>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</si>
  <si>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</si>
  <si>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</si>
  <si>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</si>
  <si>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</si>
  <si>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</si>
  <si>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</si>
  <si>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</si>
  <si>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</si>
  <si>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</si>
  <si>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</si>
  <si>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</si>
  <si>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</si>
  <si>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</si>
  <si>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</si>
  <si>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</si>
  <si>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</si>
  <si>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</si>
  <si>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</si>
  <si>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</si>
  <si>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</si>
  <si>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</si>
  <si>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</si>
  <si>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</si>
  <si>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</si>
  <si>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</si>
  <si>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</si>
  <si>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</si>
  <si>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</si>
  <si>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</si>
  <si>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</si>
  <si>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</si>
  <si>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</si>
  <si>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</si>
  <si>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</si>
  <si>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</si>
  <si>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</si>
  <si>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</si>
  <si>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</si>
  <si>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</si>
  <si>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</si>
  <si>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</si>
  <si>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</si>
  <si>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</si>
  <si>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</si>
  <si>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</si>
  <si>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</si>
  <si>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</si>
  <si>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</si>
  <si>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</si>
  <si>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</si>
  <si>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</si>
  <si>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</si>
  <si>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</si>
  <si>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</si>
  <si>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</si>
  <si>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</si>
  <si>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</si>
  <si>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</si>
  <si>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</si>
  <si>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</si>
  <si>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</si>
  <si>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</si>
  <si>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</si>
  <si>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</si>
  <si>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</si>
  <si>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</si>
  <si>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</si>
  <si>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</si>
  <si>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</si>
  <si>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</si>
  <si>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</si>
  <si>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</si>
  <si>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</si>
  <si>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</si>
  <si>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</si>
  <si>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</si>
  <si>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</si>
  <si>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</si>
  <si>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</si>
  <si>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</si>
  <si>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</si>
  <si>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</si>
  <si>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</si>
  <si>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</si>
  <si>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</si>
  <si>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</si>
  <si>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</si>
  <si>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</si>
  <si>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</si>
  <si>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</si>
  <si>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</si>
  <si>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</si>
  <si>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</si>
  <si>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</si>
  <si>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</si>
  <si>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</si>
  <si>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</si>
  <si>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</si>
  <si>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</si>
  <si>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</si>
  <si>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</si>
  <si>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</si>
  <si>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</si>
  <si>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</si>
  <si>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</si>
  <si>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</si>
  <si>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</si>
  <si>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</si>
  <si>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</si>
  <si>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</si>
  <si>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</si>
  <si>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</si>
  <si>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</si>
  <si>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</si>
  <si>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</si>
  <si>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</si>
  <si>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</si>
  <si>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</si>
  <si>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</si>
  <si>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</si>
  <si>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</si>
  <si>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</si>
  <si>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</si>
  <si>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</si>
  <si>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</si>
  <si>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</si>
  <si>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</si>
  <si>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</si>
  <si>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</si>
  <si>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</si>
  <si>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</si>
  <si>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</si>
  <si>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</si>
  <si>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</si>
  <si>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</si>
  <si>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</si>
  <si>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</si>
  <si>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</si>
  <si>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</si>
  <si>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</si>
  <si>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</si>
  <si>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</si>
  <si>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</si>
  <si>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</si>
  <si>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</si>
  <si>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</si>
  <si>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</si>
  <si>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</si>
  <si>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</si>
  <si>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</si>
  <si>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</si>
  <si>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</si>
  <si>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</si>
  <si>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</si>
  <si>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</si>
  <si>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</si>
  <si>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</si>
  <si>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</si>
  <si>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</si>
  <si>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</si>
  <si>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</si>
  <si>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</si>
  <si>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</si>
  <si>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</si>
  <si>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</si>
  <si>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</si>
  <si>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</si>
  <si>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</si>
  <si>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</si>
  <si>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</si>
  <si>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</si>
  <si>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</si>
  <si>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</si>
  <si>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</si>
  <si>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</si>
  <si>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</si>
  <si>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</si>
  <si>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</si>
  <si>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</si>
  <si>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</si>
  <si>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</si>
  <si>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</si>
  <si>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</si>
  <si>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</si>
  <si>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</si>
  <si>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</si>
  <si>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</si>
  <si>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</si>
  <si>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</si>
  <si>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</si>
  <si>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</si>
  <si>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</si>
  <si>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</si>
  <si>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</si>
  <si>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</si>
  <si>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</si>
  <si>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</si>
  <si>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</si>
  <si>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</si>
  <si>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</si>
  <si>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</si>
  <si>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</si>
  <si>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</si>
  <si>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</si>
  <si>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</si>
  <si>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</si>
  <si>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</si>
  <si>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</si>
  <si>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</si>
  <si>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</si>
  <si>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</si>
  <si>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</si>
  <si>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</si>
  <si>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</si>
  <si>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</si>
  <si>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</si>
  <si>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</si>
  <si>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</si>
  <si>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</si>
  <si>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</si>
  <si>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</si>
  <si>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</si>
  <si>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</si>
  <si>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</si>
  <si>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</si>
  <si>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</si>
  <si>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</si>
  <si>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</si>
  <si>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</si>
  <si>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</si>
  <si>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</si>
  <si>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</si>
  <si>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</si>
  <si>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</si>
  <si>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</si>
  <si>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</si>
  <si>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</si>
  <si>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</si>
  <si>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</si>
  <si>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</si>
  <si>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</si>
  <si>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</si>
  <si>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</si>
  <si>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</si>
  <si>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</si>
  <si>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</si>
  <si>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</si>
  <si>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</si>
  <si>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</si>
  <si>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</si>
  <si>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</si>
  <si>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</si>
  <si>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</si>
  <si>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</si>
  <si>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</si>
  <si>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</si>
  <si>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</si>
  <si>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</si>
  <si>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تقني رئيس </t>
  </si>
  <si>
    <t>تقني مخبر</t>
  </si>
  <si>
    <t xml:space="preserve">موثق </t>
  </si>
  <si>
    <t>موثق مساعد</t>
  </si>
  <si>
    <t xml:space="preserve">السوق البلدية القديمة </t>
  </si>
  <si>
    <t xml:space="preserve">بناية </t>
  </si>
  <si>
    <t xml:space="preserve">بها 3 مغازات </t>
  </si>
  <si>
    <t xml:space="preserve">بها مغازتان </t>
  </si>
  <si>
    <t xml:space="preserve">السوق المركزية البلدية </t>
  </si>
  <si>
    <t xml:space="preserve">محل تجاري </t>
  </si>
  <si>
    <t xml:space="preserve">مسكن فيلا </t>
  </si>
  <si>
    <t xml:space="preserve">المسلخ البلدي القديم </t>
  </si>
  <si>
    <t xml:space="preserve">مستودع حجز بلدي سابقا </t>
  </si>
  <si>
    <t>مطعم الجنوب</t>
  </si>
  <si>
    <t xml:space="preserve">بناية مقهى الصادق </t>
  </si>
  <si>
    <t xml:space="preserve">محل </t>
  </si>
  <si>
    <t xml:space="preserve">الملك المعروف بالمندوبية </t>
  </si>
  <si>
    <t xml:space="preserve">الملك المعروف الكنيسة </t>
  </si>
  <si>
    <t xml:space="preserve">كشك  </t>
  </si>
  <si>
    <t>الملعب البلدي القديم</t>
  </si>
  <si>
    <t xml:space="preserve">قصر البلدية </t>
  </si>
  <si>
    <t>مركب تجاري</t>
  </si>
  <si>
    <t>مكتب نقابة التوجيه السياسي</t>
  </si>
  <si>
    <t>المركب الرياضي</t>
  </si>
  <si>
    <t>روضة حي المطار</t>
  </si>
  <si>
    <t xml:space="preserve">المركب التجاري </t>
  </si>
  <si>
    <t xml:space="preserve">المستودع البلدي </t>
  </si>
  <si>
    <t>مركب سيدي عبيد</t>
  </si>
  <si>
    <t xml:space="preserve">دار الشباب بالشتاوة </t>
  </si>
  <si>
    <t xml:space="preserve">نادي اطفال السوالمية </t>
  </si>
  <si>
    <t xml:space="preserve">مركز تجميع الحليب </t>
  </si>
  <si>
    <t xml:space="preserve">المسلخ البلدي </t>
  </si>
  <si>
    <t xml:space="preserve">جنة المذكر </t>
  </si>
  <si>
    <t>حديقة الهرم</t>
  </si>
  <si>
    <t xml:space="preserve">حديقة حنبعل </t>
  </si>
  <si>
    <t xml:space="preserve">القاعة المغطاة </t>
  </si>
  <si>
    <t xml:space="preserve">مسلك راس العين </t>
  </si>
  <si>
    <t xml:space="preserve">المسلك الفلاحي </t>
  </si>
  <si>
    <t xml:space="preserve">المسلك الفلاحي التبابسة </t>
  </si>
  <si>
    <t xml:space="preserve">حديقة باب الهواء </t>
  </si>
  <si>
    <t xml:space="preserve">حديقة البراق </t>
  </si>
  <si>
    <t xml:space="preserve">حديقة الامهات </t>
  </si>
  <si>
    <t xml:space="preserve">حديقة ابو القاسم الشابي </t>
  </si>
  <si>
    <t xml:space="preserve">حديقة وسط المدينة </t>
  </si>
  <si>
    <t xml:space="preserve">مركز صناعات تقليدية التبابسة </t>
  </si>
  <si>
    <t xml:space="preserve">مركب الطفولة </t>
  </si>
  <si>
    <t xml:space="preserve">مقر اتحاد المكفوفين </t>
  </si>
  <si>
    <t xml:space="preserve">التقسيم البلدي </t>
  </si>
  <si>
    <t xml:space="preserve">منطقة حلبة حي سكني قديم </t>
  </si>
  <si>
    <t xml:space="preserve">منطقة صحراوي </t>
  </si>
  <si>
    <t xml:space="preserve">شاحنة عاجنة </t>
  </si>
  <si>
    <t>هيكل شاحنة محملة بصهريج</t>
  </si>
  <si>
    <t>هيكل شاحنة</t>
  </si>
  <si>
    <t>الية رش بذور العشب</t>
  </si>
  <si>
    <t>صهريج الاف لتر معدة لشفط الابار</t>
  </si>
  <si>
    <t xml:space="preserve">هيكل لرفع الحاويات الكبيرة </t>
  </si>
  <si>
    <t>الية رش مبيدات بها محرك</t>
  </si>
  <si>
    <t>حاوية حديدية كبيرة</t>
  </si>
  <si>
    <t>F3504vz0040962854</t>
  </si>
  <si>
    <t>B7100DB8253</t>
  </si>
  <si>
    <t>B7100D83244</t>
  </si>
  <si>
    <t>B7100D83266</t>
  </si>
  <si>
    <t>B1610D80264</t>
  </si>
  <si>
    <t>B1610D80927</t>
  </si>
  <si>
    <t>190.30htelaion204144276</t>
  </si>
  <si>
    <t>SRC50/SRC175</t>
  </si>
  <si>
    <t>00196/97</t>
  </si>
  <si>
    <t>00197/97</t>
  </si>
  <si>
    <t>قاصة عشب</t>
  </si>
  <si>
    <t>Sicsa 5193</t>
  </si>
  <si>
    <t>صالح</t>
  </si>
  <si>
    <t>غير صالح</t>
  </si>
  <si>
    <t>ZX</t>
  </si>
  <si>
    <t xml:space="preserve">farid </t>
  </si>
  <si>
    <t>IVECO</t>
  </si>
  <si>
    <t xml:space="preserve">سليم باكير </t>
  </si>
  <si>
    <t>سمية زبيدي</t>
  </si>
  <si>
    <t xml:space="preserve">عمر بن يوسف </t>
  </si>
  <si>
    <t>حسن الزنيدي</t>
  </si>
  <si>
    <t xml:space="preserve">سحي بومنجل </t>
  </si>
  <si>
    <t xml:space="preserve">يحي عوينات </t>
  </si>
  <si>
    <t xml:space="preserve">محمد الخامس الشريف </t>
  </si>
  <si>
    <t xml:space="preserve">علي الدقاشي </t>
  </si>
  <si>
    <t>الزهرة النطيري</t>
  </si>
  <si>
    <t xml:space="preserve">عمار الشابي </t>
  </si>
  <si>
    <t xml:space="preserve">هيفاء هادفي </t>
  </si>
  <si>
    <t xml:space="preserve">صيداء رجب </t>
  </si>
  <si>
    <t xml:space="preserve">عفاف شرفي </t>
  </si>
  <si>
    <t xml:space="preserve">احمد عبد الجبار </t>
  </si>
  <si>
    <t xml:space="preserve">يوسف بوليفة </t>
  </si>
  <si>
    <t xml:space="preserve">هيثم عوينات </t>
  </si>
  <si>
    <t xml:space="preserve">محمد صابر بوعلاق </t>
  </si>
  <si>
    <t>زعرة قريش</t>
  </si>
  <si>
    <t>فوزية مبروك</t>
  </si>
  <si>
    <t xml:space="preserve">صباح خليفة </t>
  </si>
  <si>
    <t xml:space="preserve">سعيدة خليل </t>
  </si>
  <si>
    <t xml:space="preserve">ليلى سحنون </t>
  </si>
  <si>
    <t>المشري الوادي</t>
  </si>
  <si>
    <t>لطفي الضاي</t>
  </si>
  <si>
    <t>روضة بوبكر</t>
  </si>
  <si>
    <t xml:space="preserve">درة بن سلامة </t>
  </si>
  <si>
    <t xml:space="preserve">نصر الدين ديدان </t>
  </si>
  <si>
    <t>سعيد غرابلي</t>
  </si>
  <si>
    <t>نادية كرامتي</t>
  </si>
  <si>
    <t>ناهد ديدي</t>
  </si>
  <si>
    <t>الخامس دبش</t>
  </si>
  <si>
    <t xml:space="preserve">شافية مستاري </t>
  </si>
  <si>
    <t>رفيق مسعي</t>
  </si>
  <si>
    <t>زهير السايح</t>
  </si>
  <si>
    <t>ليلى ميعادي</t>
  </si>
  <si>
    <t xml:space="preserve">مهندس اول </t>
  </si>
  <si>
    <t xml:space="preserve">مهندس معماري اول </t>
  </si>
  <si>
    <t xml:space="preserve">متصرف مستشار </t>
  </si>
  <si>
    <t>تقني رئيس</t>
  </si>
  <si>
    <t>تقني</t>
  </si>
  <si>
    <t xml:space="preserve">تقني اول </t>
  </si>
  <si>
    <t xml:space="preserve">متصرف مساعد في الوثائق و الارشيف </t>
  </si>
  <si>
    <t xml:space="preserve">متصرف </t>
  </si>
  <si>
    <t xml:space="preserve">ملحق ادارة </t>
  </si>
  <si>
    <t xml:space="preserve">كاتب تصرف </t>
  </si>
  <si>
    <t xml:space="preserve">مستكتب ادارة </t>
  </si>
  <si>
    <t xml:space="preserve">منشط تطبيق رياض اطفال </t>
  </si>
  <si>
    <t xml:space="preserve">دلال الشيحاوي </t>
  </si>
  <si>
    <t xml:space="preserve">كريمة جابر </t>
  </si>
  <si>
    <t>منى جدي</t>
  </si>
  <si>
    <t xml:space="preserve">صومية عميرة </t>
  </si>
  <si>
    <t>الامرعدد 2006 المؤرخ في 27 سبتمبر 2012 المنقح للامر عدد 384 المؤرخ في 8 افريل 2011</t>
  </si>
  <si>
    <t>ناجي السعيدي</t>
  </si>
  <si>
    <t xml:space="preserve">علي النور </t>
  </si>
  <si>
    <t xml:space="preserve">هشام المازق </t>
  </si>
  <si>
    <t xml:space="preserve">زهير بن محمد الصالح الشابي </t>
  </si>
  <si>
    <t>علي النمصية</t>
  </si>
  <si>
    <t>ماهر ركروك</t>
  </si>
  <si>
    <t xml:space="preserve">زهير بن عامر الشابي </t>
  </si>
  <si>
    <t>لطفي بيوض</t>
  </si>
  <si>
    <t>انيس حسن</t>
  </si>
  <si>
    <t>هشام بوعتور</t>
  </si>
  <si>
    <t>ابراهيم توهامي</t>
  </si>
  <si>
    <t>اسماء مباركي</t>
  </si>
  <si>
    <t xml:space="preserve">محمد قريون </t>
  </si>
  <si>
    <t>محمد الاسعد الحفصي</t>
  </si>
  <si>
    <t>محمد الطاهر بكاري</t>
  </si>
  <si>
    <t>زاهر خنتوش</t>
  </si>
  <si>
    <t>عاطف مبارك</t>
  </si>
  <si>
    <t>عامر عمري</t>
  </si>
  <si>
    <t xml:space="preserve">اسماعيل بن زينة </t>
  </si>
  <si>
    <t>النوري الشتوي</t>
  </si>
  <si>
    <t>فتحية الدويري</t>
  </si>
  <si>
    <t>وحيد عباس</t>
  </si>
  <si>
    <t xml:space="preserve">ابراهيم لحمير </t>
  </si>
  <si>
    <t>عمر الجملي</t>
  </si>
  <si>
    <t xml:space="preserve">لجنة التفويتات </t>
  </si>
  <si>
    <t xml:space="preserve">ناجي السعيدي و عامر العمري </t>
  </si>
  <si>
    <t xml:space="preserve">لجنة البتات </t>
  </si>
  <si>
    <t xml:space="preserve">الكتابة العامة </t>
  </si>
  <si>
    <t xml:space="preserve">مصلحة التنظيم و الاعلامية </t>
  </si>
  <si>
    <t>مكتب الضبط المركزي</t>
  </si>
  <si>
    <t xml:space="preserve">التراتيب البلدية </t>
  </si>
  <si>
    <t xml:space="preserve">قسم العلاقات العامة </t>
  </si>
  <si>
    <t xml:space="preserve">مصلحة شؤون المجلس و الهياكل البلدية </t>
  </si>
  <si>
    <t xml:space="preserve">مصلحة التصرف في الوثائق و الارشيف </t>
  </si>
  <si>
    <t xml:space="preserve">ادارة الشؤون الادارية العامة </t>
  </si>
  <si>
    <t xml:space="preserve">الادارة الفرعية للشؤون الادارية </t>
  </si>
  <si>
    <t xml:space="preserve">مصلحة الحالة المدنية </t>
  </si>
  <si>
    <t>مصلحة التراتيب و النزاعات و الملك البلدي</t>
  </si>
  <si>
    <t xml:space="preserve">مصلحة التراخيص الاقتصادية و الاسواق </t>
  </si>
  <si>
    <t xml:space="preserve">مصلحة الثقافة و الاعلام و المهرجانات </t>
  </si>
  <si>
    <t xml:space="preserve">مصلحة الشؤون الاجتماعية و التربوية </t>
  </si>
  <si>
    <t xml:space="preserve">الادارة الفرعية للاعوان و المالية </t>
  </si>
  <si>
    <t xml:space="preserve">مصلحة الاعوان </t>
  </si>
  <si>
    <t xml:space="preserve">مصلحة المالية و الصفقات </t>
  </si>
  <si>
    <t>الادارة الفنية</t>
  </si>
  <si>
    <t xml:space="preserve">الادارة الفرعية للتهيئة و الاشغال </t>
  </si>
  <si>
    <t xml:space="preserve">مصلحة الاشغال و التنوير و الطرقات </t>
  </si>
  <si>
    <t xml:space="preserve">مصلحة التهيئة و التراخيص العمرانية </t>
  </si>
  <si>
    <t xml:space="preserve">مصلحة الورشات </t>
  </si>
  <si>
    <t>الادارة الفرعية للنظافة و المحيط</t>
  </si>
  <si>
    <t>مصلحة النظافة و المحيط</t>
  </si>
  <si>
    <t xml:space="preserve">مصلحة المراقبة الصحية و مقاومة الاوبئة </t>
  </si>
  <si>
    <t>مصلحة المناطق الخضراء</t>
  </si>
  <si>
    <t>نوال كشرادي</t>
  </si>
  <si>
    <t xml:space="preserve">سهام صفية </t>
  </si>
  <si>
    <t>جودة الدقاشي</t>
  </si>
  <si>
    <t xml:space="preserve">اشراق طريلة </t>
  </si>
  <si>
    <t>عائشة باهي</t>
  </si>
  <si>
    <t>سفيان قتلاني</t>
  </si>
  <si>
    <t>علي ديدي</t>
  </si>
  <si>
    <t>احمد الجريدي</t>
  </si>
  <si>
    <t>منيرة ديدي</t>
  </si>
  <si>
    <t>زينب الكافي</t>
  </si>
  <si>
    <t>سعاد التباسي</t>
  </si>
  <si>
    <t>سمير الرميك</t>
  </si>
  <si>
    <t>الحسين قادي</t>
  </si>
  <si>
    <t>جمال الشابي</t>
  </si>
  <si>
    <t>العروسي الهادفي</t>
  </si>
  <si>
    <t>وداد سويسي</t>
  </si>
  <si>
    <t xml:space="preserve">نبيل شيدة </t>
  </si>
  <si>
    <t xml:space="preserve">كمال البراح </t>
  </si>
  <si>
    <t>فاضل الريحاني</t>
  </si>
  <si>
    <t xml:space="preserve">الزين الجلالي </t>
  </si>
  <si>
    <t>محمد توهامي</t>
  </si>
  <si>
    <t xml:space="preserve">الاسعد الجد </t>
  </si>
  <si>
    <t>علي علايمي</t>
  </si>
  <si>
    <t xml:space="preserve">توفيق بردولة </t>
  </si>
  <si>
    <t>ابراهيم الجموعي</t>
  </si>
  <si>
    <t xml:space="preserve">عماد بن يوسف </t>
  </si>
  <si>
    <t>امال ميلود</t>
  </si>
  <si>
    <t>سامية الدربالي</t>
  </si>
  <si>
    <t>سعاد التيساوي</t>
  </si>
  <si>
    <t>وسيلة بغدادي</t>
  </si>
  <si>
    <t xml:space="preserve">نوال المامون </t>
  </si>
  <si>
    <t>ليلى رجب</t>
  </si>
  <si>
    <t>هدى العريبي</t>
  </si>
  <si>
    <t>الازهر العثماني</t>
  </si>
  <si>
    <t>بلقاسم الصحراوي</t>
  </si>
  <si>
    <t xml:space="preserve">تونس ركاركة </t>
  </si>
  <si>
    <t>علي توهامي</t>
  </si>
  <si>
    <t xml:space="preserve">عفاف العريبي </t>
  </si>
  <si>
    <t>نبيهة الخالدي</t>
  </si>
  <si>
    <t xml:space="preserve">عنتر جابر </t>
  </si>
  <si>
    <t xml:space="preserve">حافظ عكروت </t>
  </si>
  <si>
    <t xml:space="preserve">محمد الهادي الخطبي </t>
  </si>
  <si>
    <t>عنتر دعفوس</t>
  </si>
  <si>
    <t xml:space="preserve">علي الشريف </t>
  </si>
  <si>
    <t xml:space="preserve">عثمان جابر </t>
  </si>
  <si>
    <t>ناقض عباس</t>
  </si>
  <si>
    <t xml:space="preserve">ياقوتة رمضان </t>
  </si>
  <si>
    <t>الناجي مباركي</t>
  </si>
  <si>
    <t>ماهر الهادف</t>
  </si>
  <si>
    <t>شكري الاشهب</t>
  </si>
  <si>
    <t xml:space="preserve">سالم الحبيبي </t>
  </si>
  <si>
    <t>بلال العريبي</t>
  </si>
  <si>
    <t>وحيد النوي</t>
  </si>
  <si>
    <t>منير الهاني</t>
  </si>
  <si>
    <t xml:space="preserve">كمال زرقاني </t>
  </si>
  <si>
    <t xml:space="preserve">احمد بو عقة </t>
  </si>
  <si>
    <t xml:space="preserve">فرحات بوزير </t>
  </si>
  <si>
    <t xml:space="preserve">بلقاسم بكيرة </t>
  </si>
  <si>
    <t xml:space="preserve">مهران المرزوقي </t>
  </si>
  <si>
    <t>لخضر بن بوبكر</t>
  </si>
  <si>
    <t>الحبيب بوليفي</t>
  </si>
  <si>
    <t xml:space="preserve">منصور بوزير </t>
  </si>
  <si>
    <t xml:space="preserve">عبد السلام ميدة </t>
  </si>
  <si>
    <t xml:space="preserve">عبد الحميد بالدغمة </t>
  </si>
  <si>
    <t>التونسي محجوبي</t>
  </si>
  <si>
    <t>هيثم جاوي</t>
  </si>
  <si>
    <t>فؤاد بن عمر</t>
  </si>
  <si>
    <t>الصحبي قتلاني</t>
  </si>
  <si>
    <t>عثمان النعماني</t>
  </si>
  <si>
    <t>صالح الصحراوي</t>
  </si>
  <si>
    <t>ربيع اللبوزي</t>
  </si>
  <si>
    <t xml:space="preserve">عثمان عكروت </t>
  </si>
  <si>
    <t>ابراهيم التركي</t>
  </si>
  <si>
    <t xml:space="preserve">عبد اللطيف عمار </t>
  </si>
  <si>
    <t>طارق العزالي</t>
  </si>
  <si>
    <t xml:space="preserve">رفيق الطنباري </t>
  </si>
  <si>
    <t>محمد ياسين التركي</t>
  </si>
  <si>
    <t xml:space="preserve">زهير دهماني </t>
  </si>
  <si>
    <t>محمد هاروني</t>
  </si>
  <si>
    <t>مسعود خذيري</t>
  </si>
  <si>
    <t>محمد شريطي</t>
  </si>
  <si>
    <t>عبد العزيز عبيدي</t>
  </si>
  <si>
    <t xml:space="preserve">عاطف نصر </t>
  </si>
  <si>
    <t xml:space="preserve">الطاهر محجوبي </t>
  </si>
  <si>
    <t>محمد السعيد بوزير</t>
  </si>
  <si>
    <t xml:space="preserve">صلاح جفالي </t>
  </si>
  <si>
    <t xml:space="preserve">محمد الحبيب صميدة </t>
  </si>
  <si>
    <t xml:space="preserve">العربي شرفي </t>
  </si>
  <si>
    <t xml:space="preserve">محمد عبد الكريم ضيف الله </t>
  </si>
  <si>
    <t xml:space="preserve">نجاح الهبي </t>
  </si>
  <si>
    <t>عبد القادر عباسي</t>
  </si>
  <si>
    <t xml:space="preserve">بسمة بوطبة </t>
  </si>
  <si>
    <t xml:space="preserve">محمد علي عمار </t>
  </si>
  <si>
    <t>ثابت عرفاوي</t>
  </si>
  <si>
    <t xml:space="preserve">مخلص جفالي </t>
  </si>
  <si>
    <t>طه اولاد عمر</t>
  </si>
  <si>
    <t>مسعود شويشي</t>
  </si>
  <si>
    <t>رياض تريكي</t>
  </si>
  <si>
    <t>محمد الصالح الشابي</t>
  </si>
  <si>
    <t xml:space="preserve">عبد الرحمان الدبل </t>
  </si>
  <si>
    <t xml:space="preserve">ايمن بو عقة </t>
  </si>
  <si>
    <t>شعبان شعباني</t>
  </si>
  <si>
    <t xml:space="preserve">امرئ القيس مخلوف </t>
  </si>
  <si>
    <t>محمد الربيعي</t>
  </si>
  <si>
    <t xml:space="preserve">الهادي عمار </t>
  </si>
  <si>
    <t xml:space="preserve">علي المرزوقي </t>
  </si>
  <si>
    <t xml:space="preserve">رمزي زروق </t>
  </si>
  <si>
    <t>طارق تواتي</t>
  </si>
  <si>
    <t>محمد الاخضر مسعي</t>
  </si>
  <si>
    <t>عبد الكريم الغائب</t>
  </si>
  <si>
    <t>الخامس الهبائلي</t>
  </si>
  <si>
    <t>محمد نجيب التباسي</t>
  </si>
  <si>
    <t>عز الدين تواتي</t>
  </si>
  <si>
    <t>محفوظ خليفي</t>
  </si>
  <si>
    <t>ابراهيم جفالي</t>
  </si>
  <si>
    <t xml:space="preserve">بوهلال رمضان </t>
  </si>
  <si>
    <t>عبد الرؤوف عبيدي</t>
  </si>
  <si>
    <t>الحسن هبايلي</t>
  </si>
  <si>
    <t>الحسين الهبايلي</t>
  </si>
  <si>
    <t xml:space="preserve">علي الهبي </t>
  </si>
  <si>
    <t>فيصل عباسي</t>
  </si>
  <si>
    <t>طريف ركروكي</t>
  </si>
  <si>
    <t>محمود الصحراوي</t>
  </si>
  <si>
    <t>محسن زيدي</t>
  </si>
  <si>
    <t xml:space="preserve">وليد خلف </t>
  </si>
  <si>
    <t xml:space="preserve">عبد الرحمان الجموعي </t>
  </si>
  <si>
    <t>عبد المؤمن الزبيدي</t>
  </si>
  <si>
    <t xml:space="preserve">محجوب محجوبي </t>
  </si>
  <si>
    <t xml:space="preserve">جلول رضواني </t>
  </si>
  <si>
    <t xml:space="preserve">علي النعائمة </t>
  </si>
  <si>
    <t xml:space="preserve">محي الدين ميدة </t>
  </si>
  <si>
    <t>محمد العميري عثماني</t>
  </si>
  <si>
    <t>لطفي قتلاني</t>
  </si>
  <si>
    <t>علي الجموعي</t>
  </si>
  <si>
    <t xml:space="preserve">محمد الطيب عمارة </t>
  </si>
  <si>
    <t>محمد الفاضل الروضي</t>
  </si>
  <si>
    <t>يحي التباسي</t>
  </si>
  <si>
    <t xml:space="preserve">صلاح الدين الشريف </t>
  </si>
  <si>
    <t>السعيد الصحراوي</t>
  </si>
  <si>
    <t>توفيق عباس</t>
  </si>
  <si>
    <t>احمد عبيدي</t>
  </si>
  <si>
    <t>محمد الصالح الفاسي</t>
  </si>
  <si>
    <t>محمد العبيدي بو يحي</t>
  </si>
  <si>
    <t xml:space="preserve">سالم رمضان </t>
  </si>
  <si>
    <t xml:space="preserve">محمد العادل باي </t>
  </si>
  <si>
    <t xml:space="preserve">عمار المرزوقي </t>
  </si>
  <si>
    <t xml:space="preserve">محمد السعيد بو عقة </t>
  </si>
  <si>
    <t>رابح الهبائلي</t>
  </si>
  <si>
    <t>ناجح المناعي</t>
  </si>
  <si>
    <t xml:space="preserve">محمد الزائد عمران </t>
  </si>
  <si>
    <t>محمد قتلاني</t>
  </si>
  <si>
    <t>محمد الناصر الذويبي</t>
  </si>
  <si>
    <t xml:space="preserve">فتحي عكة </t>
  </si>
  <si>
    <t>محمد الهادي الهبائلي</t>
  </si>
  <si>
    <t>العابد الصغير</t>
  </si>
  <si>
    <t>عمارة باي</t>
  </si>
  <si>
    <t>الطيب علايمي</t>
  </si>
  <si>
    <t xml:space="preserve">العيد بوشيبة </t>
  </si>
  <si>
    <t>عبد الرحمان اولاد عمر</t>
  </si>
  <si>
    <t xml:space="preserve">محمود ديدان </t>
  </si>
  <si>
    <t>الجموعي بن محمود</t>
  </si>
  <si>
    <t>العربي عبيدي</t>
  </si>
  <si>
    <t xml:space="preserve">اسكندر حميدة </t>
  </si>
  <si>
    <t xml:space="preserve">محمد الحبيب عكروت </t>
  </si>
  <si>
    <t xml:space="preserve">محمد الهادي صميدة </t>
  </si>
  <si>
    <t>محرز مباركي</t>
  </si>
  <si>
    <t xml:space="preserve">الجيلاني عثموني </t>
  </si>
  <si>
    <t xml:space="preserve">البشير نصر </t>
  </si>
  <si>
    <t xml:space="preserve">ناجح بوعقة </t>
  </si>
  <si>
    <t>عصام الحكيمي</t>
  </si>
  <si>
    <t xml:space="preserve">كارم عميرة </t>
  </si>
  <si>
    <t xml:space="preserve">عبد الرحمان بوعقة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</si>
</sst>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 readingOrder="2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2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2" t="s">
        <v>578</v>
      </c>
      <c r="B3" s="17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7" t="s">
        <v>67</v>
      </c>
      <c r="B256" s="167"/>
      <c r="C256" s="16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5" t="s">
        <v>266</v>
      </c>
      <c r="B258" s="15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3" t="s">
        <v>267</v>
      </c>
      <c r="B259" s="15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3" t="s">
        <v>456</v>
      </c>
      <c r="B551" s="15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7" t="s">
        <v>457</v>
      </c>
      <c r="B552" s="15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5" t="s">
        <v>464</v>
      </c>
      <c r="B560" s="15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7" t="s">
        <v>466</v>
      </c>
      <c r="B562" s="15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7" t="s">
        <v>485</v>
      </c>
      <c r="B581" s="15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3" t="s">
        <v>571</v>
      </c>
      <c r="B717" s="15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1" t="s">
        <v>851</v>
      </c>
      <c r="B718" s="15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4" t="s">
        <v>82</v>
      </c>
      <c r="B1" s="18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5" t="s">
        <v>780</v>
      </c>
      <c r="B6" s="18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2" t="s">
        <v>749</v>
      </c>
      <c r="B9" s="18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2" t="s">
        <v>73</v>
      </c>
      <c r="B12" s="18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2" t="s">
        <v>76</v>
      </c>
      <c r="B15" s="18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82" t="s">
        <v>78</v>
      </c>
      <c r="B17" s="18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82" t="s">
        <v>747</v>
      </c>
      <c r="B19" s="18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82" t="s">
        <v>784</v>
      </c>
      <c r="B21" s="18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5" workbookViewId="0">
      <selection activeCell="B59" sqref="B59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6" t="s">
        <v>83</v>
      </c>
      <c r="B1" s="186"/>
    </row>
    <row r="2" spans="1:7">
      <c r="A2" s="10" t="s">
        <v>84</v>
      </c>
      <c r="B2" s="12">
        <v>41216</v>
      </c>
    </row>
    <row r="3" spans="1:7">
      <c r="A3" s="10" t="s">
        <v>750</v>
      </c>
      <c r="B3" s="12" t="s">
        <v>990</v>
      </c>
    </row>
    <row r="4" spans="1:7">
      <c r="A4" s="10" t="s">
        <v>751</v>
      </c>
      <c r="B4" s="12"/>
    </row>
    <row r="5" spans="1:7">
      <c r="A5" s="184" t="s">
        <v>85</v>
      </c>
      <c r="B5" s="187"/>
      <c r="G5" s="117" t="s">
        <v>800</v>
      </c>
    </row>
    <row r="6" spans="1:7">
      <c r="A6" s="88" t="s">
        <v>95</v>
      </c>
      <c r="B6" s="10" t="s">
        <v>991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992</v>
      </c>
      <c r="G8" s="117" t="s">
        <v>803</v>
      </c>
    </row>
    <row r="9" spans="1:7">
      <c r="A9" s="88" t="s">
        <v>86</v>
      </c>
      <c r="B9" s="10" t="s">
        <v>993</v>
      </c>
    </row>
    <row r="10" spans="1:7">
      <c r="A10" s="88" t="s">
        <v>86</v>
      </c>
      <c r="B10" s="10" t="s">
        <v>994</v>
      </c>
    </row>
    <row r="11" spans="1:7">
      <c r="A11" s="88" t="s">
        <v>86</v>
      </c>
      <c r="B11" s="10" t="s">
        <v>995</v>
      </c>
    </row>
    <row r="12" spans="1:7">
      <c r="A12" s="88" t="s">
        <v>86</v>
      </c>
      <c r="B12" s="10" t="s">
        <v>996</v>
      </c>
    </row>
    <row r="13" spans="1:7">
      <c r="A13" s="88" t="s">
        <v>86</v>
      </c>
      <c r="B13" s="10" t="s">
        <v>997</v>
      </c>
    </row>
    <row r="14" spans="1:7">
      <c r="A14" s="88" t="s">
        <v>86</v>
      </c>
      <c r="B14" s="10" t="s">
        <v>998</v>
      </c>
    </row>
    <row r="15" spans="1:7">
      <c r="A15" s="88" t="s">
        <v>86</v>
      </c>
      <c r="B15" s="10" t="s">
        <v>999</v>
      </c>
    </row>
    <row r="16" spans="1:7">
      <c r="A16" s="88" t="s">
        <v>86</v>
      </c>
      <c r="B16" s="10" t="s">
        <v>1000</v>
      </c>
    </row>
    <row r="17" spans="1:7">
      <c r="A17" s="88" t="s">
        <v>86</v>
      </c>
      <c r="B17" s="10" t="s">
        <v>1001</v>
      </c>
    </row>
    <row r="18" spans="1:7">
      <c r="A18" s="88" t="s">
        <v>86</v>
      </c>
      <c r="B18" s="10" t="s">
        <v>1002</v>
      </c>
    </row>
    <row r="19" spans="1:7">
      <c r="A19" s="88" t="s">
        <v>86</v>
      </c>
      <c r="B19" s="10" t="s">
        <v>1003</v>
      </c>
    </row>
    <row r="20" spans="1:7">
      <c r="A20" s="88" t="s">
        <v>86</v>
      </c>
      <c r="B20" s="10" t="s">
        <v>1004</v>
      </c>
    </row>
    <row r="21" spans="1:7">
      <c r="A21" s="88" t="s">
        <v>86</v>
      </c>
      <c r="B21" s="10" t="s">
        <v>1005</v>
      </c>
      <c r="G21" s="117" t="s">
        <v>803</v>
      </c>
    </row>
    <row r="22" spans="1:7">
      <c r="A22" s="88" t="s">
        <v>86</v>
      </c>
      <c r="B22" s="10" t="s">
        <v>1006</v>
      </c>
    </row>
    <row r="23" spans="1:7">
      <c r="A23" s="88" t="s">
        <v>86</v>
      </c>
      <c r="B23" s="10" t="s">
        <v>1007</v>
      </c>
    </row>
    <row r="24" spans="1:7">
      <c r="A24" s="88" t="s">
        <v>86</v>
      </c>
      <c r="B24" s="10" t="s">
        <v>1008</v>
      </c>
    </row>
    <row r="25" spans="1:7">
      <c r="A25" s="88" t="s">
        <v>86</v>
      </c>
      <c r="B25" s="10" t="s">
        <v>1009</v>
      </c>
    </row>
    <row r="26" spans="1:7">
      <c r="A26" s="88" t="s">
        <v>86</v>
      </c>
      <c r="B26" s="10" t="s">
        <v>1010</v>
      </c>
    </row>
    <row r="27" spans="1:7">
      <c r="A27" s="88" t="s">
        <v>86</v>
      </c>
      <c r="B27" s="10" t="s">
        <v>1011</v>
      </c>
    </row>
    <row r="28" spans="1:7">
      <c r="A28" s="88" t="s">
        <v>86</v>
      </c>
      <c r="B28" s="10" t="s">
        <v>1012</v>
      </c>
    </row>
    <row r="29" spans="1:7">
      <c r="A29" s="88" t="s">
        <v>86</v>
      </c>
      <c r="B29" s="10" t="s">
        <v>1013</v>
      </c>
    </row>
    <row r="30" spans="1:7">
      <c r="A30" s="88" t="s">
        <v>86</v>
      </c>
      <c r="B30" s="10" t="s">
        <v>1014</v>
      </c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993</v>
      </c>
    </row>
    <row r="50" spans="1:2">
      <c r="A50" s="10" t="s">
        <v>87</v>
      </c>
      <c r="B50" s="10" t="s">
        <v>997</v>
      </c>
    </row>
    <row r="51" spans="1:2">
      <c r="A51" s="10" t="s">
        <v>88</v>
      </c>
      <c r="B51" s="10" t="s">
        <v>998</v>
      </c>
    </row>
    <row r="52" spans="1:2">
      <c r="A52" s="10" t="s">
        <v>89</v>
      </c>
      <c r="B52" s="10" t="s">
        <v>996</v>
      </c>
    </row>
    <row r="53" spans="1:2">
      <c r="A53" s="10" t="s">
        <v>90</v>
      </c>
      <c r="B53" s="10" t="s">
        <v>1011</v>
      </c>
    </row>
    <row r="54" spans="1:2">
      <c r="A54" s="10" t="s">
        <v>92</v>
      </c>
      <c r="B54" s="10" t="s">
        <v>995</v>
      </c>
    </row>
    <row r="55" spans="1:2">
      <c r="A55" s="10" t="s">
        <v>93</v>
      </c>
      <c r="B55" s="10" t="s">
        <v>994</v>
      </c>
    </row>
    <row r="56" spans="1:2">
      <c r="A56" s="10" t="s">
        <v>94</v>
      </c>
      <c r="B56" s="10" t="s">
        <v>1000</v>
      </c>
    </row>
    <row r="57" spans="1:2">
      <c r="A57" s="111" t="s">
        <v>806</v>
      </c>
      <c r="B57" s="115" t="s">
        <v>804</v>
      </c>
    </row>
    <row r="58" spans="1:2">
      <c r="A58" s="10" t="s">
        <v>1015</v>
      </c>
      <c r="B58" s="89" t="s">
        <v>1016</v>
      </c>
    </row>
    <row r="59" spans="1:2">
      <c r="A59" s="10" t="s">
        <v>1017</v>
      </c>
      <c r="B59" s="10" t="s">
        <v>991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A60 B59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9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41764</v>
      </c>
    </row>
    <row r="3" spans="1:11">
      <c r="A3" s="10" t="s">
        <v>98</v>
      </c>
      <c r="B3" s="12">
        <v>41783</v>
      </c>
    </row>
    <row r="4" spans="1:11">
      <c r="A4" s="10" t="s">
        <v>99</v>
      </c>
      <c r="B4" s="12">
        <v>41846</v>
      </c>
    </row>
    <row r="5" spans="1:11">
      <c r="A5" s="10" t="s">
        <v>100</v>
      </c>
      <c r="B5" s="12">
        <v>41978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42074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868</v>
      </c>
    </row>
    <row r="3" spans="1:12" ht="15.75">
      <c r="A3" s="13" t="s">
        <v>869</v>
      </c>
      <c r="K3" s="117" t="s">
        <v>756</v>
      </c>
      <c r="L3" s="117" t="s">
        <v>758</v>
      </c>
    </row>
    <row r="4" spans="1:12" ht="15.75">
      <c r="A4" s="13" t="s">
        <v>869</v>
      </c>
      <c r="D4" s="110" t="s">
        <v>870</v>
      </c>
      <c r="K4" s="117" t="s">
        <v>757</v>
      </c>
      <c r="L4" s="117" t="s">
        <v>759</v>
      </c>
    </row>
    <row r="5" spans="1:12" ht="15.75">
      <c r="A5" s="13" t="s">
        <v>869</v>
      </c>
      <c r="D5" s="110" t="s">
        <v>871</v>
      </c>
      <c r="L5" s="117" t="s">
        <v>760</v>
      </c>
    </row>
    <row r="6" spans="1:12" ht="15.75">
      <c r="A6" s="13" t="s">
        <v>872</v>
      </c>
      <c r="L6" s="117" t="s">
        <v>761</v>
      </c>
    </row>
    <row r="7" spans="1:12" ht="15.75">
      <c r="A7" s="13" t="s">
        <v>873</v>
      </c>
    </row>
    <row r="8" spans="1:12" ht="15.75">
      <c r="A8" s="13" t="s">
        <v>882</v>
      </c>
    </row>
    <row r="9" spans="1:12" ht="15.75">
      <c r="A9" s="13" t="s">
        <v>874</v>
      </c>
    </row>
    <row r="10" spans="1:12" ht="15.75">
      <c r="A10" s="13" t="s">
        <v>874</v>
      </c>
    </row>
    <row r="11" spans="1:12" ht="15.75">
      <c r="A11" s="13" t="s">
        <v>874</v>
      </c>
    </row>
    <row r="12" spans="1:12" ht="15.75">
      <c r="A12" s="13" t="s">
        <v>874</v>
      </c>
    </row>
    <row r="13" spans="1:12" ht="15.75">
      <c r="A13" s="13" t="s">
        <v>874</v>
      </c>
    </row>
    <row r="14" spans="1:12" ht="15.75">
      <c r="A14" s="13" t="s">
        <v>874</v>
      </c>
    </row>
    <row r="15" spans="1:12" ht="15.75">
      <c r="A15" s="13" t="s">
        <v>875</v>
      </c>
    </row>
    <row r="16" spans="1:12" ht="15.75">
      <c r="A16" s="13" t="s">
        <v>876</v>
      </c>
    </row>
    <row r="17" spans="1:1" ht="15.75">
      <c r="A17" s="13" t="s">
        <v>877</v>
      </c>
    </row>
    <row r="18" spans="1:1" ht="15.75">
      <c r="A18" s="13" t="s">
        <v>878</v>
      </c>
    </row>
    <row r="19" spans="1:1" ht="15.75">
      <c r="A19" s="13" t="s">
        <v>879</v>
      </c>
    </row>
    <row r="20" spans="1:1" ht="15.75">
      <c r="A20" s="13" t="s">
        <v>879</v>
      </c>
    </row>
    <row r="21" spans="1:1" ht="15.75">
      <c r="A21" s="13" t="s">
        <v>880</v>
      </c>
    </row>
    <row r="22" spans="1:1" ht="15.75">
      <c r="A22" s="13" t="s">
        <v>881</v>
      </c>
    </row>
    <row r="23" spans="1:1" ht="15.75">
      <c r="A23" s="13" t="s">
        <v>879</v>
      </c>
    </row>
    <row r="24" spans="1:1" ht="15.75">
      <c r="A24" s="13" t="s">
        <v>883</v>
      </c>
    </row>
    <row r="25" spans="1:1" ht="15.75">
      <c r="A25" s="13" t="s">
        <v>884</v>
      </c>
    </row>
    <row r="26" spans="1:1" ht="15.75">
      <c r="A26" s="13" t="s">
        <v>885</v>
      </c>
    </row>
    <row r="27" spans="1:1" ht="15.75">
      <c r="A27" s="13" t="s">
        <v>886</v>
      </c>
    </row>
    <row r="28" spans="1:1" ht="15.75">
      <c r="A28" s="13" t="s">
        <v>887</v>
      </c>
    </row>
    <row r="29" spans="1:1" ht="15.75">
      <c r="A29" s="13" t="s">
        <v>888</v>
      </c>
    </row>
    <row r="30" spans="1:1">
      <c r="A30" s="10" t="s">
        <v>889</v>
      </c>
    </row>
    <row r="31" spans="1:1">
      <c r="A31" s="10" t="s">
        <v>884</v>
      </c>
    </row>
    <row r="32" spans="1:1">
      <c r="A32" s="10" t="s">
        <v>890</v>
      </c>
    </row>
    <row r="33" spans="1:1">
      <c r="A33" s="10" t="s">
        <v>891</v>
      </c>
    </row>
    <row r="34" spans="1:1">
      <c r="A34" s="10" t="s">
        <v>892</v>
      </c>
    </row>
    <row r="35" spans="1:1">
      <c r="A35" s="10" t="s">
        <v>893</v>
      </c>
    </row>
    <row r="36" spans="1:1">
      <c r="A36" s="10" t="s">
        <v>894</v>
      </c>
    </row>
    <row r="37" spans="1:1">
      <c r="A37" s="10" t="s">
        <v>895</v>
      </c>
    </row>
    <row r="38" spans="1:1">
      <c r="A38" s="10" t="s">
        <v>896</v>
      </c>
    </row>
    <row r="39" spans="1:1">
      <c r="A39" s="10" t="s">
        <v>897</v>
      </c>
    </row>
    <row r="40" spans="1:1">
      <c r="A40" s="10" t="s">
        <v>898</v>
      </c>
    </row>
    <row r="41" spans="1:1">
      <c r="A41" s="10" t="s">
        <v>899</v>
      </c>
    </row>
    <row r="42" spans="1:1">
      <c r="A42" s="10" t="s">
        <v>900</v>
      </c>
    </row>
    <row r="43" spans="1:1">
      <c r="A43" s="10" t="s">
        <v>901</v>
      </c>
    </row>
    <row r="44" spans="1:1">
      <c r="A44" s="10" t="s">
        <v>902</v>
      </c>
    </row>
    <row r="45" spans="1:1">
      <c r="A45" s="10" t="s">
        <v>903</v>
      </c>
    </row>
    <row r="46" spans="1:1">
      <c r="A46" s="10" t="s">
        <v>904</v>
      </c>
    </row>
    <row r="47" spans="1:1">
      <c r="A47" s="10" t="s">
        <v>905</v>
      </c>
    </row>
    <row r="48" spans="1:1">
      <c r="A48" s="10" t="s">
        <v>906</v>
      </c>
    </row>
    <row r="49" spans="1:1">
      <c r="A49" s="10" t="s">
        <v>907</v>
      </c>
    </row>
    <row r="50" spans="1:1">
      <c r="A50" s="10" t="s">
        <v>908</v>
      </c>
    </row>
    <row r="51" spans="1:1">
      <c r="A51" s="10" t="s">
        <v>909</v>
      </c>
    </row>
    <row r="52" spans="1:1">
      <c r="A52" s="10" t="s">
        <v>910</v>
      </c>
    </row>
    <row r="53" spans="1:1">
      <c r="A53" s="10" t="s">
        <v>911</v>
      </c>
    </row>
    <row r="54" spans="1:1">
      <c r="A54" s="10" t="s">
        <v>912</v>
      </c>
    </row>
    <row r="55" spans="1:1">
      <c r="A55" s="10" t="s">
        <v>913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3" t="s">
        <v>602</v>
      </c>
      <c r="C1" s="205" t="s">
        <v>603</v>
      </c>
      <c r="D1" s="205" t="s">
        <v>604</v>
      </c>
      <c r="E1" s="205" t="s">
        <v>605</v>
      </c>
      <c r="F1" s="205" t="s">
        <v>606</v>
      </c>
      <c r="G1" s="205" t="s">
        <v>607</v>
      </c>
      <c r="H1" s="205" t="s">
        <v>608</v>
      </c>
      <c r="I1" s="205" t="s">
        <v>609</v>
      </c>
      <c r="J1" s="205" t="s">
        <v>610</v>
      </c>
      <c r="K1" s="205" t="s">
        <v>611</v>
      </c>
      <c r="L1" s="205" t="s">
        <v>612</v>
      </c>
      <c r="M1" s="201" t="s">
        <v>737</v>
      </c>
      <c r="N1" s="190" t="s">
        <v>613</v>
      </c>
      <c r="O1" s="190"/>
      <c r="P1" s="190"/>
      <c r="Q1" s="190"/>
      <c r="R1" s="190"/>
      <c r="S1" s="201" t="s">
        <v>738</v>
      </c>
      <c r="T1" s="190" t="s">
        <v>613</v>
      </c>
      <c r="U1" s="190"/>
      <c r="V1" s="190"/>
      <c r="W1" s="190"/>
      <c r="X1" s="190"/>
      <c r="Y1" s="191" t="s">
        <v>614</v>
      </c>
      <c r="Z1" s="191" t="s">
        <v>615</v>
      </c>
      <c r="AA1" s="191" t="s">
        <v>616</v>
      </c>
      <c r="AB1" s="191" t="s">
        <v>617</v>
      </c>
      <c r="AC1" s="191" t="s">
        <v>618</v>
      </c>
      <c r="AD1" s="191" t="s">
        <v>619</v>
      </c>
      <c r="AE1" s="193" t="s">
        <v>620</v>
      </c>
      <c r="AF1" s="195" t="s">
        <v>621</v>
      </c>
      <c r="AG1" s="197" t="s">
        <v>622</v>
      </c>
      <c r="AH1" s="199" t="s">
        <v>623</v>
      </c>
      <c r="AI1" s="18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4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2"/>
      <c r="Z2" s="192"/>
      <c r="AA2" s="192"/>
      <c r="AB2" s="192"/>
      <c r="AC2" s="192"/>
      <c r="AD2" s="192"/>
      <c r="AE2" s="194"/>
      <c r="AF2" s="196"/>
      <c r="AG2" s="198"/>
      <c r="AH2" s="200"/>
      <c r="AI2" s="18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rightToLeft="1" zoomScale="130" zoomScaleNormal="13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9.140625" defaultRowHeight="15"/>
  <cols>
    <col min="1" max="1" width="26.5703125" style="10" customWidth="1"/>
    <col min="2" max="2" width="25.140625" style="10" customWidth="1"/>
    <col min="3" max="3" width="28.1406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C2" s="10">
        <v>987</v>
      </c>
      <c r="D2" s="12"/>
      <c r="F2" s="10" t="s">
        <v>935</v>
      </c>
    </row>
    <row r="3" spans="1:13">
      <c r="A3" s="10" t="s">
        <v>764</v>
      </c>
      <c r="C3" s="10">
        <v>598</v>
      </c>
      <c r="D3" s="12"/>
      <c r="F3" s="10" t="s">
        <v>935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C4" s="10">
        <v>2795</v>
      </c>
      <c r="D4" s="12"/>
      <c r="F4" s="10" t="s">
        <v>935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C5" s="10">
        <v>5454547</v>
      </c>
      <c r="D5" s="12"/>
      <c r="F5" s="10" t="s">
        <v>935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C6" s="10">
        <v>77185511</v>
      </c>
      <c r="D6" s="12"/>
      <c r="F6" s="10" t="s">
        <v>935</v>
      </c>
      <c r="K6" s="117" t="s">
        <v>767</v>
      </c>
      <c r="L6" s="117" t="s">
        <v>775</v>
      </c>
    </row>
    <row r="7" spans="1:13">
      <c r="A7" s="10" t="s">
        <v>767</v>
      </c>
      <c r="C7" s="10">
        <v>11054542986</v>
      </c>
      <c r="D7" s="12"/>
      <c r="F7" s="10" t="s">
        <v>935</v>
      </c>
      <c r="K7" s="117" t="s">
        <v>768</v>
      </c>
      <c r="L7" s="117" t="s">
        <v>776</v>
      </c>
    </row>
    <row r="8" spans="1:13">
      <c r="A8" s="10" t="s">
        <v>769</v>
      </c>
      <c r="C8" s="10" t="s">
        <v>922</v>
      </c>
      <c r="D8" s="12"/>
      <c r="F8" s="10" t="s">
        <v>935</v>
      </c>
      <c r="K8" s="117" t="s">
        <v>769</v>
      </c>
    </row>
    <row r="9" spans="1:13">
      <c r="A9" s="10" t="s">
        <v>764</v>
      </c>
      <c r="C9" s="10" t="s">
        <v>923</v>
      </c>
      <c r="D9" s="12"/>
      <c r="F9" s="10" t="s">
        <v>935</v>
      </c>
      <c r="K9" s="117" t="s">
        <v>770</v>
      </c>
    </row>
    <row r="10" spans="1:13">
      <c r="A10" s="10" t="s">
        <v>764</v>
      </c>
      <c r="C10" s="10" t="s">
        <v>924</v>
      </c>
      <c r="D10" s="12"/>
      <c r="F10" s="10" t="s">
        <v>935</v>
      </c>
      <c r="K10" s="117" t="s">
        <v>771</v>
      </c>
    </row>
    <row r="11" spans="1:13">
      <c r="A11" s="10" t="s">
        <v>764</v>
      </c>
      <c r="C11" s="10" t="s">
        <v>925</v>
      </c>
      <c r="D11" s="12"/>
      <c r="F11" s="10" t="s">
        <v>935</v>
      </c>
    </row>
    <row r="12" spans="1:13">
      <c r="A12" s="10" t="s">
        <v>764</v>
      </c>
      <c r="C12" s="10" t="s">
        <v>926</v>
      </c>
      <c r="D12" s="12"/>
      <c r="F12" s="10" t="s">
        <v>935</v>
      </c>
      <c r="K12" s="117" t="s">
        <v>770</v>
      </c>
    </row>
    <row r="13" spans="1:13">
      <c r="A13" s="10" t="s">
        <v>764</v>
      </c>
      <c r="C13" s="10" t="s">
        <v>927</v>
      </c>
      <c r="D13" s="12"/>
      <c r="F13" s="10" t="s">
        <v>935</v>
      </c>
    </row>
    <row r="14" spans="1:13">
      <c r="A14" s="10" t="s">
        <v>764</v>
      </c>
      <c r="C14" s="10">
        <v>80758</v>
      </c>
      <c r="D14" s="12"/>
      <c r="F14" s="10" t="s">
        <v>935</v>
      </c>
    </row>
    <row r="15" spans="1:13">
      <c r="A15" s="10" t="s">
        <v>764</v>
      </c>
      <c r="C15" s="10">
        <v>80716</v>
      </c>
      <c r="D15" s="12"/>
      <c r="F15" s="10" t="s">
        <v>935</v>
      </c>
    </row>
    <row r="16" spans="1:13">
      <c r="A16" s="10" t="s">
        <v>914</v>
      </c>
      <c r="C16" s="10">
        <v>1475</v>
      </c>
      <c r="D16" s="12"/>
      <c r="E16" s="12"/>
      <c r="F16" s="10" t="s">
        <v>935</v>
      </c>
    </row>
    <row r="17" spans="1:6">
      <c r="A17" s="10" t="s">
        <v>914</v>
      </c>
      <c r="B17" s="10" t="s">
        <v>937</v>
      </c>
      <c r="C17" s="10" t="s">
        <v>928</v>
      </c>
      <c r="D17" s="12"/>
      <c r="F17" s="10" t="s">
        <v>934</v>
      </c>
    </row>
    <row r="18" spans="1:6">
      <c r="A18" s="10" t="s">
        <v>769</v>
      </c>
      <c r="B18" s="10" t="s">
        <v>936</v>
      </c>
      <c r="D18" s="12"/>
      <c r="F18" s="10" t="s">
        <v>935</v>
      </c>
    </row>
    <row r="19" spans="1:6">
      <c r="A19" s="10" t="s">
        <v>915</v>
      </c>
      <c r="D19" s="12"/>
      <c r="F19" s="10" t="s">
        <v>935</v>
      </c>
    </row>
    <row r="20" spans="1:6">
      <c r="A20" s="10" t="s">
        <v>916</v>
      </c>
      <c r="B20" s="10" t="s">
        <v>938</v>
      </c>
      <c r="D20" s="12"/>
      <c r="F20" s="10" t="s">
        <v>935</v>
      </c>
    </row>
    <row r="21" spans="1:6">
      <c r="A21" s="10" t="s">
        <v>917</v>
      </c>
      <c r="D21" s="12"/>
      <c r="F21" s="10" t="s">
        <v>935</v>
      </c>
    </row>
    <row r="22" spans="1:6">
      <c r="A22" s="10" t="s">
        <v>918</v>
      </c>
      <c r="C22" s="10" t="s">
        <v>929</v>
      </c>
      <c r="D22" s="12"/>
      <c r="F22" s="10" t="s">
        <v>935</v>
      </c>
    </row>
    <row r="23" spans="1:6">
      <c r="A23" s="10" t="s">
        <v>919</v>
      </c>
      <c r="C23" s="10" t="s">
        <v>930</v>
      </c>
      <c r="D23" s="12"/>
      <c r="F23" s="10" t="s">
        <v>935</v>
      </c>
    </row>
    <row r="24" spans="1:6">
      <c r="A24" s="10" t="s">
        <v>919</v>
      </c>
      <c r="C24" s="10" t="s">
        <v>931</v>
      </c>
      <c r="D24" s="12"/>
      <c r="F24" s="10" t="s">
        <v>935</v>
      </c>
    </row>
    <row r="25" spans="1:6">
      <c r="A25" s="10" t="s">
        <v>919</v>
      </c>
      <c r="D25" s="12"/>
      <c r="F25" s="10" t="s">
        <v>935</v>
      </c>
    </row>
    <row r="26" spans="1:6">
      <c r="A26" s="10" t="s">
        <v>919</v>
      </c>
      <c r="D26" s="12"/>
      <c r="F26" s="10" t="s">
        <v>935</v>
      </c>
    </row>
    <row r="27" spans="1:6">
      <c r="A27" s="10" t="s">
        <v>920</v>
      </c>
      <c r="D27" s="12"/>
      <c r="F27" s="10" t="s">
        <v>935</v>
      </c>
    </row>
    <row r="28" spans="1:6">
      <c r="A28" s="10" t="s">
        <v>920</v>
      </c>
      <c r="D28" s="12"/>
      <c r="F28" s="10" t="s">
        <v>935</v>
      </c>
    </row>
    <row r="29" spans="1:6">
      <c r="A29" s="10" t="s">
        <v>932</v>
      </c>
      <c r="D29" s="12"/>
      <c r="F29" s="10" t="s">
        <v>935</v>
      </c>
    </row>
    <row r="30" spans="1:6">
      <c r="A30" s="10" t="s">
        <v>932</v>
      </c>
      <c r="D30" s="12"/>
      <c r="F30" s="10" t="s">
        <v>935</v>
      </c>
    </row>
    <row r="31" spans="1:6">
      <c r="A31" s="10" t="s">
        <v>932</v>
      </c>
      <c r="D31" s="12"/>
      <c r="F31" s="10" t="s">
        <v>935</v>
      </c>
    </row>
    <row r="32" spans="1:6">
      <c r="A32" s="10" t="s">
        <v>770</v>
      </c>
      <c r="C32" s="10">
        <v>1383</v>
      </c>
      <c r="D32" s="12"/>
      <c r="F32" s="10" t="s">
        <v>935</v>
      </c>
    </row>
    <row r="33" spans="1:6">
      <c r="A33" s="10" t="s">
        <v>770</v>
      </c>
      <c r="D33" s="12"/>
      <c r="F33" s="10" t="s">
        <v>935</v>
      </c>
    </row>
    <row r="34" spans="1:6">
      <c r="A34" s="10" t="s">
        <v>770</v>
      </c>
      <c r="C34" s="10" t="s">
        <v>933</v>
      </c>
      <c r="D34" s="12"/>
      <c r="F34" s="10" t="s">
        <v>935</v>
      </c>
    </row>
    <row r="35" spans="1:6">
      <c r="A35" s="10" t="s">
        <v>770</v>
      </c>
      <c r="C35" s="10">
        <v>1851</v>
      </c>
      <c r="D35" s="12"/>
      <c r="F35" s="10" t="s">
        <v>935</v>
      </c>
    </row>
    <row r="36" spans="1:6">
      <c r="A36" s="10" t="s">
        <v>921</v>
      </c>
      <c r="D36" s="12"/>
      <c r="F36" s="10" t="s">
        <v>935</v>
      </c>
    </row>
    <row r="37" spans="1:6">
      <c r="A37" s="10" t="s">
        <v>921</v>
      </c>
      <c r="D37" s="12"/>
      <c r="F37" s="10" t="s">
        <v>935</v>
      </c>
    </row>
    <row r="38" spans="1:6">
      <c r="A38" s="10" t="s">
        <v>921</v>
      </c>
      <c r="D38" s="12"/>
      <c r="F38" s="10" t="s">
        <v>935</v>
      </c>
    </row>
    <row r="39" spans="1:6">
      <c r="A39" s="10" t="s">
        <v>921</v>
      </c>
      <c r="D39" s="12"/>
      <c r="F39" s="10" t="s">
        <v>935</v>
      </c>
    </row>
    <row r="40" spans="1:6">
      <c r="A40" s="10" t="s">
        <v>921</v>
      </c>
      <c r="F40" s="10" t="s">
        <v>935</v>
      </c>
    </row>
    <row r="41" spans="1:6">
      <c r="A41" s="10" t="s">
        <v>921</v>
      </c>
      <c r="D41" s="12"/>
      <c r="F41" s="10" t="s">
        <v>935</v>
      </c>
    </row>
    <row r="42" spans="1:6">
      <c r="A42" s="10" t="s">
        <v>921</v>
      </c>
      <c r="F42" s="10" t="s">
        <v>935</v>
      </c>
    </row>
    <row r="43" spans="1:6">
      <c r="A43" s="10" t="s">
        <v>921</v>
      </c>
      <c r="F43" s="10" t="s">
        <v>935</v>
      </c>
    </row>
    <row r="44" spans="1:6">
      <c r="A44" s="10" t="s">
        <v>921</v>
      </c>
      <c r="D44" s="12"/>
      <c r="F44" s="10" t="s">
        <v>935</v>
      </c>
    </row>
    <row r="45" spans="1:6">
      <c r="A45" s="10" t="s">
        <v>921</v>
      </c>
      <c r="F45" s="10" t="s">
        <v>935</v>
      </c>
    </row>
    <row r="46" spans="1:6">
      <c r="A46" s="10" t="s">
        <v>921</v>
      </c>
      <c r="F46" s="10" t="s">
        <v>935</v>
      </c>
    </row>
    <row r="47" spans="1:6">
      <c r="A47" s="10" t="s">
        <v>921</v>
      </c>
      <c r="F47" s="10" t="s">
        <v>935</v>
      </c>
    </row>
    <row r="48" spans="1:6">
      <c r="A48" s="10" t="s">
        <v>921</v>
      </c>
      <c r="F48" s="10" t="s">
        <v>935</v>
      </c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A2:A15 A131:A1048576">
      <formula1>$K$3:$K$10</formula1>
    </dataValidation>
    <dataValidation type="list" allowBlank="1" showInputMessage="1" showErrorMessage="1" sqref="F63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8" sqref="D78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4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41</v>
      </c>
      <c r="H9">
        <f t="shared" ref="H9:I9" si="2">SUM(E9:E22)</f>
        <v>17</v>
      </c>
      <c r="I9">
        <f t="shared" si="2"/>
        <v>24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6</v>
      </c>
      <c r="E11" s="10">
        <v>3</v>
      </c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2</v>
      </c>
      <c r="F13" s="10">
        <f t="shared" si="1"/>
        <v>3</v>
      </c>
    </row>
    <row r="14" spans="1:9">
      <c r="A14" s="10" t="s">
        <v>669</v>
      </c>
      <c r="B14" s="81">
        <v>1</v>
      </c>
      <c r="C14" s="10" t="s">
        <v>675</v>
      </c>
      <c r="D14" s="10">
        <v>8</v>
      </c>
      <c r="E14" s="10">
        <v>3</v>
      </c>
      <c r="F14" s="10">
        <f t="shared" si="1"/>
        <v>5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10</v>
      </c>
      <c r="E17" s="10">
        <v>4</v>
      </c>
      <c r="F17" s="10">
        <f t="shared" si="1"/>
        <v>6</v>
      </c>
    </row>
    <row r="18" spans="1:9">
      <c r="A18" s="10" t="s">
        <v>669</v>
      </c>
      <c r="B18" s="81">
        <v>1</v>
      </c>
      <c r="C18" s="10" t="s">
        <v>679</v>
      </c>
      <c r="D18" s="10">
        <v>10</v>
      </c>
      <c r="E18" s="10">
        <v>5</v>
      </c>
      <c r="F18" s="10">
        <f t="shared" si="1"/>
        <v>5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35</v>
      </c>
      <c r="H23">
        <f t="shared" ref="H23:I23" si="3">SUM(E23:E32)</f>
        <v>12</v>
      </c>
      <c r="I23">
        <f t="shared" si="3"/>
        <v>23</v>
      </c>
    </row>
    <row r="24" spans="1:9">
      <c r="A24" s="84" t="s">
        <v>683</v>
      </c>
      <c r="B24" s="85">
        <v>2</v>
      </c>
      <c r="C24" s="84" t="s">
        <v>685</v>
      </c>
      <c r="D24" s="84">
        <v>2</v>
      </c>
      <c r="E24" s="84"/>
      <c r="F24" s="84">
        <f t="shared" si="1"/>
        <v>2</v>
      </c>
    </row>
    <row r="25" spans="1:9">
      <c r="A25" s="84" t="s">
        <v>683</v>
      </c>
      <c r="B25" s="85">
        <v>2</v>
      </c>
      <c r="C25" s="84" t="s">
        <v>686</v>
      </c>
      <c r="D25" s="84">
        <v>3</v>
      </c>
      <c r="E25" s="84">
        <v>2</v>
      </c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/>
      <c r="F27" s="84">
        <f t="shared" si="1"/>
        <v>2</v>
      </c>
    </row>
    <row r="28" spans="1:9">
      <c r="A28" s="84" t="s">
        <v>683</v>
      </c>
      <c r="B28" s="85">
        <v>2</v>
      </c>
      <c r="C28" s="84" t="s">
        <v>864</v>
      </c>
      <c r="D28" s="84"/>
      <c r="E28" s="84"/>
      <c r="F28" s="84"/>
    </row>
    <row r="29" spans="1:9">
      <c r="A29" s="84" t="s">
        <v>683</v>
      </c>
      <c r="B29" s="85">
        <v>2</v>
      </c>
      <c r="C29" s="84" t="s">
        <v>689</v>
      </c>
      <c r="D29" s="84">
        <v>10</v>
      </c>
      <c r="E29" s="84">
        <v>1</v>
      </c>
      <c r="F29" s="84">
        <f t="shared" si="1"/>
        <v>9</v>
      </c>
    </row>
    <row r="30" spans="1:9">
      <c r="A30" s="84" t="s">
        <v>683</v>
      </c>
      <c r="B30" s="85">
        <v>2</v>
      </c>
      <c r="C30" s="84" t="s">
        <v>690</v>
      </c>
      <c r="D30" s="84">
        <v>10</v>
      </c>
      <c r="E30" s="84">
        <v>6</v>
      </c>
      <c r="F30" s="84">
        <f t="shared" si="1"/>
        <v>4</v>
      </c>
    </row>
    <row r="31" spans="1:9">
      <c r="A31" s="84" t="s">
        <v>683</v>
      </c>
      <c r="B31" s="85">
        <v>2</v>
      </c>
      <c r="C31" s="84" t="s">
        <v>691</v>
      </c>
      <c r="D31" s="84">
        <v>4</v>
      </c>
      <c r="E31" s="84">
        <v>2</v>
      </c>
      <c r="F31" s="84">
        <f t="shared" si="1"/>
        <v>2</v>
      </c>
    </row>
    <row r="32" spans="1:9">
      <c r="A32" s="84" t="s">
        <v>683</v>
      </c>
      <c r="B32" s="85">
        <v>2</v>
      </c>
      <c r="C32" s="84" t="s">
        <v>692</v>
      </c>
      <c r="D32" s="84">
        <v>4</v>
      </c>
      <c r="E32" s="84">
        <v>1</v>
      </c>
      <c r="F32" s="84">
        <f t="shared" si="1"/>
        <v>3</v>
      </c>
    </row>
    <row r="33" spans="1:9">
      <c r="A33" s="10" t="s">
        <v>683</v>
      </c>
      <c r="B33" s="81">
        <v>3</v>
      </c>
      <c r="C33" s="10" t="s">
        <v>693</v>
      </c>
      <c r="D33" s="10">
        <v>2</v>
      </c>
      <c r="E33" s="10"/>
      <c r="F33" s="10">
        <f t="shared" si="1"/>
        <v>2</v>
      </c>
      <c r="G33">
        <f>SUM(D33:D35)</f>
        <v>6</v>
      </c>
      <c r="H33">
        <f t="shared" ref="H33:I33" si="4">SUM(E33:E35)</f>
        <v>1</v>
      </c>
      <c r="I33">
        <f t="shared" si="4"/>
        <v>5</v>
      </c>
    </row>
    <row r="34" spans="1:9">
      <c r="A34" s="10" t="s">
        <v>683</v>
      </c>
      <c r="B34" s="81">
        <v>3</v>
      </c>
      <c r="C34" s="10" t="s">
        <v>694</v>
      </c>
      <c r="D34" s="10">
        <v>2</v>
      </c>
      <c r="E34" s="10">
        <v>1</v>
      </c>
      <c r="F34" s="10">
        <f t="shared" si="1"/>
        <v>1</v>
      </c>
    </row>
    <row r="35" spans="1:9">
      <c r="A35" s="10" t="s">
        <v>683</v>
      </c>
      <c r="B35" s="81">
        <v>3</v>
      </c>
      <c r="C35" s="10" t="s">
        <v>695</v>
      </c>
      <c r="D35" s="10">
        <v>2</v>
      </c>
      <c r="E35" s="10"/>
      <c r="F35" s="10">
        <f t="shared" si="1"/>
        <v>2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SUM(D39:D46)</f>
        <v>6</v>
      </c>
      <c r="H39">
        <f t="shared" ref="H39:I39" si="6">SUM(E39:E46)</f>
        <v>0</v>
      </c>
      <c r="I39">
        <f t="shared" si="6"/>
        <v>6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>
        <v>2</v>
      </c>
      <c r="E42" s="10"/>
      <c r="F42" s="10">
        <f t="shared" si="1"/>
        <v>2</v>
      </c>
    </row>
    <row r="43" spans="1:9">
      <c r="A43" s="10" t="s">
        <v>699</v>
      </c>
      <c r="B43" s="81">
        <v>5</v>
      </c>
      <c r="C43" s="10" t="s">
        <v>704</v>
      </c>
      <c r="D43" s="10">
        <v>2</v>
      </c>
      <c r="E43" s="10"/>
      <c r="F43" s="10">
        <f t="shared" si="1"/>
        <v>2</v>
      </c>
    </row>
    <row r="44" spans="1:9">
      <c r="A44" s="10" t="s">
        <v>699</v>
      </c>
      <c r="B44" s="81">
        <v>5</v>
      </c>
      <c r="C44" s="10" t="s">
        <v>865</v>
      </c>
      <c r="D44" s="10">
        <v>2</v>
      </c>
      <c r="E44" s="10"/>
      <c r="F44" s="10">
        <v>2</v>
      </c>
    </row>
    <row r="45" spans="1:9">
      <c r="A45" s="10" t="s">
        <v>699</v>
      </c>
      <c r="B45" s="81">
        <v>5</v>
      </c>
      <c r="C45" s="10" t="s">
        <v>705</v>
      </c>
      <c r="D45" s="10"/>
      <c r="E45" s="10"/>
      <c r="F45" s="10">
        <f t="shared" si="1"/>
        <v>0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1"/>
        <v>0</v>
      </c>
      <c r="G47">
        <f>SUM(D47:D48)</f>
        <v>0</v>
      </c>
      <c r="H47">
        <f t="shared" ref="H47:I47" si="7">SUM(E47:E48)</f>
        <v>0</v>
      </c>
      <c r="I47">
        <f t="shared" si="7"/>
        <v>0</v>
      </c>
    </row>
    <row r="48" spans="1:9">
      <c r="A48" s="84" t="s">
        <v>699</v>
      </c>
      <c r="B48" s="85">
        <v>6</v>
      </c>
      <c r="C48" s="84" t="s">
        <v>708</v>
      </c>
      <c r="D48" s="84"/>
      <c r="E48" s="84"/>
      <c r="F48" s="84">
        <f t="shared" si="1"/>
        <v>0</v>
      </c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1"/>
        <v>0</v>
      </c>
      <c r="G49">
        <f>SUM(D49:D50)</f>
        <v>0</v>
      </c>
      <c r="H49">
        <f t="shared" ref="H49:I49" si="8">SUM(E49:E50)</f>
        <v>0</v>
      </c>
      <c r="I49">
        <f t="shared" si="8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1"/>
        <v>0</v>
      </c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1"/>
        <v>0</v>
      </c>
      <c r="G51">
        <f>SUM(D51:D59)</f>
        <v>0</v>
      </c>
      <c r="H51">
        <f t="shared" ref="H51:I51" si="9">SUM(E51:E59)</f>
        <v>0</v>
      </c>
      <c r="I51">
        <f t="shared" si="9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</row>
    <row r="60" spans="1:9">
      <c r="A60" s="89" t="s">
        <v>699</v>
      </c>
      <c r="B60" s="90">
        <v>9</v>
      </c>
      <c r="C60" s="89" t="s">
        <v>742</v>
      </c>
      <c r="D60" s="89">
        <v>2</v>
      </c>
      <c r="E60" s="89"/>
      <c r="F60" s="89">
        <f t="shared" ref="F60:F62" si="10">D60-E60</f>
        <v>2</v>
      </c>
      <c r="G60">
        <f>SUM(D60:D62)</f>
        <v>2</v>
      </c>
      <c r="H60">
        <f t="shared" ref="H60" si="11">SUM(E60:E62)</f>
        <v>0</v>
      </c>
      <c r="I60">
        <f t="shared" ref="I60" si="12">SUM(F60:F62)</f>
        <v>2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745</v>
      </c>
      <c r="D63" s="89"/>
      <c r="E63" s="89"/>
      <c r="F63" s="89">
        <f t="shared" ref="F63:F64" si="13">D63-E63</f>
        <v>0</v>
      </c>
    </row>
    <row r="64" spans="1:9">
      <c r="A64" s="89" t="s">
        <v>699</v>
      </c>
      <c r="B64" s="90">
        <v>9</v>
      </c>
      <c r="C64" s="89" t="s">
        <v>746</v>
      </c>
      <c r="D64" s="89">
        <v>2</v>
      </c>
      <c r="E64" s="89">
        <v>1</v>
      </c>
      <c r="F64" s="89">
        <f t="shared" si="13"/>
        <v>1</v>
      </c>
    </row>
    <row r="65" spans="1:9">
      <c r="A65" s="89" t="s">
        <v>699</v>
      </c>
      <c r="B65" s="90">
        <v>9</v>
      </c>
      <c r="C65" s="89" t="s">
        <v>866</v>
      </c>
      <c r="D65" s="89">
        <v>2</v>
      </c>
      <c r="E65" s="89"/>
      <c r="F65" s="89">
        <v>2</v>
      </c>
    </row>
    <row r="66" spans="1:9">
      <c r="A66" s="89" t="s">
        <v>699</v>
      </c>
      <c r="B66" s="90">
        <v>9</v>
      </c>
      <c r="C66" s="89" t="s">
        <v>867</v>
      </c>
      <c r="D66" s="89">
        <v>2</v>
      </c>
      <c r="E66" s="89"/>
      <c r="F66" s="89">
        <v>2</v>
      </c>
    </row>
    <row r="67" spans="1:9">
      <c r="A67" s="84" t="s">
        <v>728</v>
      </c>
      <c r="B67" s="85">
        <v>10</v>
      </c>
      <c r="C67" s="84" t="s">
        <v>729</v>
      </c>
      <c r="D67" s="84"/>
      <c r="E67" s="84"/>
      <c r="F67" s="84">
        <f t="shared" si="1"/>
        <v>0</v>
      </c>
      <c r="G67">
        <f>SUM(D67:D69)</f>
        <v>0</v>
      </c>
      <c r="H67">
        <f t="shared" ref="H67:I67" si="14">SUM(E67:E69)</f>
        <v>0</v>
      </c>
      <c r="I67">
        <f t="shared" si="14"/>
        <v>0</v>
      </c>
    </row>
    <row r="68" spans="1:9">
      <c r="A68" s="84" t="s">
        <v>728</v>
      </c>
      <c r="B68" s="85">
        <v>10</v>
      </c>
      <c r="C68" s="84" t="s">
        <v>730</v>
      </c>
      <c r="D68" s="84"/>
      <c r="E68" s="84"/>
      <c r="F68" s="84">
        <f t="shared" si="1"/>
        <v>0</v>
      </c>
    </row>
    <row r="69" spans="1:9">
      <c r="A69" s="84" t="s">
        <v>728</v>
      </c>
      <c r="B69" s="85">
        <v>10</v>
      </c>
      <c r="C69" s="84" t="s">
        <v>731</v>
      </c>
      <c r="D69" s="84"/>
      <c r="E69" s="84"/>
      <c r="F69" s="84">
        <f t="shared" si="1"/>
        <v>0</v>
      </c>
    </row>
    <row r="70" spans="1:9">
      <c r="A70" s="87" t="s">
        <v>728</v>
      </c>
      <c r="B70" s="81">
        <v>11</v>
      </c>
      <c r="C70" s="87" t="s">
        <v>732</v>
      </c>
      <c r="D70" s="10">
        <v>2</v>
      </c>
      <c r="E70" s="10">
        <v>2</v>
      </c>
      <c r="F70" s="10">
        <f t="shared" si="1"/>
        <v>0</v>
      </c>
      <c r="G70">
        <f>SUM(D70:D71)</f>
        <v>2</v>
      </c>
      <c r="H70">
        <f>SUM(E70:E71)</f>
        <v>2</v>
      </c>
      <c r="I70">
        <f>SUM(F70:F71)</f>
        <v>0</v>
      </c>
    </row>
    <row r="71" spans="1:9">
      <c r="A71" s="87" t="s">
        <v>728</v>
      </c>
      <c r="B71" s="81">
        <v>11</v>
      </c>
      <c r="C71" s="87" t="s">
        <v>733</v>
      </c>
      <c r="D71" s="10"/>
      <c r="E71" s="10"/>
      <c r="F71" s="10">
        <f t="shared" si="1"/>
        <v>0</v>
      </c>
    </row>
    <row r="72" spans="1:9">
      <c r="A72" s="84" t="s">
        <v>728</v>
      </c>
      <c r="B72" s="85">
        <v>12</v>
      </c>
      <c r="C72" s="84" t="s">
        <v>734</v>
      </c>
      <c r="D72" s="84"/>
      <c r="E72" s="84"/>
      <c r="F72" s="84">
        <f t="shared" si="1"/>
        <v>0</v>
      </c>
      <c r="G72">
        <f>SUM(D72:D74)</f>
        <v>0</v>
      </c>
      <c r="H72">
        <f t="shared" ref="H72:I72" si="15">SUM(E72:E74)</f>
        <v>0</v>
      </c>
      <c r="I72">
        <f t="shared" si="15"/>
        <v>0</v>
      </c>
    </row>
    <row r="73" spans="1:9">
      <c r="A73" s="84" t="s">
        <v>728</v>
      </c>
      <c r="B73" s="85">
        <v>12</v>
      </c>
      <c r="C73" s="84" t="s">
        <v>735</v>
      </c>
      <c r="D73" s="84"/>
      <c r="E73" s="84"/>
      <c r="F73" s="84">
        <f t="shared" si="1"/>
        <v>0</v>
      </c>
    </row>
    <row r="74" spans="1:9">
      <c r="A74" s="84" t="s">
        <v>728</v>
      </c>
      <c r="B74" s="85">
        <v>12</v>
      </c>
      <c r="C74" s="84" t="s">
        <v>736</v>
      </c>
      <c r="D74" s="84"/>
      <c r="E74" s="84"/>
      <c r="F74" s="84">
        <f t="shared" si="1"/>
        <v>0</v>
      </c>
    </row>
    <row r="75" spans="1:9">
      <c r="A75" s="10" t="s">
        <v>719</v>
      </c>
      <c r="B75" s="81"/>
      <c r="C75" s="10" t="s">
        <v>720</v>
      </c>
      <c r="D75" s="10">
        <v>135</v>
      </c>
      <c r="E75" s="10">
        <v>72</v>
      </c>
      <c r="F75" s="10">
        <f t="shared" si="1"/>
        <v>63</v>
      </c>
      <c r="G75">
        <f>SUM(D75:D77)</f>
        <v>425</v>
      </c>
      <c r="H75">
        <f t="shared" ref="H75:I75" si="16">SUM(E75:E77)</f>
        <v>174</v>
      </c>
      <c r="I75">
        <f t="shared" si="16"/>
        <v>251</v>
      </c>
    </row>
    <row r="76" spans="1:9">
      <c r="A76" s="10" t="s">
        <v>719</v>
      </c>
      <c r="B76" s="81"/>
      <c r="C76" s="10" t="s">
        <v>721</v>
      </c>
      <c r="D76" s="10">
        <v>250</v>
      </c>
      <c r="E76" s="10">
        <v>93</v>
      </c>
      <c r="F76" s="10">
        <f t="shared" si="1"/>
        <v>157</v>
      </c>
    </row>
    <row r="77" spans="1:9">
      <c r="A77" s="10" t="s">
        <v>719</v>
      </c>
      <c r="B77" s="81"/>
      <c r="C77" s="10" t="s">
        <v>722</v>
      </c>
      <c r="D77" s="10">
        <v>40</v>
      </c>
      <c r="E77" s="10">
        <v>9</v>
      </c>
      <c r="F77" s="10">
        <f t="shared" si="1"/>
        <v>31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ref="F85:F148" si="17">D85-E85</f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si="17"/>
        <v>0</v>
      </c>
    </row>
    <row r="149" spans="2:6">
      <c r="B149"/>
      <c r="F149">
        <f t="shared" ref="F149:F212" si="18">D149-E149</f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si="18"/>
        <v>0</v>
      </c>
    </row>
    <row r="213" spans="2:6">
      <c r="B213"/>
      <c r="F213">
        <f t="shared" ref="F213:F276" si="19">D213-E213</f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si="19"/>
        <v>0</v>
      </c>
    </row>
    <row r="277" spans="2:6">
      <c r="B277"/>
      <c r="F277">
        <f t="shared" ref="F277:F340" si="20">D277-E277</f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si="20"/>
        <v>0</v>
      </c>
    </row>
    <row r="341" spans="2:6">
      <c r="B341"/>
      <c r="F341">
        <f t="shared" ref="F341:F404" si="21">D341-E341</f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si="21"/>
        <v>0</v>
      </c>
    </row>
    <row r="405" spans="2:6">
      <c r="B405"/>
      <c r="F405">
        <f t="shared" ref="F405:F468" si="22">D405-E405</f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si="22"/>
        <v>0</v>
      </c>
    </row>
    <row r="469" spans="2:6">
      <c r="B469"/>
      <c r="F469">
        <f t="shared" ref="F469:F532" si="23">D469-E469</f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si="23"/>
        <v>0</v>
      </c>
    </row>
    <row r="533" spans="2:6">
      <c r="B533"/>
      <c r="F533">
        <f t="shared" ref="F533:F596" si="24">D533-E533</f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si="24"/>
        <v>0</v>
      </c>
    </row>
    <row r="597" spans="2:6">
      <c r="B597"/>
      <c r="F597">
        <f t="shared" ref="F597:F660" si="25">D597-E597</f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si="25"/>
        <v>0</v>
      </c>
    </row>
    <row r="661" spans="2:6">
      <c r="B661"/>
      <c r="F661">
        <f t="shared" ref="F661:F723" si="26">D661-E661</f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  <row r="722" spans="2:6">
      <c r="B722"/>
      <c r="F722">
        <f t="shared" si="26"/>
        <v>0</v>
      </c>
    </row>
    <row r="723" spans="2:6">
      <c r="B723"/>
      <c r="F723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2" t="s">
        <v>578</v>
      </c>
      <c r="B3" s="17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7" t="s">
        <v>67</v>
      </c>
      <c r="B256" s="167"/>
      <c r="C256" s="16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5" t="s">
        <v>266</v>
      </c>
      <c r="B258" s="15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3" t="s">
        <v>267</v>
      </c>
      <c r="B259" s="15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3" t="s">
        <v>456</v>
      </c>
      <c r="B551" s="15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7" t="s">
        <v>457</v>
      </c>
      <c r="B552" s="15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5" t="s">
        <v>464</v>
      </c>
      <c r="B560" s="15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7" t="s">
        <v>466</v>
      </c>
      <c r="B562" s="15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7" t="s">
        <v>485</v>
      </c>
      <c r="B581" s="15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3" t="s">
        <v>571</v>
      </c>
      <c r="B717" s="15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1" t="s">
        <v>851</v>
      </c>
      <c r="B718" s="15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7" t="s">
        <v>815</v>
      </c>
      <c r="B1" s="20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2" t="s">
        <v>578</v>
      </c>
      <c r="B3" s="17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7" t="s">
        <v>67</v>
      </c>
      <c r="B256" s="167"/>
      <c r="C256" s="16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5" t="s">
        <v>266</v>
      </c>
      <c r="B258" s="15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3" t="s">
        <v>267</v>
      </c>
      <c r="B259" s="15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3" t="s">
        <v>456</v>
      </c>
      <c r="B551" s="15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7" t="s">
        <v>457</v>
      </c>
      <c r="B552" s="15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5" t="s">
        <v>464</v>
      </c>
      <c r="B560" s="15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7" t="s">
        <v>466</v>
      </c>
      <c r="B562" s="15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7" t="s">
        <v>485</v>
      </c>
      <c r="B581" s="15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3" t="s">
        <v>571</v>
      </c>
      <c r="B717" s="15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1" t="s">
        <v>851</v>
      </c>
      <c r="B718" s="15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5" zoomScale="160" zoomScaleNormal="16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3" customWidth="1"/>
    <col min="3" max="3" width="16" customWidth="1"/>
    <col min="4" max="4" width="19.7109375" customWidth="1"/>
    <col min="5" max="5" width="18.5703125" customWidth="1"/>
    <col min="7" max="7" width="15.5703125" bestFit="1" customWidth="1"/>
    <col min="8" max="8" width="20.8554687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0" t="s">
        <v>853</v>
      </c>
      <c r="E1" s="140" t="s">
        <v>852</v>
      </c>
      <c r="G1" s="43" t="s">
        <v>31</v>
      </c>
      <c r="H1" s="44">
        <f>C2+C114</f>
        <v>5460000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3350000</v>
      </c>
      <c r="D2" s="26">
        <f>D3+D67</f>
        <v>3350000</v>
      </c>
      <c r="E2" s="26">
        <f>E3+E67</f>
        <v>3350000</v>
      </c>
      <c r="G2" s="39" t="s">
        <v>60</v>
      </c>
      <c r="H2" s="41">
        <f>C2</f>
        <v>3350000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1018500</v>
      </c>
      <c r="D3" s="23">
        <f>D4+D11+D38+D61</f>
        <v>1018500</v>
      </c>
      <c r="E3" s="23">
        <f>E4+E11+E38+E61</f>
        <v>1018500</v>
      </c>
      <c r="G3" s="39" t="s">
        <v>57</v>
      </c>
      <c r="H3" s="41">
        <f t="shared" ref="H3:H66" si="0">C3</f>
        <v>1018500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425000</v>
      </c>
      <c r="D4" s="21">
        <f>SUM(D5:D10)</f>
        <v>425000</v>
      </c>
      <c r="E4" s="21">
        <f>SUM(E5:E10)</f>
        <v>425000</v>
      </c>
      <c r="F4" s="17"/>
      <c r="G4" s="39" t="s">
        <v>53</v>
      </c>
      <c r="H4" s="41">
        <f t="shared" si="0"/>
        <v>425000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</v>
      </c>
      <c r="D9" s="2">
        <f t="shared" si="1"/>
        <v>90000</v>
      </c>
      <c r="E9" s="2">
        <f t="shared" si="1"/>
        <v>90000</v>
      </c>
      <c r="F9" s="17"/>
      <c r="G9" s="17"/>
      <c r="H9" s="41">
        <f t="shared" si="0"/>
        <v>90000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290000</v>
      </c>
      <c r="D11" s="21">
        <f>SUM(D12:D37)</f>
        <v>290000</v>
      </c>
      <c r="E11" s="21">
        <f>SUM(E12:E37)</f>
        <v>290000</v>
      </c>
      <c r="F11" s="17"/>
      <c r="G11" s="39" t="s">
        <v>54</v>
      </c>
      <c r="H11" s="41">
        <f t="shared" si="0"/>
        <v>290000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190000</v>
      </c>
      <c r="D12" s="2">
        <f>C12</f>
        <v>190000</v>
      </c>
      <c r="E12" s="2">
        <f>D12</f>
        <v>190000</v>
      </c>
      <c r="H12" s="41">
        <f t="shared" si="0"/>
        <v>190000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5000</v>
      </c>
      <c r="D26" s="2">
        <f t="shared" si="2"/>
        <v>5000</v>
      </c>
      <c r="E26" s="2">
        <f t="shared" si="2"/>
        <v>5000</v>
      </c>
      <c r="H26" s="41">
        <f t="shared" si="0"/>
        <v>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9000</v>
      </c>
      <c r="D29" s="2">
        <f t="shared" ref="D29:E37" si="3">C29</f>
        <v>9000</v>
      </c>
      <c r="E29" s="2">
        <f t="shared" si="3"/>
        <v>9000</v>
      </c>
      <c r="H29" s="41">
        <f t="shared" si="0"/>
        <v>9000</v>
      </c>
    </row>
    <row r="30" spans="1:8" ht="12.75" customHeight="1" outlineLevel="1">
      <c r="A30" s="3">
        <v>2401</v>
      </c>
      <c r="B30" s="1" t="s">
        <v>142</v>
      </c>
      <c r="C30" s="2">
        <v>1000</v>
      </c>
      <c r="D30" s="2">
        <f t="shared" si="3"/>
        <v>1000</v>
      </c>
      <c r="E30" s="2">
        <f t="shared" si="3"/>
        <v>1000</v>
      </c>
      <c r="H30" s="41">
        <f t="shared" si="0"/>
        <v>1000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68" t="s">
        <v>145</v>
      </c>
      <c r="B38" s="169"/>
      <c r="C38" s="21">
        <f>SUM(C39:C60)</f>
        <v>302000</v>
      </c>
      <c r="D38" s="21">
        <f>SUM(D39:D60)</f>
        <v>302000</v>
      </c>
      <c r="E38" s="21">
        <f>SUM(E39:E60)</f>
        <v>302000</v>
      </c>
      <c r="G38" s="39" t="s">
        <v>55</v>
      </c>
      <c r="H38" s="41">
        <f t="shared" si="0"/>
        <v>302000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130000</v>
      </c>
      <c r="D55" s="2">
        <f t="shared" si="4"/>
        <v>130000</v>
      </c>
      <c r="E55" s="2">
        <f t="shared" si="4"/>
        <v>130000</v>
      </c>
      <c r="H55" s="41">
        <f t="shared" si="0"/>
        <v>130000</v>
      </c>
    </row>
    <row r="56" spans="1:10" outlineLevel="1">
      <c r="A56" s="20">
        <v>3303</v>
      </c>
      <c r="B56" s="20" t="s">
        <v>154</v>
      </c>
      <c r="C56" s="2">
        <v>80000</v>
      </c>
      <c r="D56" s="2">
        <f t="shared" ref="D56:E60" si="5">C56</f>
        <v>80000</v>
      </c>
      <c r="E56" s="2">
        <f t="shared" si="5"/>
        <v>80000</v>
      </c>
      <c r="H56" s="41">
        <f t="shared" si="0"/>
        <v>80000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500</v>
      </c>
      <c r="D59" s="2">
        <f t="shared" si="5"/>
        <v>500</v>
      </c>
      <c r="E59" s="2">
        <f t="shared" si="5"/>
        <v>500</v>
      </c>
      <c r="H59" s="41">
        <f t="shared" si="0"/>
        <v>500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68" t="s">
        <v>158</v>
      </c>
      <c r="B61" s="169"/>
      <c r="C61" s="22">
        <f>SUM(C62:C66)</f>
        <v>1500</v>
      </c>
      <c r="D61" s="22">
        <f>SUM(D62:D66)</f>
        <v>1500</v>
      </c>
      <c r="E61" s="22">
        <f>SUM(E62:E66)</f>
        <v>1500</v>
      </c>
      <c r="G61" s="39" t="s">
        <v>105</v>
      </c>
      <c r="H61" s="41">
        <f t="shared" si="0"/>
        <v>1500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72" t="s">
        <v>579</v>
      </c>
      <c r="B67" s="172"/>
      <c r="C67" s="25">
        <f>C97+C68</f>
        <v>2331500</v>
      </c>
      <c r="D67" s="25">
        <f>D97+D68</f>
        <v>2331500</v>
      </c>
      <c r="E67" s="25">
        <f>E97+E68</f>
        <v>2331500</v>
      </c>
      <c r="G67" s="39" t="s">
        <v>59</v>
      </c>
      <c r="H67" s="41">
        <f t="shared" ref="H67:H130" si="7">C67</f>
        <v>2331500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411500</v>
      </c>
      <c r="D68" s="21">
        <f>SUM(D69:D96)</f>
        <v>411500</v>
      </c>
      <c r="E68" s="21">
        <f>SUM(E69:E96)</f>
        <v>411500</v>
      </c>
      <c r="G68" s="39" t="s">
        <v>56</v>
      </c>
      <c r="H68" s="41">
        <f t="shared" si="7"/>
        <v>411500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customHeight="1" outlineLevel="1">
      <c r="A80" s="3">
        <v>5202</v>
      </c>
      <c r="B80" s="2" t="s">
        <v>172</v>
      </c>
      <c r="C80" s="2">
        <v>24000</v>
      </c>
      <c r="D80" s="2">
        <f t="shared" si="8"/>
        <v>24000</v>
      </c>
      <c r="E80" s="2">
        <f t="shared" si="8"/>
        <v>24000</v>
      </c>
      <c r="H80" s="41">
        <f t="shared" si="7"/>
        <v>24000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</v>
      </c>
      <c r="D83" s="2">
        <f t="shared" si="8"/>
        <v>2500</v>
      </c>
      <c r="E83" s="2">
        <f t="shared" si="8"/>
        <v>2500</v>
      </c>
      <c r="H83" s="41">
        <f t="shared" si="7"/>
        <v>2500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>
        <v>300000</v>
      </c>
      <c r="D94" s="2">
        <f t="shared" si="9"/>
        <v>300000</v>
      </c>
      <c r="E94" s="2">
        <f t="shared" si="9"/>
        <v>300000</v>
      </c>
      <c r="H94" s="41">
        <f t="shared" si="7"/>
        <v>300000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1920000</v>
      </c>
      <c r="D97" s="21">
        <f>SUM(D98:D113)</f>
        <v>1920000</v>
      </c>
      <c r="E97" s="21">
        <f>SUM(E98:E113)</f>
        <v>1920000</v>
      </c>
      <c r="G97" s="39" t="s">
        <v>58</v>
      </c>
      <c r="H97" s="41">
        <f t="shared" si="7"/>
        <v>1920000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750000</v>
      </c>
      <c r="D98" s="2">
        <f>C98</f>
        <v>750000</v>
      </c>
      <c r="E98" s="2">
        <f>D98</f>
        <v>750000</v>
      </c>
      <c r="H98" s="41">
        <f t="shared" si="7"/>
        <v>750000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1150000</v>
      </c>
      <c r="D100" s="2">
        <f t="shared" si="10"/>
        <v>1150000</v>
      </c>
      <c r="E100" s="2">
        <f t="shared" si="10"/>
        <v>1150000</v>
      </c>
      <c r="H100" s="41">
        <f t="shared" si="7"/>
        <v>1150000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10"/>
        <v>2000</v>
      </c>
      <c r="E110" s="2">
        <f t="shared" si="10"/>
        <v>2000</v>
      </c>
      <c r="H110" s="41">
        <f t="shared" si="7"/>
        <v>2000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73" t="s">
        <v>62</v>
      </c>
      <c r="B114" s="174"/>
      <c r="C114" s="26">
        <f>C115+C152+C177</f>
        <v>2110000</v>
      </c>
      <c r="D114" s="26">
        <f>D115+D152+D177</f>
        <v>2110000</v>
      </c>
      <c r="E114" s="26">
        <f>E115+E152+E177</f>
        <v>2110000</v>
      </c>
      <c r="G114" s="39" t="s">
        <v>62</v>
      </c>
      <c r="H114" s="41">
        <f t="shared" si="7"/>
        <v>2110000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2098000</v>
      </c>
      <c r="D115" s="23">
        <f>D116+D135</f>
        <v>2098000</v>
      </c>
      <c r="E115" s="23">
        <f>E116+E135</f>
        <v>2098000</v>
      </c>
      <c r="G115" s="39" t="s">
        <v>61</v>
      </c>
      <c r="H115" s="41">
        <f t="shared" si="7"/>
        <v>2098000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1043000</v>
      </c>
      <c r="D116" s="21">
        <f>D117+D120+D123+D126+D129+D132</f>
        <v>1043000</v>
      </c>
      <c r="E116" s="21">
        <f>E117+E120+E123+E126+E129+E132</f>
        <v>1043000</v>
      </c>
      <c r="G116" s="39" t="s">
        <v>583</v>
      </c>
      <c r="H116" s="41">
        <f t="shared" si="7"/>
        <v>1043000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820000</v>
      </c>
      <c r="D117" s="2">
        <f>D118+D119</f>
        <v>820000</v>
      </c>
      <c r="E117" s="2">
        <f>E118+E119</f>
        <v>820000</v>
      </c>
      <c r="H117" s="41">
        <f t="shared" si="7"/>
        <v>820000</v>
      </c>
    </row>
    <row r="118" spans="1:10" ht="15" customHeight="1" outlineLevel="2">
      <c r="A118" s="130"/>
      <c r="B118" s="129" t="s">
        <v>855</v>
      </c>
      <c r="C118" s="128">
        <v>70000</v>
      </c>
      <c r="D118" s="128">
        <f>C118</f>
        <v>70000</v>
      </c>
      <c r="E118" s="128">
        <f>D118</f>
        <v>70000</v>
      </c>
      <c r="H118" s="41">
        <f t="shared" si="7"/>
        <v>70000</v>
      </c>
    </row>
    <row r="119" spans="1:10" ht="15" customHeight="1" outlineLevel="2">
      <c r="A119" s="130"/>
      <c r="B119" s="129" t="s">
        <v>860</v>
      </c>
      <c r="C119" s="128">
        <v>750000</v>
      </c>
      <c r="D119" s="128">
        <f>C119</f>
        <v>750000</v>
      </c>
      <c r="E119" s="128">
        <f>D119</f>
        <v>750000</v>
      </c>
      <c r="H119" s="41">
        <f t="shared" si="7"/>
        <v>750000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137500</v>
      </c>
      <c r="D123" s="2">
        <f>D124+D125</f>
        <v>137500</v>
      </c>
      <c r="E123" s="2">
        <f>E124+E125</f>
        <v>137500</v>
      </c>
      <c r="H123" s="41">
        <f t="shared" si="7"/>
        <v>137500</v>
      </c>
    </row>
    <row r="124" spans="1:10" ht="15" customHeight="1" outlineLevel="2">
      <c r="A124" s="130"/>
      <c r="B124" s="129" t="s">
        <v>855</v>
      </c>
      <c r="C124" s="128">
        <v>17500</v>
      </c>
      <c r="D124" s="128">
        <f>C124</f>
        <v>17500</v>
      </c>
      <c r="E124" s="128">
        <f>D124</f>
        <v>17500</v>
      </c>
      <c r="H124" s="41">
        <f t="shared" si="7"/>
        <v>17500</v>
      </c>
    </row>
    <row r="125" spans="1:10" ht="15" customHeight="1" outlineLevel="2">
      <c r="A125" s="130"/>
      <c r="B125" s="129" t="s">
        <v>860</v>
      </c>
      <c r="C125" s="128">
        <v>120000</v>
      </c>
      <c r="D125" s="128">
        <f>C125</f>
        <v>120000</v>
      </c>
      <c r="E125" s="128">
        <f>D125</f>
        <v>120000</v>
      </c>
      <c r="H125" s="41">
        <f t="shared" si="7"/>
        <v>120000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85500</v>
      </c>
      <c r="D126" s="2">
        <f>D127+D128</f>
        <v>85500</v>
      </c>
      <c r="E126" s="2">
        <f>E127+E128</f>
        <v>85500</v>
      </c>
      <c r="H126" s="41">
        <f t="shared" si="7"/>
        <v>85500</v>
      </c>
    </row>
    <row r="127" spans="1:10" ht="15" customHeight="1" outlineLevel="2">
      <c r="A127" s="130"/>
      <c r="B127" s="129" t="s">
        <v>855</v>
      </c>
      <c r="C127" s="128">
        <v>10500</v>
      </c>
      <c r="D127" s="128">
        <f>C127</f>
        <v>10500</v>
      </c>
      <c r="E127" s="128">
        <f>D127</f>
        <v>10500</v>
      </c>
      <c r="H127" s="41">
        <f t="shared" si="7"/>
        <v>10500</v>
      </c>
    </row>
    <row r="128" spans="1:10" ht="15" customHeight="1" outlineLevel="2">
      <c r="A128" s="130"/>
      <c r="B128" s="129" t="s">
        <v>860</v>
      </c>
      <c r="C128" s="128">
        <v>75000</v>
      </c>
      <c r="D128" s="128">
        <f>C128</f>
        <v>75000</v>
      </c>
      <c r="E128" s="128">
        <f>D128</f>
        <v>75000</v>
      </c>
      <c r="H128" s="41">
        <f t="shared" si="7"/>
        <v>75000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1055000</v>
      </c>
      <c r="D135" s="21">
        <f>D136+D140+D143+D146+D149</f>
        <v>1055000</v>
      </c>
      <c r="E135" s="21">
        <f>E136+E140+E143+E146+E149</f>
        <v>1055000</v>
      </c>
      <c r="G135" s="39" t="s">
        <v>584</v>
      </c>
      <c r="H135" s="41">
        <f t="shared" si="11"/>
        <v>1055000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75000</v>
      </c>
      <c r="D136" s="2">
        <f>D137+D138+D139</f>
        <v>75000</v>
      </c>
      <c r="E136" s="2">
        <f>E137+E138+E139</f>
        <v>75000</v>
      </c>
      <c r="H136" s="41">
        <f t="shared" si="11"/>
        <v>75000</v>
      </c>
    </row>
    <row r="137" spans="1:10" ht="15" customHeight="1" outlineLevel="2">
      <c r="A137" s="130"/>
      <c r="B137" s="129" t="s">
        <v>855</v>
      </c>
      <c r="C137" s="128">
        <v>73000</v>
      </c>
      <c r="D137" s="128">
        <f>C137</f>
        <v>73000</v>
      </c>
      <c r="E137" s="128">
        <f>D137</f>
        <v>73000</v>
      </c>
      <c r="H137" s="41">
        <f t="shared" si="11"/>
        <v>73000</v>
      </c>
    </row>
    <row r="138" spans="1:10" ht="15" customHeight="1" outlineLevel="2">
      <c r="A138" s="130"/>
      <c r="B138" s="129" t="s">
        <v>862</v>
      </c>
      <c r="C138" s="128">
        <v>1000</v>
      </c>
      <c r="D138" s="128">
        <f t="shared" ref="D138:E139" si="12">C138</f>
        <v>1000</v>
      </c>
      <c r="E138" s="128">
        <f t="shared" si="12"/>
        <v>1000</v>
      </c>
      <c r="H138" s="41">
        <f t="shared" si="11"/>
        <v>1000</v>
      </c>
    </row>
    <row r="139" spans="1:10" ht="15" customHeight="1" outlineLevel="2">
      <c r="A139" s="130"/>
      <c r="B139" s="129" t="s">
        <v>861</v>
      </c>
      <c r="C139" s="128">
        <v>1000</v>
      </c>
      <c r="D139" s="128">
        <f t="shared" si="12"/>
        <v>1000</v>
      </c>
      <c r="E139" s="128">
        <f t="shared" si="12"/>
        <v>1000</v>
      </c>
      <c r="H139" s="41">
        <f t="shared" si="11"/>
        <v>1000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980000</v>
      </c>
      <c r="D140" s="2">
        <f>D141+D142</f>
        <v>980000</v>
      </c>
      <c r="E140" s="2">
        <f>E141+E142</f>
        <v>980000</v>
      </c>
      <c r="H140" s="41">
        <f t="shared" si="11"/>
        <v>980000</v>
      </c>
    </row>
    <row r="141" spans="1:10" ht="15" customHeight="1" outlineLevel="2">
      <c r="A141" s="130"/>
      <c r="B141" s="129" t="s">
        <v>855</v>
      </c>
      <c r="C141" s="128">
        <v>430000</v>
      </c>
      <c r="D141" s="128">
        <f>C141</f>
        <v>430000</v>
      </c>
      <c r="E141" s="128">
        <f>D141</f>
        <v>430000</v>
      </c>
      <c r="H141" s="41">
        <f t="shared" si="11"/>
        <v>430000</v>
      </c>
    </row>
    <row r="142" spans="1:10" ht="15" customHeight="1" outlineLevel="2">
      <c r="A142" s="130"/>
      <c r="B142" s="129" t="s">
        <v>860</v>
      </c>
      <c r="C142" s="128">
        <v>550000</v>
      </c>
      <c r="D142" s="128">
        <f>C142</f>
        <v>550000</v>
      </c>
      <c r="E142" s="128">
        <f>D142</f>
        <v>550000</v>
      </c>
      <c r="H142" s="41">
        <f t="shared" si="11"/>
        <v>550000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12000</v>
      </c>
      <c r="D152" s="23">
        <f>D153+D163+D170</f>
        <v>12000</v>
      </c>
      <c r="E152" s="23">
        <f>E153+E163+E170</f>
        <v>12000</v>
      </c>
      <c r="G152" s="39" t="s">
        <v>66</v>
      </c>
      <c r="H152" s="41">
        <f t="shared" si="11"/>
        <v>12000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12000</v>
      </c>
      <c r="D153" s="21">
        <f>D154+D157+D160</f>
        <v>12000</v>
      </c>
      <c r="E153" s="21">
        <f>E154+E157+E160</f>
        <v>12000</v>
      </c>
      <c r="G153" s="39" t="s">
        <v>585</v>
      </c>
      <c r="H153" s="41">
        <f t="shared" si="11"/>
        <v>12000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12000</v>
      </c>
      <c r="D154" s="2">
        <f>D155+D156</f>
        <v>12000</v>
      </c>
      <c r="E154" s="2">
        <f>E155+E156</f>
        <v>12000</v>
      </c>
      <c r="H154" s="41">
        <f t="shared" si="11"/>
        <v>12000</v>
      </c>
    </row>
    <row r="155" spans="1:10" ht="15" customHeight="1" outlineLevel="2">
      <c r="A155" s="130"/>
      <c r="B155" s="129" t="s">
        <v>855</v>
      </c>
      <c r="C155" s="128">
        <v>12000</v>
      </c>
      <c r="D155" s="128">
        <f>C155</f>
        <v>12000</v>
      </c>
      <c r="E155" s="128">
        <f>D155</f>
        <v>12000</v>
      </c>
      <c r="H155" s="41">
        <f t="shared" si="11"/>
        <v>12000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7" t="s">
        <v>67</v>
      </c>
      <c r="B256" s="167"/>
      <c r="C256" s="167"/>
      <c r="D256" s="140" t="s">
        <v>853</v>
      </c>
      <c r="E256" s="140" t="s">
        <v>852</v>
      </c>
      <c r="G256" s="47" t="s">
        <v>589</v>
      </c>
      <c r="H256" s="48">
        <f>C257+C559</f>
        <v>5460000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3300000</v>
      </c>
      <c r="D257" s="37">
        <f>D258+D550</f>
        <v>3300000</v>
      </c>
      <c r="E257" s="37">
        <f>E258+E550</f>
        <v>3300000</v>
      </c>
      <c r="G257" s="39" t="s">
        <v>60</v>
      </c>
      <c r="H257" s="41">
        <f>C257</f>
        <v>3300000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3260000</v>
      </c>
      <c r="D258" s="36">
        <f>D259+D339+D483+D547</f>
        <v>3260000</v>
      </c>
      <c r="E258" s="36">
        <f>E259+E339+E483+E547</f>
        <v>3260000</v>
      </c>
      <c r="G258" s="39" t="s">
        <v>57</v>
      </c>
      <c r="H258" s="41">
        <f t="shared" ref="H258:H321" si="21">C258</f>
        <v>3260000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2223000</v>
      </c>
      <c r="D259" s="33">
        <f>D260+D263+D314</f>
        <v>2223000</v>
      </c>
      <c r="E259" s="33">
        <f>E260+E263+E314</f>
        <v>2223000</v>
      </c>
      <c r="G259" s="39" t="s">
        <v>590</v>
      </c>
      <c r="H259" s="41">
        <f t="shared" si="21"/>
        <v>2223000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26500</v>
      </c>
      <c r="D260" s="32">
        <f>SUM(D261:D262)</f>
        <v>26500</v>
      </c>
      <c r="E260" s="32">
        <f>SUM(E261:E262)</f>
        <v>26500</v>
      </c>
      <c r="H260" s="41">
        <f t="shared" si="21"/>
        <v>26500</v>
      </c>
    </row>
    <row r="261" spans="1:10" outlineLevel="2">
      <c r="A261" s="7">
        <v>1100</v>
      </c>
      <c r="B261" s="4" t="s">
        <v>32</v>
      </c>
      <c r="C261" s="5">
        <v>26500</v>
      </c>
      <c r="D261" s="5">
        <f>C261</f>
        <v>26500</v>
      </c>
      <c r="E261" s="5">
        <f>D261</f>
        <v>26500</v>
      </c>
      <c r="H261" s="41">
        <f t="shared" si="21"/>
        <v>26500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2185500</v>
      </c>
      <c r="D263" s="32">
        <f>D264+D265+D289+D296+D298+D302+D305+D308+D313</f>
        <v>2185500</v>
      </c>
      <c r="E263" s="32">
        <f>E264+E265+E289+E296+E298+E302+E305+E308+E313</f>
        <v>2185500</v>
      </c>
      <c r="H263" s="41">
        <f t="shared" si="21"/>
        <v>2185500</v>
      </c>
    </row>
    <row r="264" spans="1:10" outlineLevel="2">
      <c r="A264" s="6">
        <v>1101</v>
      </c>
      <c r="B264" s="4" t="s">
        <v>34</v>
      </c>
      <c r="C264" s="5">
        <v>865000</v>
      </c>
      <c r="D264" s="5">
        <f>C264</f>
        <v>865000</v>
      </c>
      <c r="E264" s="5">
        <f>D264</f>
        <v>865000</v>
      </c>
      <c r="H264" s="41">
        <f t="shared" si="21"/>
        <v>865000</v>
      </c>
    </row>
    <row r="265" spans="1:10" outlineLevel="2">
      <c r="A265" s="6">
        <v>1101</v>
      </c>
      <c r="B265" s="4" t="s">
        <v>35</v>
      </c>
      <c r="C265" s="5">
        <f>SUM(C266:C288)</f>
        <v>900500</v>
      </c>
      <c r="D265" s="5">
        <f>SUM(D266:D288)</f>
        <v>900500</v>
      </c>
      <c r="E265" s="5">
        <f>SUM(E266:E288)</f>
        <v>900500</v>
      </c>
      <c r="H265" s="41">
        <f t="shared" si="21"/>
        <v>900500</v>
      </c>
    </row>
    <row r="266" spans="1:10" outlineLevel="3">
      <c r="A266" s="29"/>
      <c r="B266" s="28" t="s">
        <v>218</v>
      </c>
      <c r="C266" s="30">
        <v>55000</v>
      </c>
      <c r="D266" s="30">
        <f>C266</f>
        <v>55000</v>
      </c>
      <c r="E266" s="30">
        <f>D266</f>
        <v>55000</v>
      </c>
      <c r="H266" s="41">
        <f t="shared" si="21"/>
        <v>55000</v>
      </c>
    </row>
    <row r="267" spans="1:10" outlineLevel="3">
      <c r="A267" s="29"/>
      <c r="B267" s="28" t="s">
        <v>219</v>
      </c>
      <c r="C267" s="30">
        <v>254000</v>
      </c>
      <c r="D267" s="30">
        <f t="shared" ref="D267:E282" si="22">C267</f>
        <v>254000</v>
      </c>
      <c r="E267" s="30">
        <f t="shared" si="22"/>
        <v>254000</v>
      </c>
      <c r="H267" s="41">
        <f t="shared" si="21"/>
        <v>254000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4000</v>
      </c>
      <c r="D269" s="30">
        <f t="shared" si="22"/>
        <v>4000</v>
      </c>
      <c r="E269" s="30">
        <f t="shared" si="22"/>
        <v>4000</v>
      </c>
      <c r="H269" s="41">
        <f t="shared" si="21"/>
        <v>4000</v>
      </c>
    </row>
    <row r="270" spans="1:10" outlineLevel="3">
      <c r="A270" s="29"/>
      <c r="B270" s="28" t="s">
        <v>222</v>
      </c>
      <c r="C270" s="30">
        <v>20000</v>
      </c>
      <c r="D270" s="30">
        <f t="shared" si="22"/>
        <v>20000</v>
      </c>
      <c r="E270" s="30">
        <f t="shared" si="22"/>
        <v>20000</v>
      </c>
      <c r="H270" s="41">
        <f t="shared" si="21"/>
        <v>20000</v>
      </c>
    </row>
    <row r="271" spans="1:10" outlineLevel="3">
      <c r="A271" s="29"/>
      <c r="B271" s="28" t="s">
        <v>223</v>
      </c>
      <c r="C271" s="30">
        <v>64000</v>
      </c>
      <c r="D271" s="30">
        <f t="shared" si="22"/>
        <v>64000</v>
      </c>
      <c r="E271" s="30">
        <f t="shared" si="22"/>
        <v>64000</v>
      </c>
      <c r="H271" s="41">
        <f t="shared" si="21"/>
        <v>64000</v>
      </c>
    </row>
    <row r="272" spans="1:10" outlineLevel="3">
      <c r="A272" s="29"/>
      <c r="B272" s="28" t="s">
        <v>224</v>
      </c>
      <c r="C272" s="30">
        <v>9000</v>
      </c>
      <c r="D272" s="30">
        <f t="shared" si="22"/>
        <v>9000</v>
      </c>
      <c r="E272" s="30">
        <f t="shared" si="22"/>
        <v>9000</v>
      </c>
      <c r="H272" s="41">
        <f t="shared" si="21"/>
        <v>9000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15000</v>
      </c>
      <c r="D276" s="30">
        <f t="shared" si="22"/>
        <v>15000</v>
      </c>
      <c r="E276" s="30">
        <f t="shared" si="22"/>
        <v>15000</v>
      </c>
      <c r="H276" s="41">
        <f t="shared" si="21"/>
        <v>15000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>
        <v>500</v>
      </c>
      <c r="D282" s="30">
        <f t="shared" si="22"/>
        <v>500</v>
      </c>
      <c r="E282" s="30">
        <f t="shared" si="22"/>
        <v>500</v>
      </c>
      <c r="H282" s="41">
        <f t="shared" si="21"/>
        <v>500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454000</v>
      </c>
      <c r="D286" s="30">
        <f t="shared" si="23"/>
        <v>454000</v>
      </c>
      <c r="E286" s="30">
        <f t="shared" si="23"/>
        <v>454000</v>
      </c>
      <c r="H286" s="41">
        <f t="shared" si="21"/>
        <v>454000</v>
      </c>
    </row>
    <row r="287" spans="1:8" outlineLevel="3">
      <c r="A287" s="29"/>
      <c r="B287" s="28" t="s">
        <v>239</v>
      </c>
      <c r="C287" s="30">
        <v>25000</v>
      </c>
      <c r="D287" s="30">
        <f t="shared" si="23"/>
        <v>25000</v>
      </c>
      <c r="E287" s="30">
        <f t="shared" si="23"/>
        <v>25000</v>
      </c>
      <c r="H287" s="41">
        <f t="shared" si="21"/>
        <v>25000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15000</v>
      </c>
      <c r="D289" s="5">
        <f>SUM(D290:D295)</f>
        <v>15000</v>
      </c>
      <c r="E289" s="5">
        <f>SUM(E290:E295)</f>
        <v>15000</v>
      </c>
      <c r="H289" s="41">
        <f t="shared" si="21"/>
        <v>15000</v>
      </c>
    </row>
    <row r="290" spans="1:8" outlineLevel="3">
      <c r="A290" s="29"/>
      <c r="B290" s="28" t="s">
        <v>241</v>
      </c>
      <c r="C290" s="30">
        <v>8000</v>
      </c>
      <c r="D290" s="30">
        <f>C290</f>
        <v>8000</v>
      </c>
      <c r="E290" s="30">
        <f>D290</f>
        <v>8000</v>
      </c>
      <c r="H290" s="41">
        <f t="shared" si="21"/>
        <v>8000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3000</v>
      </c>
      <c r="D292" s="30">
        <f t="shared" si="24"/>
        <v>3000</v>
      </c>
      <c r="E292" s="30">
        <f t="shared" si="24"/>
        <v>3000</v>
      </c>
      <c r="H292" s="41">
        <f t="shared" si="21"/>
        <v>3000</v>
      </c>
    </row>
    <row r="293" spans="1:8" outlineLevel="3">
      <c r="A293" s="29"/>
      <c r="B293" s="28" t="s">
        <v>244</v>
      </c>
      <c r="C293" s="30">
        <v>1500</v>
      </c>
      <c r="D293" s="30">
        <f t="shared" si="24"/>
        <v>1500</v>
      </c>
      <c r="E293" s="30">
        <f t="shared" si="24"/>
        <v>1500</v>
      </c>
      <c r="H293" s="41">
        <f t="shared" si="21"/>
        <v>1500</v>
      </c>
    </row>
    <row r="294" spans="1:8" outlineLevel="3">
      <c r="A294" s="29"/>
      <c r="B294" s="28" t="s">
        <v>245</v>
      </c>
      <c r="C294" s="30">
        <v>1000</v>
      </c>
      <c r="D294" s="30">
        <f t="shared" si="24"/>
        <v>1000</v>
      </c>
      <c r="E294" s="30">
        <f t="shared" si="24"/>
        <v>1000</v>
      </c>
      <c r="H294" s="41">
        <f t="shared" si="21"/>
        <v>1000</v>
      </c>
    </row>
    <row r="295" spans="1:8" outlineLevel="3">
      <c r="A295" s="29"/>
      <c r="B295" s="28" t="s">
        <v>246</v>
      </c>
      <c r="C295" s="30">
        <v>1500</v>
      </c>
      <c r="D295" s="30">
        <f t="shared" si="24"/>
        <v>1500</v>
      </c>
      <c r="E295" s="30">
        <f t="shared" si="24"/>
        <v>1500</v>
      </c>
      <c r="H295" s="41">
        <f t="shared" si="21"/>
        <v>1500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63000</v>
      </c>
      <c r="D298" s="5">
        <f>SUM(D299:D301)</f>
        <v>63000</v>
      </c>
      <c r="E298" s="5">
        <f>SUM(E299:E301)</f>
        <v>63000</v>
      </c>
      <c r="H298" s="41">
        <f t="shared" si="21"/>
        <v>63000</v>
      </c>
    </row>
    <row r="299" spans="1:8" outlineLevel="3">
      <c r="A299" s="29"/>
      <c r="B299" s="28" t="s">
        <v>248</v>
      </c>
      <c r="C299" s="30">
        <v>33000</v>
      </c>
      <c r="D299" s="30">
        <f>C299</f>
        <v>33000</v>
      </c>
      <c r="E299" s="30">
        <f>D299</f>
        <v>33000</v>
      </c>
      <c r="H299" s="41">
        <f t="shared" si="21"/>
        <v>33000</v>
      </c>
    </row>
    <row r="300" spans="1:8" outlineLevel="3">
      <c r="A300" s="29"/>
      <c r="B300" s="28" t="s">
        <v>249</v>
      </c>
      <c r="C300" s="30">
        <v>30000</v>
      </c>
      <c r="D300" s="30">
        <f t="shared" ref="D300:E301" si="25">C300</f>
        <v>30000</v>
      </c>
      <c r="E300" s="30">
        <f t="shared" si="25"/>
        <v>30000</v>
      </c>
      <c r="H300" s="41">
        <f t="shared" si="21"/>
        <v>30000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4000</v>
      </c>
      <c r="D302" s="5">
        <f>SUM(D303:D304)</f>
        <v>4000</v>
      </c>
      <c r="E302" s="5">
        <f>SUM(E303:E304)</f>
        <v>4000</v>
      </c>
      <c r="H302" s="41">
        <f t="shared" si="21"/>
        <v>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4000</v>
      </c>
      <c r="D304" s="30">
        <f>C304</f>
        <v>4000</v>
      </c>
      <c r="E304" s="30">
        <f>D304</f>
        <v>4000</v>
      </c>
      <c r="H304" s="41">
        <f t="shared" si="21"/>
        <v>4000</v>
      </c>
    </row>
    <row r="305" spans="1:8" outlineLevel="2">
      <c r="A305" s="6">
        <v>1101</v>
      </c>
      <c r="B305" s="4" t="s">
        <v>38</v>
      </c>
      <c r="C305" s="5">
        <f>SUM(C306:C307)</f>
        <v>23000</v>
      </c>
      <c r="D305" s="5">
        <f>SUM(D306:D307)</f>
        <v>23000</v>
      </c>
      <c r="E305" s="5">
        <f>SUM(E306:E307)</f>
        <v>23000</v>
      </c>
      <c r="H305" s="41">
        <f t="shared" si="21"/>
        <v>23000</v>
      </c>
    </row>
    <row r="306" spans="1:8" outlineLevel="3">
      <c r="A306" s="29"/>
      <c r="B306" s="28" t="s">
        <v>254</v>
      </c>
      <c r="C306" s="30">
        <v>20000</v>
      </c>
      <c r="D306" s="30">
        <f>C306</f>
        <v>20000</v>
      </c>
      <c r="E306" s="30">
        <f>D306</f>
        <v>20000</v>
      </c>
      <c r="H306" s="41">
        <f t="shared" si="21"/>
        <v>20000</v>
      </c>
    </row>
    <row r="307" spans="1:8" outlineLevel="3">
      <c r="A307" s="29"/>
      <c r="B307" s="28" t="s">
        <v>255</v>
      </c>
      <c r="C307" s="30">
        <v>3000</v>
      </c>
      <c r="D307" s="30">
        <f>C307</f>
        <v>3000</v>
      </c>
      <c r="E307" s="30">
        <f>D307</f>
        <v>3000</v>
      </c>
      <c r="H307" s="41">
        <f t="shared" si="21"/>
        <v>3000</v>
      </c>
    </row>
    <row r="308" spans="1:8" outlineLevel="2">
      <c r="A308" s="6">
        <v>1101</v>
      </c>
      <c r="B308" s="4" t="s">
        <v>39</v>
      </c>
      <c r="C308" s="5">
        <f>SUM(C309:C312)</f>
        <v>315000</v>
      </c>
      <c r="D308" s="5">
        <f>SUM(D309:D312)</f>
        <v>315000</v>
      </c>
      <c r="E308" s="5">
        <f>SUM(E309:E312)</f>
        <v>315000</v>
      </c>
      <c r="H308" s="41">
        <f t="shared" si="21"/>
        <v>315000</v>
      </c>
    </row>
    <row r="309" spans="1:8" outlineLevel="3">
      <c r="A309" s="29"/>
      <c r="B309" s="28" t="s">
        <v>256</v>
      </c>
      <c r="C309" s="30">
        <v>215000</v>
      </c>
      <c r="D309" s="30">
        <f>C309</f>
        <v>215000</v>
      </c>
      <c r="E309" s="30">
        <f>D309</f>
        <v>215000</v>
      </c>
      <c r="H309" s="41">
        <f t="shared" si="21"/>
        <v>215000</v>
      </c>
    </row>
    <row r="310" spans="1:8" outlineLevel="3">
      <c r="A310" s="29"/>
      <c r="B310" s="28" t="s">
        <v>257</v>
      </c>
      <c r="C310" s="30">
        <v>75000</v>
      </c>
      <c r="D310" s="30">
        <f t="shared" ref="D310:E312" si="26">C310</f>
        <v>75000</v>
      </c>
      <c r="E310" s="30">
        <f t="shared" si="26"/>
        <v>75000</v>
      </c>
      <c r="H310" s="41">
        <f t="shared" si="21"/>
        <v>75000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25000</v>
      </c>
      <c r="D312" s="30">
        <f t="shared" si="26"/>
        <v>25000</v>
      </c>
      <c r="E312" s="30">
        <f t="shared" si="26"/>
        <v>25000</v>
      </c>
      <c r="H312" s="41">
        <f t="shared" si="21"/>
        <v>25000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11000</v>
      </c>
      <c r="D314" s="32">
        <f>D315+D325+D331+D336+D337+D338+D328</f>
        <v>11000</v>
      </c>
      <c r="E314" s="32">
        <f>E315+E325+E331+E336+E337+E338+E328</f>
        <v>11000</v>
      </c>
      <c r="H314" s="41">
        <f t="shared" si="21"/>
        <v>11000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9000</v>
      </c>
      <c r="D325" s="5">
        <f>SUM(D326:D327)</f>
        <v>9000</v>
      </c>
      <c r="E325" s="5">
        <f>SUM(E326:E327)</f>
        <v>9000</v>
      </c>
      <c r="H325" s="41">
        <f t="shared" si="28"/>
        <v>9000</v>
      </c>
    </row>
    <row r="326" spans="1:8" outlineLevel="3">
      <c r="A326" s="29"/>
      <c r="B326" s="28" t="s">
        <v>264</v>
      </c>
      <c r="C326" s="30">
        <v>9000</v>
      </c>
      <c r="D326" s="30">
        <f>C326</f>
        <v>9000</v>
      </c>
      <c r="E326" s="30">
        <f>D326</f>
        <v>9000</v>
      </c>
      <c r="H326" s="41">
        <f t="shared" si="28"/>
        <v>9000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2000</v>
      </c>
      <c r="D331" s="5">
        <f>SUM(D332:D335)</f>
        <v>2000</v>
      </c>
      <c r="E331" s="5">
        <f>SUM(E332:E335)</f>
        <v>2000</v>
      </c>
      <c r="H331" s="41">
        <f t="shared" si="28"/>
        <v>2000</v>
      </c>
    </row>
    <row r="332" spans="1:8" outlineLevel="3">
      <c r="A332" s="29"/>
      <c r="B332" s="28" t="s">
        <v>256</v>
      </c>
      <c r="C332" s="30">
        <v>2000</v>
      </c>
      <c r="D332" s="30">
        <f>C332</f>
        <v>2000</v>
      </c>
      <c r="E332" s="30">
        <f>D332</f>
        <v>2000</v>
      </c>
      <c r="H332" s="41">
        <f t="shared" si="28"/>
        <v>2000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913000</v>
      </c>
      <c r="D339" s="33">
        <f>D340+D444+D482</f>
        <v>913000</v>
      </c>
      <c r="E339" s="33">
        <f>E340+E444+E482</f>
        <v>913000</v>
      </c>
      <c r="G339" s="39" t="s">
        <v>591</v>
      </c>
      <c r="H339" s="41">
        <f t="shared" si="28"/>
        <v>913000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886000</v>
      </c>
      <c r="D340" s="32">
        <f>D341+D342+D343+D344+D347+D348+D353+D356+D357+D362+D367+BH290668+D371+D372+D373+D376+D377+D378+D382+D388+D391+D392+D395+D398+D399+D404+D407+D408+D409+D412+D415+D416+D419+D420+D421+D422+D429+D443</f>
        <v>886000</v>
      </c>
      <c r="E340" s="32">
        <f>E341+E342+E343+E344+E347+E348+E353+E356+E357+E362+E367+BI290668+E371+E372+E373+E376+E377+E378+E382+E388+E391+E392+E395+E398+E399+E404+E407+E408+E409+E412+E415+E416+E419+E420+E421+E422+E429+E443</f>
        <v>886000</v>
      </c>
      <c r="H340" s="41">
        <f t="shared" si="28"/>
        <v>886000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130000</v>
      </c>
      <c r="D348" s="5">
        <f>SUM(D349:D352)</f>
        <v>130000</v>
      </c>
      <c r="E348" s="5">
        <f>SUM(E349:E352)</f>
        <v>130000</v>
      </c>
      <c r="H348" s="41">
        <f t="shared" si="28"/>
        <v>130000</v>
      </c>
    </row>
    <row r="349" spans="1:10" outlineLevel="3">
      <c r="A349" s="29"/>
      <c r="B349" s="28" t="s">
        <v>278</v>
      </c>
      <c r="C349" s="30">
        <v>125000</v>
      </c>
      <c r="D349" s="30">
        <f>C349</f>
        <v>125000</v>
      </c>
      <c r="E349" s="30">
        <f>D349</f>
        <v>125000</v>
      </c>
      <c r="H349" s="41">
        <f t="shared" si="28"/>
        <v>125000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29500</v>
      </c>
      <c r="D357" s="5">
        <f>SUM(D358:D361)</f>
        <v>29500</v>
      </c>
      <c r="E357" s="5">
        <f>SUM(E358:E361)</f>
        <v>29500</v>
      </c>
      <c r="H357" s="41">
        <f t="shared" si="28"/>
        <v>29500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>
        <v>8500</v>
      </c>
      <c r="D359" s="30">
        <f t="shared" ref="D359:E361" si="35">C359</f>
        <v>8500</v>
      </c>
      <c r="E359" s="30">
        <f t="shared" si="35"/>
        <v>8500</v>
      </c>
      <c r="H359" s="41">
        <f t="shared" si="28"/>
        <v>8500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125000</v>
      </c>
      <c r="D362" s="5">
        <f>SUM(D363:D366)</f>
        <v>125000</v>
      </c>
      <c r="E362" s="5">
        <f>SUM(E363:E366)</f>
        <v>125000</v>
      </c>
      <c r="H362" s="41">
        <f t="shared" si="28"/>
        <v>125000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12000</v>
      </c>
      <c r="D371" s="5">
        <f t="shared" si="37"/>
        <v>12000</v>
      </c>
      <c r="E371" s="5">
        <f t="shared" si="37"/>
        <v>12000</v>
      </c>
      <c r="H371" s="41">
        <f t="shared" si="28"/>
        <v>12000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500</v>
      </c>
      <c r="D391" s="5">
        <f t="shared" si="42"/>
        <v>500</v>
      </c>
      <c r="E391" s="5">
        <f t="shared" si="42"/>
        <v>500</v>
      </c>
      <c r="H391" s="41">
        <f t="shared" si="41"/>
        <v>500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35000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40000</v>
      </c>
      <c r="D415" s="5">
        <f t="shared" si="46"/>
        <v>40000</v>
      </c>
      <c r="E415" s="5">
        <f t="shared" si="46"/>
        <v>40000</v>
      </c>
      <c r="H415" s="41">
        <f t="shared" si="41"/>
        <v>40000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  <c r="H422" s="41">
        <f t="shared" si="41"/>
        <v>1000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200</v>
      </c>
      <c r="D427" s="30">
        <f t="shared" si="48"/>
        <v>200</v>
      </c>
      <c r="E427" s="30">
        <f t="shared" si="48"/>
        <v>200</v>
      </c>
      <c r="H427" s="41">
        <f t="shared" si="41"/>
        <v>200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389000</v>
      </c>
      <c r="D429" s="5">
        <f>SUM(D430:D442)</f>
        <v>389000</v>
      </c>
      <c r="E429" s="5">
        <f>SUM(E430:E442)</f>
        <v>389000</v>
      </c>
      <c r="H429" s="41">
        <f t="shared" si="41"/>
        <v>389000</v>
      </c>
    </row>
    <row r="430" spans="1:8" outlineLevel="3">
      <c r="A430" s="29"/>
      <c r="B430" s="28" t="s">
        <v>343</v>
      </c>
      <c r="C430" s="30">
        <v>45000</v>
      </c>
      <c r="D430" s="30">
        <f>C430</f>
        <v>45000</v>
      </c>
      <c r="E430" s="30">
        <f>D430</f>
        <v>45000</v>
      </c>
      <c r="H430" s="41">
        <f t="shared" si="41"/>
        <v>45000</v>
      </c>
    </row>
    <row r="431" spans="1:8" outlineLevel="3">
      <c r="A431" s="29"/>
      <c r="B431" s="28" t="s">
        <v>344</v>
      </c>
      <c r="C431" s="30">
        <v>135000</v>
      </c>
      <c r="D431" s="30">
        <f t="shared" ref="D431:E442" si="49">C431</f>
        <v>135000</v>
      </c>
      <c r="E431" s="30">
        <f t="shared" si="49"/>
        <v>135000</v>
      </c>
      <c r="H431" s="41">
        <f t="shared" si="41"/>
        <v>135000</v>
      </c>
    </row>
    <row r="432" spans="1:8" outlineLevel="3">
      <c r="A432" s="29"/>
      <c r="B432" s="28" t="s">
        <v>345</v>
      </c>
      <c r="C432" s="30">
        <v>55000</v>
      </c>
      <c r="D432" s="30">
        <f t="shared" si="49"/>
        <v>55000</v>
      </c>
      <c r="E432" s="30">
        <f t="shared" si="49"/>
        <v>55000</v>
      </c>
      <c r="H432" s="41">
        <f t="shared" si="41"/>
        <v>55000</v>
      </c>
    </row>
    <row r="433" spans="1:8" outlineLevel="3">
      <c r="A433" s="29"/>
      <c r="B433" s="28" t="s">
        <v>346</v>
      </c>
      <c r="C433" s="30">
        <v>40000</v>
      </c>
      <c r="D433" s="30">
        <f t="shared" si="49"/>
        <v>40000</v>
      </c>
      <c r="E433" s="30">
        <f t="shared" si="49"/>
        <v>40000</v>
      </c>
      <c r="H433" s="41">
        <f t="shared" si="41"/>
        <v>40000</v>
      </c>
    </row>
    <row r="434" spans="1:8" outlineLevel="3">
      <c r="A434" s="29"/>
      <c r="B434" s="28" t="s">
        <v>347</v>
      </c>
      <c r="C434" s="30">
        <v>5000</v>
      </c>
      <c r="D434" s="30">
        <f t="shared" si="49"/>
        <v>5000</v>
      </c>
      <c r="E434" s="30">
        <f t="shared" si="49"/>
        <v>5000</v>
      </c>
      <c r="H434" s="41">
        <f t="shared" si="41"/>
        <v>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5000</v>
      </c>
      <c r="D436" s="30">
        <f t="shared" si="49"/>
        <v>5000</v>
      </c>
      <c r="E436" s="30">
        <f t="shared" si="49"/>
        <v>5000</v>
      </c>
      <c r="H436" s="41">
        <f t="shared" si="41"/>
        <v>5000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>
        <v>94000</v>
      </c>
      <c r="D442" s="30">
        <f t="shared" si="49"/>
        <v>94000</v>
      </c>
      <c r="E442" s="30">
        <f t="shared" si="49"/>
        <v>94000</v>
      </c>
      <c r="H442" s="41">
        <f t="shared" si="41"/>
        <v>94000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27000</v>
      </c>
      <c r="D444" s="32">
        <f>D445+D454+D455+D459+D462+D463+D468+D474+D477+D480+D481+D450</f>
        <v>27000</v>
      </c>
      <c r="E444" s="32">
        <f>E445+E454+E455+E459+E462+E463+E468+E474+E477+E480+E481+E450</f>
        <v>27000</v>
      </c>
      <c r="H444" s="41">
        <f t="shared" si="41"/>
        <v>27000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118300</v>
      </c>
      <c r="D483" s="35">
        <f>D484+D504+D509+D522+D528+D538</f>
        <v>118300</v>
      </c>
      <c r="E483" s="35">
        <f>E484+E504+E509+E522+E528+E538</f>
        <v>118300</v>
      </c>
      <c r="G483" s="39" t="s">
        <v>592</v>
      </c>
      <c r="H483" s="41">
        <f t="shared" si="51"/>
        <v>118300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64000</v>
      </c>
      <c r="D484" s="32">
        <f>D485+D486+D490+D491+D494+D497+D500+D501+D502+D503</f>
        <v>64000</v>
      </c>
      <c r="E484" s="32">
        <f>E485+E486+E490+E491+E494+E497+E500+E501+E502+E503</f>
        <v>64000</v>
      </c>
      <c r="H484" s="41">
        <f t="shared" si="51"/>
        <v>64000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500</v>
      </c>
      <c r="D500" s="5">
        <f t="shared" si="59"/>
        <v>500</v>
      </c>
      <c r="E500" s="5">
        <f t="shared" si="59"/>
        <v>500</v>
      </c>
      <c r="H500" s="41">
        <f t="shared" si="51"/>
        <v>500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50000</v>
      </c>
      <c r="D503" s="5">
        <f t="shared" si="59"/>
        <v>50000</v>
      </c>
      <c r="E503" s="5">
        <f t="shared" si="59"/>
        <v>50000</v>
      </c>
      <c r="H503" s="41">
        <f t="shared" si="51"/>
        <v>50000</v>
      </c>
    </row>
    <row r="504" spans="1:12" outlineLevel="1">
      <c r="A504" s="157" t="s">
        <v>410</v>
      </c>
      <c r="B504" s="158"/>
      <c r="C504" s="32">
        <f>SUM(C505:C508)</f>
        <v>11000</v>
      </c>
      <c r="D504" s="32">
        <f>SUM(D505:D508)</f>
        <v>11000</v>
      </c>
      <c r="E504" s="32">
        <f>SUM(E505:E508)</f>
        <v>11000</v>
      </c>
      <c r="H504" s="41">
        <f t="shared" si="51"/>
        <v>11000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10000</v>
      </c>
      <c r="D508" s="5">
        <f t="shared" si="60"/>
        <v>10000</v>
      </c>
      <c r="E508" s="5">
        <f t="shared" si="60"/>
        <v>10000</v>
      </c>
      <c r="H508" s="41">
        <f t="shared" si="51"/>
        <v>10000</v>
      </c>
    </row>
    <row r="509" spans="1:12" outlineLevel="1">
      <c r="A509" s="157" t="s">
        <v>414</v>
      </c>
      <c r="B509" s="158"/>
      <c r="C509" s="32">
        <f>C510+C511+C512+C513+C517+C518+C519+C520+C521</f>
        <v>39000</v>
      </c>
      <c r="D509" s="32">
        <f>D510+D511+D512+D513+D517+D518+D519+D520+D521</f>
        <v>39000</v>
      </c>
      <c r="E509" s="32">
        <f>E510+E511+E512+E513+E517+E518+E519+E520+E521</f>
        <v>39000</v>
      </c>
      <c r="F509" s="51"/>
      <c r="H509" s="41">
        <f t="shared" si="51"/>
        <v>39000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1000</v>
      </c>
      <c r="D528" s="32">
        <f>D529+D531+D537</f>
        <v>1000</v>
      </c>
      <c r="E528" s="32">
        <f>E529+E531+E537</f>
        <v>1000</v>
      </c>
      <c r="H528" s="41">
        <f t="shared" si="63"/>
        <v>1000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  <c r="H531" s="41">
        <f t="shared" si="63"/>
        <v>1000</v>
      </c>
    </row>
    <row r="532" spans="1:8" ht="15" customHeight="1" outlineLevel="3">
      <c r="A532" s="29"/>
      <c r="B532" s="28" t="s">
        <v>435</v>
      </c>
      <c r="C532" s="30">
        <v>500</v>
      </c>
      <c r="D532" s="30">
        <f>C532</f>
        <v>500</v>
      </c>
      <c r="E532" s="30">
        <f>D532</f>
        <v>500</v>
      </c>
      <c r="H532" s="41">
        <f t="shared" si="63"/>
        <v>500</v>
      </c>
    </row>
    <row r="533" spans="1:8" ht="15" customHeight="1" outlineLevel="3">
      <c r="A533" s="29"/>
      <c r="B533" s="28" t="s">
        <v>436</v>
      </c>
      <c r="C533" s="30">
        <v>500</v>
      </c>
      <c r="D533" s="30">
        <f t="shared" ref="D533:E536" si="65">C533</f>
        <v>500</v>
      </c>
      <c r="E533" s="30">
        <f t="shared" si="65"/>
        <v>500</v>
      </c>
      <c r="H533" s="41">
        <f t="shared" si="63"/>
        <v>500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3300</v>
      </c>
      <c r="D538" s="32">
        <f>SUM(D539:D544)</f>
        <v>3300</v>
      </c>
      <c r="E538" s="32">
        <f>SUM(E539:E544)</f>
        <v>3300</v>
      </c>
      <c r="H538" s="41">
        <f t="shared" si="63"/>
        <v>3300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3300</v>
      </c>
      <c r="D540" s="5">
        <f t="shared" ref="D540:E543" si="66">C540</f>
        <v>3300</v>
      </c>
      <c r="E540" s="5">
        <f t="shared" si="66"/>
        <v>3300</v>
      </c>
      <c r="H540" s="41">
        <f t="shared" si="63"/>
        <v>3300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5700</v>
      </c>
      <c r="D547" s="35">
        <f>D548+D549</f>
        <v>5700</v>
      </c>
      <c r="E547" s="35">
        <f>E548+E549</f>
        <v>5700</v>
      </c>
      <c r="G547" s="39" t="s">
        <v>593</v>
      </c>
      <c r="H547" s="41">
        <f t="shared" si="63"/>
        <v>5700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3200</v>
      </c>
      <c r="D548" s="32">
        <f>C548</f>
        <v>3200</v>
      </c>
      <c r="E548" s="32">
        <f>D548</f>
        <v>3200</v>
      </c>
      <c r="H548" s="41">
        <f t="shared" si="63"/>
        <v>3200</v>
      </c>
    </row>
    <row r="549" spans="1:10" outlineLevel="1">
      <c r="A549" s="157" t="s">
        <v>451</v>
      </c>
      <c r="B549" s="158"/>
      <c r="C549" s="32">
        <v>2500</v>
      </c>
      <c r="D549" s="32">
        <f>C549</f>
        <v>2500</v>
      </c>
      <c r="E549" s="32">
        <f>D549</f>
        <v>2500</v>
      </c>
      <c r="H549" s="41">
        <f t="shared" si="63"/>
        <v>2500</v>
      </c>
    </row>
    <row r="550" spans="1:10">
      <c r="A550" s="155" t="s">
        <v>455</v>
      </c>
      <c r="B550" s="156"/>
      <c r="C550" s="36">
        <f>C551</f>
        <v>40000</v>
      </c>
      <c r="D550" s="36">
        <f>D551</f>
        <v>40000</v>
      </c>
      <c r="E550" s="36">
        <f>E551</f>
        <v>40000</v>
      </c>
      <c r="G550" s="39" t="s">
        <v>59</v>
      </c>
      <c r="H550" s="41">
        <f t="shared" si="63"/>
        <v>40000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40000</v>
      </c>
      <c r="D551" s="33">
        <f>D552+D556</f>
        <v>40000</v>
      </c>
      <c r="E551" s="33">
        <f>E552+E556</f>
        <v>40000</v>
      </c>
      <c r="G551" s="39" t="s">
        <v>594</v>
      </c>
      <c r="H551" s="41">
        <f t="shared" si="63"/>
        <v>40000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40000</v>
      </c>
      <c r="D552" s="32">
        <f>SUM(D553:D555)</f>
        <v>40000</v>
      </c>
      <c r="E552" s="32">
        <f>SUM(E553:E555)</f>
        <v>40000</v>
      </c>
      <c r="H552" s="41">
        <f t="shared" si="63"/>
        <v>40000</v>
      </c>
    </row>
    <row r="553" spans="1:10" outlineLevel="2" collapsed="1">
      <c r="A553" s="6">
        <v>5500</v>
      </c>
      <c r="B553" s="4" t="s">
        <v>458</v>
      </c>
      <c r="C553" s="5">
        <v>40000</v>
      </c>
      <c r="D553" s="5">
        <f t="shared" ref="D553:E555" si="67">C553</f>
        <v>40000</v>
      </c>
      <c r="E553" s="5">
        <f t="shared" si="67"/>
        <v>40000</v>
      </c>
      <c r="H553" s="41">
        <f t="shared" si="63"/>
        <v>40000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2160000</v>
      </c>
      <c r="D559" s="37">
        <f>D560+D716+D725</f>
        <v>2160000</v>
      </c>
      <c r="E559" s="37">
        <f>E560+E716+E725</f>
        <v>2160000</v>
      </c>
      <c r="G559" s="39" t="s">
        <v>62</v>
      </c>
      <c r="H559" s="41">
        <f t="shared" si="63"/>
        <v>2160000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1970000</v>
      </c>
      <c r="D560" s="36">
        <f>D561+D638+D642+D645</f>
        <v>1970000</v>
      </c>
      <c r="E560" s="36">
        <f>E561+E638+E642+E645</f>
        <v>1970000</v>
      </c>
      <c r="G560" s="39" t="s">
        <v>61</v>
      </c>
      <c r="H560" s="41">
        <f t="shared" si="63"/>
        <v>1970000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1970000</v>
      </c>
      <c r="D561" s="38">
        <f>D562+D567+D568+D569+D576+D577+D581+D584+D585+D586+D587+D592+D595+D599+D603+D610+D616+D628</f>
        <v>1970000</v>
      </c>
      <c r="E561" s="38">
        <f>E562+E567+E568+E569+E576+E577+E581+E584+E585+E586+E587+E592+E595+E599+E603+E610+E616+E628</f>
        <v>1970000</v>
      </c>
      <c r="G561" s="39" t="s">
        <v>595</v>
      </c>
      <c r="H561" s="41">
        <f t="shared" si="63"/>
        <v>1970000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46000</v>
      </c>
      <c r="D562" s="32">
        <f>SUM(D563:D566)</f>
        <v>46000</v>
      </c>
      <c r="E562" s="32">
        <f>SUM(E563:E566)</f>
        <v>46000</v>
      </c>
      <c r="H562" s="41">
        <f t="shared" si="63"/>
        <v>46000</v>
      </c>
    </row>
    <row r="563" spans="1:10" outlineLevel="2">
      <c r="A563" s="7">
        <v>6600</v>
      </c>
      <c r="B563" s="4" t="s">
        <v>468</v>
      </c>
      <c r="C563" s="5">
        <v>34000</v>
      </c>
      <c r="D563" s="5">
        <f>C563</f>
        <v>34000</v>
      </c>
      <c r="E563" s="5">
        <f>D563</f>
        <v>34000</v>
      </c>
      <c r="H563" s="41">
        <f t="shared" si="63"/>
        <v>34000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12000</v>
      </c>
      <c r="D566" s="5">
        <f t="shared" si="68"/>
        <v>12000</v>
      </c>
      <c r="E566" s="5">
        <f t="shared" si="68"/>
        <v>12000</v>
      </c>
      <c r="H566" s="41">
        <f t="shared" si="63"/>
        <v>12000</v>
      </c>
    </row>
    <row r="567" spans="1:10" outlineLevel="1">
      <c r="A567" s="157" t="s">
        <v>467</v>
      </c>
      <c r="B567" s="158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270000</v>
      </c>
      <c r="D569" s="32">
        <f>SUM(D570:D575)</f>
        <v>270000</v>
      </c>
      <c r="E569" s="32">
        <f>SUM(E570:E575)</f>
        <v>270000</v>
      </c>
      <c r="H569" s="41">
        <f t="shared" si="63"/>
        <v>270000</v>
      </c>
    </row>
    <row r="570" spans="1:10" outlineLevel="2">
      <c r="A570" s="7">
        <v>6603</v>
      </c>
      <c r="B570" s="4" t="s">
        <v>474</v>
      </c>
      <c r="C570" s="5">
        <v>140000</v>
      </c>
      <c r="D570" s="5">
        <f>C570</f>
        <v>140000</v>
      </c>
      <c r="E570" s="5">
        <f>D570</f>
        <v>140000</v>
      </c>
      <c r="H570" s="41">
        <f t="shared" si="63"/>
        <v>140000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130000</v>
      </c>
      <c r="D572" s="5">
        <f t="shared" si="69"/>
        <v>130000</v>
      </c>
      <c r="E572" s="5">
        <f t="shared" si="69"/>
        <v>130000</v>
      </c>
      <c r="H572" s="41">
        <f t="shared" si="63"/>
        <v>130000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57" t="s">
        <v>481</v>
      </c>
      <c r="B577" s="158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57" t="s">
        <v>485</v>
      </c>
      <c r="B581" s="158"/>
      <c r="C581" s="32">
        <f>SUM(C582:C583)</f>
        <v>50000</v>
      </c>
      <c r="D581" s="32">
        <f>SUM(D582:D583)</f>
        <v>50000</v>
      </c>
      <c r="E581" s="32">
        <f>SUM(E582:E583)</f>
        <v>50000</v>
      </c>
      <c r="H581" s="41">
        <f t="shared" si="71"/>
        <v>50000</v>
      </c>
    </row>
    <row r="582" spans="1:8" outlineLevel="2">
      <c r="A582" s="7">
        <v>6606</v>
      </c>
      <c r="B582" s="4" t="s">
        <v>486</v>
      </c>
      <c r="C582" s="5">
        <v>50000</v>
      </c>
      <c r="D582" s="5">
        <f t="shared" ref="D582:E586" si="72">C582</f>
        <v>50000</v>
      </c>
      <c r="E582" s="5">
        <f t="shared" si="72"/>
        <v>50000</v>
      </c>
      <c r="H582" s="41">
        <f t="shared" si="71"/>
        <v>50000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35000</v>
      </c>
      <c r="D585" s="32">
        <f t="shared" si="72"/>
        <v>35000</v>
      </c>
      <c r="E585" s="32">
        <f t="shared" si="72"/>
        <v>35000</v>
      </c>
      <c r="H585" s="41">
        <f t="shared" si="71"/>
        <v>35000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192000</v>
      </c>
      <c r="D587" s="32">
        <f>SUM(D588:D591)</f>
        <v>192000</v>
      </c>
      <c r="E587" s="32">
        <f>SUM(E588:E591)</f>
        <v>192000</v>
      </c>
      <c r="H587" s="41">
        <f t="shared" si="71"/>
        <v>192000</v>
      </c>
    </row>
    <row r="588" spans="1:8" outlineLevel="2">
      <c r="A588" s="7">
        <v>6610</v>
      </c>
      <c r="B588" s="4" t="s">
        <v>492</v>
      </c>
      <c r="C588" s="5">
        <v>112000</v>
      </c>
      <c r="D588" s="5">
        <f>C588</f>
        <v>112000</v>
      </c>
      <c r="E588" s="5">
        <f>D588</f>
        <v>112000</v>
      </c>
      <c r="H588" s="41">
        <f t="shared" si="71"/>
        <v>112000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outlineLevel="1">
      <c r="A592" s="157" t="s">
        <v>498</v>
      </c>
      <c r="B592" s="158"/>
      <c r="C592" s="32">
        <f>SUM(C593:C594)</f>
        <v>25000</v>
      </c>
      <c r="D592" s="32">
        <f>SUM(D593:D594)</f>
        <v>25000</v>
      </c>
      <c r="E592" s="32">
        <f>SUM(E593:E594)</f>
        <v>25000</v>
      </c>
      <c r="H592" s="41">
        <f t="shared" si="71"/>
        <v>25000</v>
      </c>
    </row>
    <row r="593" spans="1:8" outlineLevel="2">
      <c r="A593" s="7">
        <v>6611</v>
      </c>
      <c r="B593" s="4" t="s">
        <v>496</v>
      </c>
      <c r="C593" s="5">
        <v>25000</v>
      </c>
      <c r="D593" s="5">
        <f>C593</f>
        <v>25000</v>
      </c>
      <c r="E593" s="5">
        <f>D593</f>
        <v>25000</v>
      </c>
      <c r="H593" s="41">
        <f t="shared" si="71"/>
        <v>25000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220000</v>
      </c>
      <c r="D595" s="32">
        <f>SUM(D596:D598)</f>
        <v>220000</v>
      </c>
      <c r="E595" s="32">
        <f>SUM(E596:E598)</f>
        <v>220000</v>
      </c>
      <c r="H595" s="41">
        <f t="shared" si="71"/>
        <v>220000</v>
      </c>
    </row>
    <row r="596" spans="1:8" outlineLevel="2">
      <c r="A596" s="7">
        <v>6612</v>
      </c>
      <c r="B596" s="4" t="s">
        <v>499</v>
      </c>
      <c r="C596" s="5">
        <v>195000</v>
      </c>
      <c r="D596" s="5">
        <f>C596</f>
        <v>195000</v>
      </c>
      <c r="E596" s="5">
        <f>D596</f>
        <v>195000</v>
      </c>
      <c r="H596" s="41">
        <f t="shared" si="71"/>
        <v>195000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25000</v>
      </c>
      <c r="D598" s="5">
        <f t="shared" si="74"/>
        <v>25000</v>
      </c>
      <c r="E598" s="5">
        <f t="shared" si="74"/>
        <v>25000</v>
      </c>
      <c r="H598" s="41">
        <f t="shared" si="71"/>
        <v>25000</v>
      </c>
    </row>
    <row r="599" spans="1:8" outlineLevel="1">
      <c r="A599" s="157" t="s">
        <v>503</v>
      </c>
      <c r="B599" s="158"/>
      <c r="C599" s="32">
        <f>SUM(C600:C602)</f>
        <v>700000</v>
      </c>
      <c r="D599" s="32">
        <f>SUM(D600:D602)</f>
        <v>700000</v>
      </c>
      <c r="E599" s="32">
        <f>SUM(E600:E602)</f>
        <v>700000</v>
      </c>
      <c r="H599" s="41">
        <f t="shared" si="71"/>
        <v>700000</v>
      </c>
    </row>
    <row r="600" spans="1:8" outlineLevel="2">
      <c r="A600" s="7">
        <v>6613</v>
      </c>
      <c r="B600" s="4" t="s">
        <v>504</v>
      </c>
      <c r="C600" s="5">
        <v>50000</v>
      </c>
      <c r="D600" s="5">
        <f t="shared" ref="D600:E602" si="75">C600</f>
        <v>50000</v>
      </c>
      <c r="E600" s="5">
        <f t="shared" si="75"/>
        <v>50000</v>
      </c>
      <c r="H600" s="41">
        <f t="shared" si="71"/>
        <v>50000</v>
      </c>
    </row>
    <row r="601" spans="1:8" outlineLevel="2">
      <c r="A601" s="7">
        <v>6613</v>
      </c>
      <c r="B601" s="4" t="s">
        <v>505</v>
      </c>
      <c r="C601" s="5">
        <v>550000</v>
      </c>
      <c r="D601" s="5">
        <f t="shared" si="75"/>
        <v>550000</v>
      </c>
      <c r="E601" s="5">
        <f t="shared" si="75"/>
        <v>550000</v>
      </c>
      <c r="H601" s="41">
        <f t="shared" si="71"/>
        <v>550000</v>
      </c>
    </row>
    <row r="602" spans="1:8" outlineLevel="2">
      <c r="A602" s="7">
        <v>6613</v>
      </c>
      <c r="B602" s="4" t="s">
        <v>501</v>
      </c>
      <c r="C602" s="5">
        <v>100000</v>
      </c>
      <c r="D602" s="5">
        <f t="shared" si="75"/>
        <v>100000</v>
      </c>
      <c r="E602" s="5">
        <f t="shared" si="75"/>
        <v>100000</v>
      </c>
      <c r="H602" s="41">
        <f t="shared" si="71"/>
        <v>100000</v>
      </c>
    </row>
    <row r="603" spans="1:8" outlineLevel="1">
      <c r="A603" s="157" t="s">
        <v>506</v>
      </c>
      <c r="B603" s="158"/>
      <c r="C603" s="32">
        <f>SUM(C604:C609)</f>
        <v>60000</v>
      </c>
      <c r="D603" s="32">
        <f>SUM(D604:D609)</f>
        <v>60000</v>
      </c>
      <c r="E603" s="32">
        <f>SUM(E604:E609)</f>
        <v>60000</v>
      </c>
      <c r="H603" s="41">
        <f t="shared" si="71"/>
        <v>60000</v>
      </c>
    </row>
    <row r="604" spans="1:8" outlineLevel="2">
      <c r="A604" s="7">
        <v>6614</v>
      </c>
      <c r="B604" s="4" t="s">
        <v>507</v>
      </c>
      <c r="C604" s="5">
        <v>10000</v>
      </c>
      <c r="D604" s="5">
        <f>C604</f>
        <v>10000</v>
      </c>
      <c r="E604" s="5">
        <f>D604</f>
        <v>10000</v>
      </c>
      <c r="H604" s="41">
        <f t="shared" si="71"/>
        <v>10000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</v>
      </c>
      <c r="D609" s="5">
        <f t="shared" si="76"/>
        <v>50000</v>
      </c>
      <c r="E609" s="5">
        <f t="shared" si="76"/>
        <v>50000</v>
      </c>
      <c r="H609" s="41">
        <f t="shared" si="71"/>
        <v>50000</v>
      </c>
    </row>
    <row r="610" spans="1:8" outlineLevel="1">
      <c r="A610" s="157" t="s">
        <v>513</v>
      </c>
      <c r="B610" s="158"/>
      <c r="C610" s="32">
        <f>SUM(C611:C615)</f>
        <v>202000</v>
      </c>
      <c r="D610" s="32">
        <f>SUM(D611:D615)</f>
        <v>202000</v>
      </c>
      <c r="E610" s="32">
        <f>SUM(E611:E615)</f>
        <v>202000</v>
      </c>
      <c r="H610" s="41">
        <f t="shared" si="71"/>
        <v>202000</v>
      </c>
    </row>
    <row r="611" spans="1:8" outlineLevel="2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  <c r="H611" s="41">
        <f t="shared" si="71"/>
        <v>10000</v>
      </c>
    </row>
    <row r="612" spans="1:8" outlineLevel="2">
      <c r="A612" s="7">
        <v>6615</v>
      </c>
      <c r="B612" s="4" t="s">
        <v>515</v>
      </c>
      <c r="C612" s="5">
        <v>10000</v>
      </c>
      <c r="D612" s="5">
        <f t="shared" ref="D612:E615" si="77">C612</f>
        <v>10000</v>
      </c>
      <c r="E612" s="5">
        <f t="shared" si="77"/>
        <v>10000</v>
      </c>
      <c r="H612" s="41">
        <f t="shared" si="71"/>
        <v>10000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50000</v>
      </c>
      <c r="D614" s="5">
        <f t="shared" si="77"/>
        <v>50000</v>
      </c>
      <c r="E614" s="5">
        <f t="shared" si="77"/>
        <v>50000</v>
      </c>
      <c r="H614" s="41">
        <f t="shared" si="71"/>
        <v>50000</v>
      </c>
    </row>
    <row r="615" spans="1:8" outlineLevel="2">
      <c r="A615" s="7">
        <v>6615</v>
      </c>
      <c r="B615" s="4" t="s">
        <v>518</v>
      </c>
      <c r="C615" s="5">
        <v>122000</v>
      </c>
      <c r="D615" s="5">
        <f t="shared" si="77"/>
        <v>122000</v>
      </c>
      <c r="E615" s="5">
        <f t="shared" si="77"/>
        <v>122000</v>
      </c>
      <c r="H615" s="41">
        <f t="shared" si="71"/>
        <v>122000</v>
      </c>
    </row>
    <row r="616" spans="1:8" outlineLevel="1">
      <c r="A616" s="157" t="s">
        <v>519</v>
      </c>
      <c r="B616" s="158"/>
      <c r="C616" s="32">
        <f>SUM(C617:C627)</f>
        <v>30000</v>
      </c>
      <c r="D616" s="32">
        <f>SUM(D617:D627)</f>
        <v>30000</v>
      </c>
      <c r="E616" s="32">
        <f>SUM(E617:E627)</f>
        <v>30000</v>
      </c>
      <c r="H616" s="41">
        <f t="shared" si="71"/>
        <v>30000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30000</v>
      </c>
      <c r="D627" s="5">
        <f t="shared" si="78"/>
        <v>30000</v>
      </c>
      <c r="E627" s="5">
        <f t="shared" si="78"/>
        <v>30000</v>
      </c>
      <c r="H627" s="41">
        <f t="shared" si="71"/>
        <v>30000</v>
      </c>
    </row>
    <row r="628" spans="1:10" outlineLevel="1">
      <c r="A628" s="157" t="s">
        <v>531</v>
      </c>
      <c r="B628" s="158"/>
      <c r="C628" s="32">
        <f>SUM(C629:C637)</f>
        <v>10000</v>
      </c>
      <c r="D628" s="32">
        <f>SUM(D629:D637)</f>
        <v>10000</v>
      </c>
      <c r="E628" s="32">
        <f>SUM(E629:E637)</f>
        <v>10000</v>
      </c>
      <c r="H628" s="41">
        <f t="shared" si="71"/>
        <v>10000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10000</v>
      </c>
      <c r="D632" s="5">
        <f t="shared" si="79"/>
        <v>10000</v>
      </c>
      <c r="E632" s="5">
        <f t="shared" si="79"/>
        <v>10000</v>
      </c>
      <c r="H632" s="41">
        <f t="shared" si="71"/>
        <v>10000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190000</v>
      </c>
      <c r="D716" s="36">
        <f>D717</f>
        <v>190000</v>
      </c>
      <c r="E716" s="36">
        <f>E717</f>
        <v>190000</v>
      </c>
      <c r="G716" s="39" t="s">
        <v>66</v>
      </c>
      <c r="H716" s="41">
        <f t="shared" si="92"/>
        <v>190000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190000</v>
      </c>
      <c r="D717" s="33">
        <f>D718+D722</f>
        <v>190000</v>
      </c>
      <c r="E717" s="33">
        <f>E718+E722</f>
        <v>190000</v>
      </c>
      <c r="G717" s="39" t="s">
        <v>599</v>
      </c>
      <c r="H717" s="41">
        <f t="shared" si="92"/>
        <v>190000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190000</v>
      </c>
      <c r="D718" s="31">
        <f>SUM(D719:D721)</f>
        <v>190000</v>
      </c>
      <c r="E718" s="31">
        <f>SUM(E719:E721)</f>
        <v>190000</v>
      </c>
      <c r="H718" s="41">
        <f t="shared" si="92"/>
        <v>190000</v>
      </c>
    </row>
    <row r="719" spans="1:10" ht="15" customHeight="1" outlineLevel="2">
      <c r="A719" s="6">
        <v>10950</v>
      </c>
      <c r="B719" s="4" t="s">
        <v>572</v>
      </c>
      <c r="C719" s="5">
        <v>190000</v>
      </c>
      <c r="D719" s="5">
        <f>C719</f>
        <v>190000</v>
      </c>
      <c r="E719" s="5">
        <f>D719</f>
        <v>190000</v>
      </c>
      <c r="H719" s="41">
        <f t="shared" si="92"/>
        <v>190000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249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8" customWidth="1"/>
    <col min="3" max="3" width="19" customWidth="1"/>
    <col min="4" max="4" width="19.5703125" customWidth="1"/>
    <col min="5" max="5" width="17.42578125" customWidth="1"/>
    <col min="7" max="7" width="15.5703125" bestFit="1" customWidth="1"/>
    <col min="8" max="8" width="18.425781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1" t="s">
        <v>853</v>
      </c>
      <c r="E1" s="141" t="s">
        <v>852</v>
      </c>
      <c r="G1" s="43" t="s">
        <v>31</v>
      </c>
      <c r="H1" s="44">
        <f>C2+C114</f>
        <v>5653000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4215000</v>
      </c>
      <c r="D2" s="26">
        <f>D3+D67</f>
        <v>4215000</v>
      </c>
      <c r="E2" s="26">
        <f>E3+E67</f>
        <v>4215000</v>
      </c>
      <c r="G2" s="39" t="s">
        <v>60</v>
      </c>
      <c r="H2" s="41">
        <f>C2</f>
        <v>4215000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1290000</v>
      </c>
      <c r="D3" s="23">
        <f>D4+D11+D38+D61</f>
        <v>1290000</v>
      </c>
      <c r="E3" s="23">
        <f>E4+E11+E38+E61</f>
        <v>1290000</v>
      </c>
      <c r="G3" s="39" t="s">
        <v>57</v>
      </c>
      <c r="H3" s="41">
        <f t="shared" ref="H3:H66" si="0">C3</f>
        <v>1290000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630000</v>
      </c>
      <c r="D4" s="21">
        <f>SUM(D5:D10)</f>
        <v>630000</v>
      </c>
      <c r="E4" s="21">
        <f>SUM(E5:E10)</f>
        <v>630000</v>
      </c>
      <c r="F4" s="17"/>
      <c r="G4" s="39" t="s">
        <v>53</v>
      </c>
      <c r="H4" s="41">
        <f t="shared" si="0"/>
        <v>630000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105000</v>
      </c>
      <c r="D8" s="2">
        <f t="shared" si="1"/>
        <v>105000</v>
      </c>
      <c r="E8" s="2">
        <f t="shared" si="1"/>
        <v>105000</v>
      </c>
      <c r="F8" s="17"/>
      <c r="G8" s="17"/>
      <c r="H8" s="41">
        <f t="shared" si="0"/>
        <v>105000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</v>
      </c>
      <c r="D9" s="2">
        <f t="shared" si="1"/>
        <v>90000</v>
      </c>
      <c r="E9" s="2">
        <f t="shared" si="1"/>
        <v>90000</v>
      </c>
      <c r="F9" s="17"/>
      <c r="G9" s="17"/>
      <c r="H9" s="41">
        <f t="shared" si="0"/>
        <v>90000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311000</v>
      </c>
      <c r="D11" s="21">
        <f>SUM(D12:D37)</f>
        <v>311000</v>
      </c>
      <c r="E11" s="21">
        <f>SUM(E12:E37)</f>
        <v>311000</v>
      </c>
      <c r="F11" s="17"/>
      <c r="G11" s="39" t="s">
        <v>54</v>
      </c>
      <c r="H11" s="41">
        <f t="shared" si="0"/>
        <v>311000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246000</v>
      </c>
      <c r="D12" s="2">
        <f>C12</f>
        <v>246000</v>
      </c>
      <c r="E12" s="2">
        <f>D12</f>
        <v>246000</v>
      </c>
      <c r="H12" s="41">
        <f t="shared" si="0"/>
        <v>246000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9000</v>
      </c>
      <c r="D29" s="2">
        <f t="shared" ref="D29:E37" si="3">C29</f>
        <v>9000</v>
      </c>
      <c r="E29" s="2">
        <f t="shared" si="3"/>
        <v>9000</v>
      </c>
      <c r="H29" s="41">
        <f t="shared" si="0"/>
        <v>9000</v>
      </c>
    </row>
    <row r="30" spans="1:8" ht="12.75" customHeight="1" outlineLevel="1">
      <c r="A30" s="3">
        <v>2401</v>
      </c>
      <c r="B30" s="1" t="s">
        <v>142</v>
      </c>
      <c r="C30" s="2">
        <v>1000</v>
      </c>
      <c r="D30" s="2">
        <f t="shared" si="3"/>
        <v>1000</v>
      </c>
      <c r="E30" s="2">
        <f t="shared" si="3"/>
        <v>1000</v>
      </c>
      <c r="H30" s="41">
        <f t="shared" si="0"/>
        <v>1000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>
        <v>15000</v>
      </c>
      <c r="D37" s="2">
        <f t="shared" si="3"/>
        <v>15000</v>
      </c>
      <c r="E37" s="2">
        <f t="shared" si="3"/>
        <v>15000</v>
      </c>
      <c r="H37" s="41">
        <f t="shared" si="0"/>
        <v>15000</v>
      </c>
    </row>
    <row r="38" spans="1:10">
      <c r="A38" s="168" t="s">
        <v>145</v>
      </c>
      <c r="B38" s="169"/>
      <c r="C38" s="21">
        <f>SUM(C39:C60)</f>
        <v>349000</v>
      </c>
      <c r="D38" s="21">
        <f>SUM(D39:D60)</f>
        <v>349000</v>
      </c>
      <c r="E38" s="21">
        <f>SUM(E39:E60)</f>
        <v>349000</v>
      </c>
      <c r="G38" s="39" t="s">
        <v>55</v>
      </c>
      <c r="H38" s="41">
        <f t="shared" si="0"/>
        <v>349000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160000</v>
      </c>
      <c r="D55" s="2">
        <f t="shared" si="4"/>
        <v>160000</v>
      </c>
      <c r="E55" s="2">
        <f t="shared" si="4"/>
        <v>160000</v>
      </c>
      <c r="H55" s="41">
        <f t="shared" si="0"/>
        <v>160000</v>
      </c>
    </row>
    <row r="56" spans="1:10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2925000</v>
      </c>
      <c r="D67" s="25">
        <f>D97+D68</f>
        <v>2925000</v>
      </c>
      <c r="E67" s="25">
        <f>E97+E68</f>
        <v>2925000</v>
      </c>
      <c r="G67" s="39" t="s">
        <v>59</v>
      </c>
      <c r="H67" s="41">
        <f t="shared" ref="H67:H130" si="7">C67</f>
        <v>2925000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496000</v>
      </c>
      <c r="D68" s="21">
        <f>SUM(D69:D96)</f>
        <v>496000</v>
      </c>
      <c r="E68" s="21">
        <f>SUM(E69:E96)</f>
        <v>496000</v>
      </c>
      <c r="G68" s="39" t="s">
        <v>56</v>
      </c>
      <c r="H68" s="41">
        <f t="shared" si="7"/>
        <v>496000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95000</v>
      </c>
      <c r="D79" s="2">
        <f t="shared" si="8"/>
        <v>95000</v>
      </c>
      <c r="E79" s="2">
        <f t="shared" si="8"/>
        <v>95000</v>
      </c>
      <c r="H79" s="41">
        <f t="shared" si="7"/>
        <v>95000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customHeight="1" outlineLevel="1">
      <c r="A94" s="3">
        <v>5301</v>
      </c>
      <c r="B94" s="2" t="s">
        <v>109</v>
      </c>
      <c r="C94" s="2">
        <v>350000</v>
      </c>
      <c r="D94" s="2">
        <f t="shared" si="9"/>
        <v>350000</v>
      </c>
      <c r="E94" s="2">
        <f t="shared" si="9"/>
        <v>350000</v>
      </c>
      <c r="H94" s="41">
        <f t="shared" si="7"/>
        <v>350000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2429000</v>
      </c>
      <c r="D97" s="21">
        <f>SUM(D98:D113)</f>
        <v>2429000</v>
      </c>
      <c r="E97" s="21">
        <f>SUM(E98:E113)</f>
        <v>2429000</v>
      </c>
      <c r="G97" s="39" t="s">
        <v>58</v>
      </c>
      <c r="H97" s="41">
        <f t="shared" si="7"/>
        <v>2429000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988000</v>
      </c>
      <c r="D98" s="2">
        <f>C98</f>
        <v>988000</v>
      </c>
      <c r="E98" s="2">
        <f>D98</f>
        <v>988000</v>
      </c>
      <c r="H98" s="41">
        <f t="shared" si="7"/>
        <v>988000</v>
      </c>
    </row>
    <row r="99" spans="1:10" ht="15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customHeight="1" outlineLevel="1">
      <c r="A100" s="3">
        <v>6003</v>
      </c>
      <c r="B100" s="1" t="s">
        <v>186</v>
      </c>
      <c r="C100" s="2">
        <v>1400000</v>
      </c>
      <c r="D100" s="2">
        <f t="shared" si="10"/>
        <v>1400000</v>
      </c>
      <c r="E100" s="2">
        <f t="shared" si="10"/>
        <v>1400000</v>
      </c>
      <c r="H100" s="41">
        <f t="shared" si="7"/>
        <v>1400000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10"/>
        <v>2000</v>
      </c>
      <c r="E110" s="2">
        <f t="shared" si="10"/>
        <v>2000</v>
      </c>
      <c r="H110" s="41">
        <f t="shared" si="7"/>
        <v>2000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73" t="s">
        <v>62</v>
      </c>
      <c r="B114" s="174"/>
      <c r="C114" s="26">
        <f>C115+C152+C177</f>
        <v>1438000</v>
      </c>
      <c r="D114" s="26">
        <f>D115+D152+D177</f>
        <v>1438000</v>
      </c>
      <c r="E114" s="26">
        <f>E115+E152+E177</f>
        <v>1438000</v>
      </c>
      <c r="G114" s="39" t="s">
        <v>62</v>
      </c>
      <c r="H114" s="41">
        <f t="shared" si="7"/>
        <v>1438000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1438000</v>
      </c>
      <c r="D115" s="23">
        <f>D116+D135</f>
        <v>1438000</v>
      </c>
      <c r="E115" s="23">
        <f>E116+E135</f>
        <v>1438000</v>
      </c>
      <c r="G115" s="39" t="s">
        <v>61</v>
      </c>
      <c r="H115" s="41">
        <f t="shared" si="7"/>
        <v>1438000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111000</v>
      </c>
      <c r="D116" s="21">
        <f>D117+D120+D123+D126+D129+D132</f>
        <v>111000</v>
      </c>
      <c r="E116" s="21">
        <f>E117+E120+E123+E126+E129+E132</f>
        <v>111000</v>
      </c>
      <c r="G116" s="39" t="s">
        <v>583</v>
      </c>
      <c r="H116" s="41">
        <f t="shared" si="7"/>
        <v>111000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84000</v>
      </c>
      <c r="D117" s="2">
        <f>D118+D119</f>
        <v>84000</v>
      </c>
      <c r="E117" s="2">
        <f>E118+E119</f>
        <v>84000</v>
      </c>
      <c r="H117" s="41">
        <f t="shared" si="7"/>
        <v>84000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84000</v>
      </c>
      <c r="D119" s="128">
        <f>C119</f>
        <v>84000</v>
      </c>
      <c r="E119" s="128">
        <f>D119</f>
        <v>84000</v>
      </c>
      <c r="H119" s="41">
        <f t="shared" si="7"/>
        <v>84000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16500</v>
      </c>
      <c r="D123" s="2">
        <f>D124+D125</f>
        <v>16500</v>
      </c>
      <c r="E123" s="2">
        <f>E124+E125</f>
        <v>16500</v>
      </c>
      <c r="H123" s="41">
        <f t="shared" si="7"/>
        <v>16500</v>
      </c>
    </row>
    <row r="124" spans="1:10" ht="15" customHeight="1" outlineLevel="2">
      <c r="A124" s="130"/>
      <c r="B124" s="129" t="s">
        <v>855</v>
      </c>
      <c r="C124" s="128">
        <v>16500</v>
      </c>
      <c r="D124" s="128">
        <f>C124</f>
        <v>16500</v>
      </c>
      <c r="E124" s="128">
        <f>D124</f>
        <v>16500</v>
      </c>
      <c r="H124" s="41">
        <f t="shared" si="7"/>
        <v>16500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10500</v>
      </c>
      <c r="D126" s="2">
        <f>D127+D128</f>
        <v>10500</v>
      </c>
      <c r="E126" s="2">
        <f>E127+E128</f>
        <v>10500</v>
      </c>
      <c r="H126" s="41">
        <f t="shared" si="7"/>
        <v>10500</v>
      </c>
    </row>
    <row r="127" spans="1:10" ht="15" customHeight="1" outlineLevel="2">
      <c r="A127" s="130"/>
      <c r="B127" s="129" t="s">
        <v>855</v>
      </c>
      <c r="C127" s="128">
        <v>10500</v>
      </c>
      <c r="D127" s="128">
        <f>C127</f>
        <v>10500</v>
      </c>
      <c r="E127" s="128">
        <f>D127</f>
        <v>10500</v>
      </c>
      <c r="H127" s="41">
        <f t="shared" si="7"/>
        <v>10500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1327000</v>
      </c>
      <c r="D135" s="21">
        <f>D136+D140+D143+D146+D149</f>
        <v>1327000</v>
      </c>
      <c r="E135" s="21">
        <f>E136+E140+E143+E146+E149</f>
        <v>1327000</v>
      </c>
      <c r="G135" s="39" t="s">
        <v>584</v>
      </c>
      <c r="H135" s="41">
        <f t="shared" si="11"/>
        <v>1327000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78000</v>
      </c>
      <c r="D136" s="2">
        <f>D137+D138+D139</f>
        <v>78000</v>
      </c>
      <c r="E136" s="2">
        <f>E137+E138+E139</f>
        <v>78000</v>
      </c>
      <c r="H136" s="41">
        <f t="shared" si="11"/>
        <v>78000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70000</v>
      </c>
      <c r="D138" s="128">
        <f t="shared" ref="D138:E139" si="12">C138</f>
        <v>70000</v>
      </c>
      <c r="E138" s="128">
        <f t="shared" si="12"/>
        <v>70000</v>
      </c>
      <c r="H138" s="41">
        <f t="shared" si="11"/>
        <v>70000</v>
      </c>
    </row>
    <row r="139" spans="1:10" ht="15" customHeight="1" outlineLevel="2">
      <c r="A139" s="130"/>
      <c r="B139" s="129" t="s">
        <v>861</v>
      </c>
      <c r="C139" s="128">
        <v>8000</v>
      </c>
      <c r="D139" s="128">
        <f t="shared" si="12"/>
        <v>8000</v>
      </c>
      <c r="E139" s="128">
        <f t="shared" si="12"/>
        <v>8000</v>
      </c>
      <c r="H139" s="41">
        <f t="shared" si="11"/>
        <v>8000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1249000</v>
      </c>
      <c r="D140" s="2">
        <f>D141+D142</f>
        <v>1249000</v>
      </c>
      <c r="E140" s="2">
        <f>E141+E142</f>
        <v>1249000</v>
      </c>
      <c r="H140" s="41">
        <f t="shared" si="11"/>
        <v>1249000</v>
      </c>
    </row>
    <row r="141" spans="1:10" ht="15" customHeight="1" outlineLevel="2">
      <c r="A141" s="130"/>
      <c r="B141" s="129" t="s">
        <v>855</v>
      </c>
      <c r="C141" s="128">
        <v>478000</v>
      </c>
      <c r="D141" s="128">
        <f>C141</f>
        <v>478000</v>
      </c>
      <c r="E141" s="128">
        <f>D141</f>
        <v>478000</v>
      </c>
      <c r="H141" s="41">
        <f t="shared" si="11"/>
        <v>478000</v>
      </c>
    </row>
    <row r="142" spans="1:10" ht="15" customHeight="1" outlineLevel="2">
      <c r="A142" s="130"/>
      <c r="B142" s="129" t="s">
        <v>860</v>
      </c>
      <c r="C142" s="128">
        <v>771000</v>
      </c>
      <c r="D142" s="128">
        <f>C142</f>
        <v>771000</v>
      </c>
      <c r="E142" s="128">
        <f>D142</f>
        <v>771000</v>
      </c>
      <c r="H142" s="41">
        <f t="shared" si="11"/>
        <v>771000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7" t="s">
        <v>67</v>
      </c>
      <c r="B256" s="167"/>
      <c r="C256" s="167"/>
      <c r="D256" s="141" t="s">
        <v>853</v>
      </c>
      <c r="E256" s="141" t="s">
        <v>852</v>
      </c>
      <c r="G256" s="47" t="s">
        <v>589</v>
      </c>
      <c r="H256" s="48">
        <f>C257+C559</f>
        <v>5653000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4095000</v>
      </c>
      <c r="D257" s="37">
        <f>D258+D550</f>
        <v>2353000</v>
      </c>
      <c r="E257" s="37">
        <f>E258+E550</f>
        <v>2353000</v>
      </c>
      <c r="G257" s="39" t="s">
        <v>60</v>
      </c>
      <c r="H257" s="41">
        <f>C257</f>
        <v>4095000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4069000</v>
      </c>
      <c r="D258" s="36">
        <f>D259+D339+D483+D547</f>
        <v>2327000</v>
      </c>
      <c r="E258" s="36">
        <f>E259+E339+E483+E547</f>
        <v>2327000</v>
      </c>
      <c r="G258" s="39" t="s">
        <v>57</v>
      </c>
      <c r="H258" s="41">
        <f t="shared" ref="H258:H321" si="21">C258</f>
        <v>4069000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2753000</v>
      </c>
      <c r="D259" s="33">
        <f>D260+D263+D314</f>
        <v>1011000</v>
      </c>
      <c r="E259" s="33">
        <f>E260+E263+E314</f>
        <v>1011000</v>
      </c>
      <c r="G259" s="39" t="s">
        <v>590</v>
      </c>
      <c r="H259" s="41">
        <f t="shared" si="21"/>
        <v>2753000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2740500</v>
      </c>
      <c r="D263" s="32">
        <f>D264+D265+D289+D296+D298+D302+D305+D308+D313</f>
        <v>1011000</v>
      </c>
      <c r="E263" s="32">
        <f>E264+E265+E289+E296+E298+E302+E305+E308+E313</f>
        <v>1011000</v>
      </c>
      <c r="H263" s="41">
        <f t="shared" si="21"/>
        <v>2740500</v>
      </c>
    </row>
    <row r="264" spans="1:10" outlineLevel="2">
      <c r="A264" s="6">
        <v>1101</v>
      </c>
      <c r="B264" s="4" t="s">
        <v>34</v>
      </c>
      <c r="C264" s="5">
        <v>1011000</v>
      </c>
      <c r="D264" s="5">
        <f>C264</f>
        <v>1011000</v>
      </c>
      <c r="E264" s="5">
        <f>D264</f>
        <v>1011000</v>
      </c>
      <c r="H264" s="41">
        <f t="shared" si="21"/>
        <v>1011000</v>
      </c>
    </row>
    <row r="265" spans="1:10" outlineLevel="2">
      <c r="A265" s="6">
        <v>1101</v>
      </c>
      <c r="B265" s="4" t="s">
        <v>35</v>
      </c>
      <c r="C265" s="5">
        <v>1211000</v>
      </c>
      <c r="D265" s="5">
        <f>SUM(D266:D288)</f>
        <v>0</v>
      </c>
      <c r="E265" s="5">
        <f>SUM(E266:E288)</f>
        <v>0</v>
      </c>
      <c r="H265" s="41">
        <f t="shared" si="21"/>
        <v>1211000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18000</v>
      </c>
      <c r="D289" s="5">
        <f>SUM(D290:D295)</f>
        <v>0</v>
      </c>
      <c r="E289" s="5">
        <f>SUM(E290:E295)</f>
        <v>0</v>
      </c>
      <c r="H289" s="41">
        <f t="shared" si="21"/>
        <v>18000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65000</v>
      </c>
      <c r="D296" s="5">
        <f>SUM(D297)</f>
        <v>0</v>
      </c>
      <c r="E296" s="5">
        <f>SUM(E297)</f>
        <v>0</v>
      </c>
      <c r="H296" s="41">
        <f t="shared" si="21"/>
        <v>65000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6000</v>
      </c>
      <c r="D302" s="5">
        <f>SUM(D303:D304)</f>
        <v>0</v>
      </c>
      <c r="E302" s="5">
        <f>SUM(E303:E304)</f>
        <v>0</v>
      </c>
      <c r="H302" s="41">
        <f t="shared" si="21"/>
        <v>6000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27500</v>
      </c>
      <c r="D305" s="5">
        <f>SUM(D306:D307)</f>
        <v>0</v>
      </c>
      <c r="E305" s="5">
        <f>SUM(E306:E307)</f>
        <v>0</v>
      </c>
      <c r="H305" s="41">
        <f t="shared" si="21"/>
        <v>27500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402000</v>
      </c>
      <c r="D308" s="5">
        <f>SUM(D309:D312)</f>
        <v>0</v>
      </c>
      <c r="E308" s="5">
        <f>SUM(E309:E312)</f>
        <v>0</v>
      </c>
      <c r="H308" s="41">
        <f t="shared" si="21"/>
        <v>402000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12500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10000</v>
      </c>
      <c r="D325" s="5">
        <f>SUM(D326:D327)</f>
        <v>0</v>
      </c>
      <c r="E325" s="5">
        <f>SUM(E326:E327)</f>
        <v>0</v>
      </c>
      <c r="H325" s="41">
        <f t="shared" si="28"/>
        <v>10000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500</v>
      </c>
      <c r="D328" s="5">
        <f>SUM(D329:D330)</f>
        <v>0</v>
      </c>
      <c r="E328" s="5">
        <f>SUM(E329:E330)</f>
        <v>0</v>
      </c>
      <c r="H328" s="41">
        <f t="shared" si="28"/>
        <v>500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2000</v>
      </c>
      <c r="D331" s="5">
        <f>SUM(D332:D335)</f>
        <v>0</v>
      </c>
      <c r="E331" s="5">
        <f>SUM(E332:E335)</f>
        <v>0</v>
      </c>
      <c r="H331" s="41">
        <f t="shared" si="28"/>
        <v>2000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1139000</v>
      </c>
      <c r="D339" s="33">
        <f>D340+D444+D482</f>
        <v>1139000</v>
      </c>
      <c r="E339" s="33">
        <f>E340+E444+E482</f>
        <v>1139000</v>
      </c>
      <c r="G339" s="39" t="s">
        <v>591</v>
      </c>
      <c r="H339" s="41">
        <f t="shared" si="28"/>
        <v>1139000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1077000</v>
      </c>
      <c r="D340" s="32">
        <f>D341+D342+D343+D344+D347+D348+D353+D356+D357+D362+D367+BH290668+D371+D372+D373+D376+D377+D378+D382+D388+D391+D392+D395+D398+D399+D404+D407+D408+D409+D412+D415+D416+D419+D420+D421+D422+D429+D443</f>
        <v>1077000</v>
      </c>
      <c r="E340" s="32">
        <f>E341+E342+E343+E344+E347+E348+E353+E356+E357+E362+E367+BI290668+E371+E372+E373+E376+E377+E378+E382+E388+E391+E392+E395+E398+E399+E404+E407+E408+E409+E412+E415+E416+E419+E420+E421+E422+E429+E443</f>
        <v>1077000</v>
      </c>
      <c r="H340" s="41">
        <f t="shared" si="28"/>
        <v>1077000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55000</v>
      </c>
      <c r="D342" s="5">
        <f t="shared" ref="D342:E343" si="31">C342</f>
        <v>55000</v>
      </c>
      <c r="E342" s="5">
        <f t="shared" si="31"/>
        <v>55000</v>
      </c>
      <c r="H342" s="41">
        <f t="shared" si="28"/>
        <v>55000</v>
      </c>
    </row>
    <row r="343" spans="1:10" outlineLevel="2">
      <c r="A343" s="6">
        <v>2201</v>
      </c>
      <c r="B343" s="4" t="s">
        <v>41</v>
      </c>
      <c r="C343" s="5">
        <v>220000</v>
      </c>
      <c r="D343" s="5">
        <f t="shared" si="31"/>
        <v>220000</v>
      </c>
      <c r="E343" s="5">
        <f t="shared" si="31"/>
        <v>220000</v>
      </c>
      <c r="H343" s="41">
        <f t="shared" si="28"/>
        <v>220000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180000</v>
      </c>
      <c r="D348" s="5">
        <f>SUM(D349:D352)</f>
        <v>180000</v>
      </c>
      <c r="E348" s="5">
        <f>SUM(E349:E352)</f>
        <v>180000</v>
      </c>
      <c r="H348" s="41">
        <f t="shared" si="28"/>
        <v>180000</v>
      </c>
    </row>
    <row r="349" spans="1:10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 t="shared" si="28"/>
        <v>170000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36500</v>
      </c>
      <c r="D357" s="5">
        <f>SUM(D358:D361)</f>
        <v>36500</v>
      </c>
      <c r="E357" s="5">
        <f>SUM(E358:E361)</f>
        <v>36500</v>
      </c>
      <c r="H357" s="41">
        <f t="shared" si="28"/>
        <v>36500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140000</v>
      </c>
      <c r="D362" s="5">
        <f>SUM(D363:D366)</f>
        <v>140000</v>
      </c>
      <c r="E362" s="5">
        <f>SUM(E363:E366)</f>
        <v>140000</v>
      </c>
      <c r="H362" s="41">
        <f t="shared" si="28"/>
        <v>140000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130000</v>
      </c>
      <c r="D364" s="30">
        <f t="shared" ref="D364:E366" si="36">C364</f>
        <v>130000</v>
      </c>
      <c r="E364" s="30">
        <f t="shared" si="36"/>
        <v>130000</v>
      </c>
      <c r="H364" s="41">
        <f t="shared" si="28"/>
        <v>130000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33000</v>
      </c>
      <c r="D392" s="5">
        <f>SUM(D393:D394)</f>
        <v>33000</v>
      </c>
      <c r="E392" s="5">
        <f>SUM(E393:E394)</f>
        <v>33000</v>
      </c>
      <c r="H392" s="41">
        <f t="shared" si="41"/>
        <v>33000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33000</v>
      </c>
      <c r="D394" s="30">
        <f>C394</f>
        <v>33000</v>
      </c>
      <c r="E394" s="30">
        <f>D394</f>
        <v>33000</v>
      </c>
      <c r="H394" s="41">
        <f t="shared" si="41"/>
        <v>33000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1"/>
        <v>6000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40000</v>
      </c>
      <c r="D415" s="5">
        <f t="shared" si="46"/>
        <v>40000</v>
      </c>
      <c r="E415" s="5">
        <f t="shared" si="46"/>
        <v>40000</v>
      </c>
      <c r="H415" s="41">
        <f t="shared" si="41"/>
        <v>40000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5000</v>
      </c>
      <c r="D422" s="5">
        <f>SUM(D423:D428)</f>
        <v>5000</v>
      </c>
      <c r="E422" s="5">
        <f>SUM(E423:E428)</f>
        <v>5000</v>
      </c>
      <c r="H422" s="41">
        <f t="shared" si="41"/>
        <v>5000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4700</v>
      </c>
      <c r="D425" s="30">
        <f t="shared" si="48"/>
        <v>4700</v>
      </c>
      <c r="E425" s="30">
        <f t="shared" si="48"/>
        <v>4700</v>
      </c>
      <c r="H425" s="41">
        <f t="shared" si="41"/>
        <v>4700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302500</v>
      </c>
      <c r="D429" s="5">
        <f>SUM(D430:D442)</f>
        <v>302500</v>
      </c>
      <c r="E429" s="5">
        <f>SUM(E430:E442)</f>
        <v>302500</v>
      </c>
      <c r="H429" s="41">
        <f t="shared" si="41"/>
        <v>302500</v>
      </c>
    </row>
    <row r="430" spans="1:8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outlineLevel="3">
      <c r="A431" s="29"/>
      <c r="B431" s="28" t="s">
        <v>344</v>
      </c>
      <c r="C431" s="30">
        <v>133500</v>
      </c>
      <c r="D431" s="30">
        <f t="shared" ref="D431:E442" si="49">C431</f>
        <v>133500</v>
      </c>
      <c r="E431" s="30">
        <f t="shared" si="49"/>
        <v>133500</v>
      </c>
      <c r="H431" s="41">
        <f t="shared" si="41"/>
        <v>133500</v>
      </c>
    </row>
    <row r="432" spans="1:8" outlineLevel="3">
      <c r="A432" s="29"/>
      <c r="B432" s="28" t="s">
        <v>345</v>
      </c>
      <c r="C432" s="30">
        <v>54000</v>
      </c>
      <c r="D432" s="30">
        <f t="shared" si="49"/>
        <v>54000</v>
      </c>
      <c r="E432" s="30">
        <f t="shared" si="49"/>
        <v>54000</v>
      </c>
      <c r="H432" s="41">
        <f t="shared" si="41"/>
        <v>54000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40000</v>
      </c>
      <c r="D441" s="30">
        <f t="shared" si="49"/>
        <v>40000</v>
      </c>
      <c r="E441" s="30">
        <f t="shared" si="49"/>
        <v>40000</v>
      </c>
      <c r="H441" s="41">
        <f t="shared" si="41"/>
        <v>40000</v>
      </c>
    </row>
    <row r="442" spans="1:8" outlineLevel="3">
      <c r="A442" s="29"/>
      <c r="B442" s="28" t="s">
        <v>355</v>
      </c>
      <c r="C442" s="30">
        <v>60000</v>
      </c>
      <c r="D442" s="30">
        <f t="shared" si="49"/>
        <v>60000</v>
      </c>
      <c r="E442" s="30">
        <f t="shared" si="49"/>
        <v>60000</v>
      </c>
      <c r="H442" s="41">
        <f t="shared" si="41"/>
        <v>60000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62000</v>
      </c>
      <c r="D444" s="32">
        <f>D445+D454+D455+D459+D462+D463+D468+D474+D477+D480+D481+D450</f>
        <v>62000</v>
      </c>
      <c r="E444" s="32">
        <f>E445+E454+E455+E459+E462+E463+E468+E474+E477+E480+E481+E450</f>
        <v>62000</v>
      </c>
      <c r="H444" s="41">
        <f t="shared" si="41"/>
        <v>62000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27000</v>
      </c>
      <c r="D445" s="5">
        <f>SUM(D446:D449)</f>
        <v>27000</v>
      </c>
      <c r="E445" s="5">
        <f>SUM(E446:E449)</f>
        <v>27000</v>
      </c>
      <c r="H445" s="41">
        <f t="shared" si="41"/>
        <v>27000</v>
      </c>
    </row>
    <row r="446" spans="1:8" ht="15" customHeight="1" outlineLevel="3">
      <c r="A446" s="28"/>
      <c r="B446" s="28" t="s">
        <v>359</v>
      </c>
      <c r="C446" s="30">
        <v>8000</v>
      </c>
      <c r="D446" s="30">
        <f>C446</f>
        <v>8000</v>
      </c>
      <c r="E446" s="30">
        <f>D446</f>
        <v>8000</v>
      </c>
      <c r="H446" s="41">
        <f t="shared" si="41"/>
        <v>8000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19000</v>
      </c>
      <c r="D455" s="5">
        <f>SUM(D456:D458)</f>
        <v>19000</v>
      </c>
      <c r="E455" s="5">
        <f>SUM(E456:E458)</f>
        <v>19000</v>
      </c>
      <c r="H455" s="41">
        <f t="shared" si="51"/>
        <v>19000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4000</v>
      </c>
      <c r="D457" s="30">
        <f t="shared" ref="D457:E458" si="53">C457</f>
        <v>4000</v>
      </c>
      <c r="E457" s="30">
        <f t="shared" si="53"/>
        <v>4000</v>
      </c>
      <c r="H457" s="41">
        <f t="shared" si="51"/>
        <v>4000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4500</v>
      </c>
      <c r="D460" s="30">
        <f t="shared" ref="D460:E462" si="54">C460</f>
        <v>4500</v>
      </c>
      <c r="E460" s="30">
        <f t="shared" si="54"/>
        <v>4500</v>
      </c>
      <c r="H460" s="41">
        <f t="shared" si="51"/>
        <v>4500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171715</v>
      </c>
      <c r="D483" s="35">
        <f>D484+D504+D509+D522+D528+D538</f>
        <v>171715</v>
      </c>
      <c r="E483" s="35">
        <f>E484+E504+E509+E522+E528+E538</f>
        <v>171715</v>
      </c>
      <c r="G483" s="39" t="s">
        <v>592</v>
      </c>
      <c r="H483" s="41">
        <f t="shared" si="51"/>
        <v>171715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69000</v>
      </c>
      <c r="D484" s="32">
        <f>D485+D486+D490+D491+D494+D497+D500+D501+D502+D503</f>
        <v>69000</v>
      </c>
      <c r="E484" s="32">
        <f>E485+E486+E490+E491+E494+E497+E500+E501+E502+E503</f>
        <v>69000</v>
      </c>
      <c r="H484" s="41">
        <f t="shared" si="51"/>
        <v>69000</v>
      </c>
    </row>
    <row r="485" spans="1:10" outlineLevel="2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  <c r="H485" s="41">
        <f t="shared" si="51"/>
        <v>4000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55000</v>
      </c>
      <c r="D500" s="5">
        <f t="shared" si="59"/>
        <v>55000</v>
      </c>
      <c r="E500" s="5">
        <f t="shared" si="59"/>
        <v>55000</v>
      </c>
      <c r="H500" s="41">
        <f t="shared" si="51"/>
        <v>55000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5000</v>
      </c>
      <c r="D503" s="5">
        <f t="shared" si="59"/>
        <v>5000</v>
      </c>
      <c r="E503" s="5">
        <f t="shared" si="59"/>
        <v>5000</v>
      </c>
      <c r="H503" s="41">
        <f t="shared" si="51"/>
        <v>5000</v>
      </c>
    </row>
    <row r="504" spans="1:12" outlineLevel="1">
      <c r="A504" s="157" t="s">
        <v>410</v>
      </c>
      <c r="B504" s="158"/>
      <c r="C504" s="32">
        <f>SUM(C505:C508)</f>
        <v>31000</v>
      </c>
      <c r="D504" s="32">
        <f>SUM(D505:D508)</f>
        <v>31000</v>
      </c>
      <c r="E504" s="32">
        <f>SUM(E505:E508)</f>
        <v>31000</v>
      </c>
      <c r="H504" s="41">
        <f t="shared" si="51"/>
        <v>31000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30000</v>
      </c>
      <c r="D508" s="5">
        <f t="shared" si="60"/>
        <v>30000</v>
      </c>
      <c r="E508" s="5">
        <f t="shared" si="60"/>
        <v>30000</v>
      </c>
      <c r="H508" s="41">
        <f t="shared" si="51"/>
        <v>30000</v>
      </c>
    </row>
    <row r="509" spans="1:12" outlineLevel="1">
      <c r="A509" s="157" t="s">
        <v>414</v>
      </c>
      <c r="B509" s="158"/>
      <c r="C509" s="32">
        <f>C510+C511+C512+C513+C517+C518+C519+C520+C521</f>
        <v>67500</v>
      </c>
      <c r="D509" s="32">
        <f>D510+D511+D512+D513+D517+D518+D519+D520+D521</f>
        <v>67500</v>
      </c>
      <c r="E509" s="32">
        <f>E510+E511+E512+E513+E517+E518+E519+E520+E521</f>
        <v>67500</v>
      </c>
      <c r="F509" s="51"/>
      <c r="H509" s="41">
        <f t="shared" si="51"/>
        <v>67500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1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2">C514</f>
        <v>7000</v>
      </c>
      <c r="E514" s="30">
        <f t="shared" si="62"/>
        <v>7000</v>
      </c>
      <c r="H514" s="41">
        <f t="shared" ref="H514:H577" si="63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f t="shared" si="62"/>
        <v>55000</v>
      </c>
      <c r="H520" s="41">
        <f t="shared" si="63"/>
        <v>55000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4215</v>
      </c>
      <c r="D538" s="32">
        <f>SUM(D539:D544)</f>
        <v>4215</v>
      </c>
      <c r="E538" s="32">
        <f>SUM(E539:E544)</f>
        <v>4215</v>
      </c>
      <c r="H538" s="41">
        <f t="shared" si="63"/>
        <v>4215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4215</v>
      </c>
      <c r="D540" s="5">
        <f t="shared" ref="D540:E543" si="66">C540</f>
        <v>4215</v>
      </c>
      <c r="E540" s="5">
        <f t="shared" si="66"/>
        <v>4215</v>
      </c>
      <c r="H540" s="41">
        <f t="shared" si="63"/>
        <v>4215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5285</v>
      </c>
      <c r="D547" s="35">
        <f>D548+D549</f>
        <v>5285</v>
      </c>
      <c r="E547" s="35">
        <f>E548+E549</f>
        <v>5285</v>
      </c>
      <c r="G547" s="39" t="s">
        <v>593</v>
      </c>
      <c r="H547" s="41">
        <f t="shared" si="63"/>
        <v>5285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3000</v>
      </c>
      <c r="D548" s="32">
        <f>C548</f>
        <v>3000</v>
      </c>
      <c r="E548" s="32">
        <f>D548</f>
        <v>3000</v>
      </c>
      <c r="H548" s="41">
        <f t="shared" si="63"/>
        <v>3000</v>
      </c>
    </row>
    <row r="549" spans="1:10" outlineLevel="1">
      <c r="A549" s="157" t="s">
        <v>451</v>
      </c>
      <c r="B549" s="158"/>
      <c r="C549" s="32">
        <v>2285</v>
      </c>
      <c r="D549" s="32">
        <f>C549</f>
        <v>2285</v>
      </c>
      <c r="E549" s="32">
        <f>D549</f>
        <v>2285</v>
      </c>
      <c r="H549" s="41">
        <f t="shared" si="63"/>
        <v>2285</v>
      </c>
    </row>
    <row r="550" spans="1:10">
      <c r="A550" s="155" t="s">
        <v>455</v>
      </c>
      <c r="B550" s="156"/>
      <c r="C550" s="36">
        <f>C551</f>
        <v>26000</v>
      </c>
      <c r="D550" s="36">
        <f>D551</f>
        <v>26000</v>
      </c>
      <c r="E550" s="36">
        <f>E551</f>
        <v>26000</v>
      </c>
      <c r="G550" s="39" t="s">
        <v>59</v>
      </c>
      <c r="H550" s="41">
        <f t="shared" si="63"/>
        <v>26000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26000</v>
      </c>
      <c r="D551" s="33">
        <f>D552+D556</f>
        <v>26000</v>
      </c>
      <c r="E551" s="33">
        <f>E552+E556</f>
        <v>26000</v>
      </c>
      <c r="G551" s="39" t="s">
        <v>594</v>
      </c>
      <c r="H551" s="41">
        <f t="shared" si="63"/>
        <v>26000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26000</v>
      </c>
      <c r="D552" s="32">
        <f>SUM(D553:D555)</f>
        <v>26000</v>
      </c>
      <c r="E552" s="32">
        <f>SUM(E553:E555)</f>
        <v>26000</v>
      </c>
      <c r="H552" s="41">
        <f t="shared" si="63"/>
        <v>26000</v>
      </c>
    </row>
    <row r="553" spans="1:10" outlineLevel="2" collapsed="1">
      <c r="A553" s="6">
        <v>5500</v>
      </c>
      <c r="B553" s="4" t="s">
        <v>458</v>
      </c>
      <c r="C553" s="5">
        <v>26000</v>
      </c>
      <c r="D553" s="5">
        <f t="shared" ref="D553:E555" si="67">C553</f>
        <v>26000</v>
      </c>
      <c r="E553" s="5">
        <f t="shared" si="67"/>
        <v>26000</v>
      </c>
      <c r="H553" s="41">
        <f t="shared" si="63"/>
        <v>26000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1558000</v>
      </c>
      <c r="D559" s="37">
        <f>D560+D716+D725</f>
        <v>1558000</v>
      </c>
      <c r="E559" s="37">
        <f>E560+E716+E725</f>
        <v>1558000</v>
      </c>
      <c r="G559" s="39" t="s">
        <v>62</v>
      </c>
      <c r="H559" s="41">
        <f t="shared" si="63"/>
        <v>1558000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1417000</v>
      </c>
      <c r="D560" s="36">
        <f>D561+D638+D642+D645</f>
        <v>1417000</v>
      </c>
      <c r="E560" s="36">
        <f>E561+E638+E642+E645</f>
        <v>1417000</v>
      </c>
      <c r="G560" s="39" t="s">
        <v>61</v>
      </c>
      <c r="H560" s="41">
        <f t="shared" si="63"/>
        <v>1417000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1417000</v>
      </c>
      <c r="D561" s="38">
        <f>D562+D567+D568+D569+D576+D577+D581+D584+D585+D586+D587+D592+D595+D599+D603+D610+D616+D628</f>
        <v>1417000</v>
      </c>
      <c r="E561" s="38">
        <f>E562+E567+E568+E569+E576+E577+E581+E584+E585+E586+E587+E592+E595+E599+E603+E610+E616+E628</f>
        <v>1417000</v>
      </c>
      <c r="G561" s="39" t="s">
        <v>595</v>
      </c>
      <c r="H561" s="41">
        <f t="shared" si="63"/>
        <v>1417000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77000</v>
      </c>
      <c r="D562" s="32">
        <f>SUM(D563:D566)</f>
        <v>77000</v>
      </c>
      <c r="E562" s="32">
        <f>SUM(E563:E566)</f>
        <v>77000</v>
      </c>
      <c r="H562" s="41">
        <f t="shared" si="63"/>
        <v>77000</v>
      </c>
    </row>
    <row r="563" spans="1:10" outlineLevel="2">
      <c r="A563" s="7">
        <v>6600</v>
      </c>
      <c r="B563" s="4" t="s">
        <v>468</v>
      </c>
      <c r="C563" s="5">
        <v>17000</v>
      </c>
      <c r="D563" s="5">
        <f>C563</f>
        <v>17000</v>
      </c>
      <c r="E563" s="5">
        <f>D563</f>
        <v>17000</v>
      </c>
      <c r="H563" s="41">
        <f t="shared" si="63"/>
        <v>17000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60000</v>
      </c>
      <c r="D566" s="5">
        <f t="shared" si="68"/>
        <v>60000</v>
      </c>
      <c r="E566" s="5">
        <f t="shared" si="68"/>
        <v>60000</v>
      </c>
      <c r="H566" s="41">
        <f t="shared" si="63"/>
        <v>60000</v>
      </c>
    </row>
    <row r="567" spans="1:10" outlineLevel="1">
      <c r="A567" s="157" t="s">
        <v>467</v>
      </c>
      <c r="B567" s="158"/>
      <c r="C567" s="31">
        <v>50000</v>
      </c>
      <c r="D567" s="31">
        <f>C567</f>
        <v>50000</v>
      </c>
      <c r="E567" s="31">
        <f>D567</f>
        <v>50000</v>
      </c>
      <c r="H567" s="41">
        <f t="shared" si="63"/>
        <v>50000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300000</v>
      </c>
      <c r="D569" s="32">
        <f>SUM(D570:D575)</f>
        <v>300000</v>
      </c>
      <c r="E569" s="32">
        <f>SUM(E570:E575)</f>
        <v>300000</v>
      </c>
      <c r="H569" s="41">
        <f t="shared" si="63"/>
        <v>300000</v>
      </c>
    </row>
    <row r="570" spans="1:10" outlineLevel="2">
      <c r="A570" s="7">
        <v>6603</v>
      </c>
      <c r="B570" s="4" t="s">
        <v>474</v>
      </c>
      <c r="C570" s="5">
        <v>180000</v>
      </c>
      <c r="D570" s="5">
        <f>C570</f>
        <v>180000</v>
      </c>
      <c r="E570" s="5">
        <f>D570</f>
        <v>180000</v>
      </c>
      <c r="H570" s="41">
        <f t="shared" si="63"/>
        <v>180000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120000</v>
      </c>
      <c r="D572" s="5">
        <f t="shared" si="69"/>
        <v>120000</v>
      </c>
      <c r="E572" s="5">
        <f t="shared" si="69"/>
        <v>120000</v>
      </c>
      <c r="H572" s="41">
        <f t="shared" si="63"/>
        <v>120000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25000</v>
      </c>
      <c r="D576" s="32">
        <f>C576</f>
        <v>25000</v>
      </c>
      <c r="E576" s="32">
        <f>D576</f>
        <v>25000</v>
      </c>
      <c r="H576" s="41">
        <f t="shared" si="63"/>
        <v>25000</v>
      </c>
    </row>
    <row r="577" spans="1:8" outlineLevel="1">
      <c r="A577" s="157" t="s">
        <v>481</v>
      </c>
      <c r="B577" s="158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57" t="s">
        <v>485</v>
      </c>
      <c r="B581" s="158"/>
      <c r="C581" s="32">
        <f>SUM(C582:C583)</f>
        <v>40000</v>
      </c>
      <c r="D581" s="32">
        <f>SUM(D582:D583)</f>
        <v>40000</v>
      </c>
      <c r="E581" s="32">
        <f>SUM(E582:E583)</f>
        <v>40000</v>
      </c>
      <c r="H581" s="41">
        <f t="shared" si="71"/>
        <v>40000</v>
      </c>
    </row>
    <row r="582" spans="1:8" outlineLevel="2">
      <c r="A582" s="7">
        <v>6606</v>
      </c>
      <c r="B582" s="4" t="s">
        <v>486</v>
      </c>
      <c r="C582" s="5">
        <v>40000</v>
      </c>
      <c r="D582" s="5">
        <f t="shared" ref="D582:E586" si="72">C582</f>
        <v>40000</v>
      </c>
      <c r="E582" s="5">
        <f t="shared" si="72"/>
        <v>40000</v>
      </c>
      <c r="H582" s="41">
        <f t="shared" si="71"/>
        <v>40000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90000</v>
      </c>
      <c r="D587" s="32">
        <f>SUM(D588:D591)</f>
        <v>90000</v>
      </c>
      <c r="E587" s="32">
        <f>SUM(E588:E591)</f>
        <v>90000</v>
      </c>
      <c r="H587" s="41">
        <f t="shared" si="71"/>
        <v>90000</v>
      </c>
    </row>
    <row r="588" spans="1:8" outlineLevel="2">
      <c r="A588" s="7">
        <v>6610</v>
      </c>
      <c r="B588" s="4" t="s">
        <v>492</v>
      </c>
      <c r="C588" s="5">
        <v>10000</v>
      </c>
      <c r="D588" s="5">
        <f>C588</f>
        <v>10000</v>
      </c>
      <c r="E588" s="5">
        <f>D588</f>
        <v>10000</v>
      </c>
      <c r="H588" s="41">
        <f t="shared" si="71"/>
        <v>10000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outlineLevel="1">
      <c r="A592" s="157" t="s">
        <v>498</v>
      </c>
      <c r="B592" s="158"/>
      <c r="C592" s="32">
        <f>SUM(C593:C594)</f>
        <v>25000</v>
      </c>
      <c r="D592" s="32">
        <f>SUM(D593:D594)</f>
        <v>25000</v>
      </c>
      <c r="E592" s="32">
        <f>SUM(E593:E594)</f>
        <v>25000</v>
      </c>
      <c r="H592" s="41">
        <f t="shared" si="71"/>
        <v>25000</v>
      </c>
    </row>
    <row r="593" spans="1:8" outlineLevel="2">
      <c r="A593" s="7">
        <v>6611</v>
      </c>
      <c r="B593" s="4" t="s">
        <v>496</v>
      </c>
      <c r="C593" s="5">
        <v>25000</v>
      </c>
      <c r="D593" s="5">
        <f>C593</f>
        <v>25000</v>
      </c>
      <c r="E593" s="5">
        <f>D593</f>
        <v>25000</v>
      </c>
      <c r="H593" s="41">
        <f t="shared" si="71"/>
        <v>25000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79000</v>
      </c>
      <c r="D595" s="32">
        <f>SUM(D596:D598)</f>
        <v>79000</v>
      </c>
      <c r="E595" s="32">
        <f>SUM(E596:E598)</f>
        <v>79000</v>
      </c>
      <c r="H595" s="41">
        <f t="shared" si="71"/>
        <v>79000</v>
      </c>
    </row>
    <row r="596" spans="1:8" outlineLevel="2">
      <c r="A596" s="7">
        <v>6612</v>
      </c>
      <c r="B596" s="4" t="s">
        <v>499</v>
      </c>
      <c r="C596" s="5">
        <v>64000</v>
      </c>
      <c r="D596" s="5">
        <f>C596</f>
        <v>64000</v>
      </c>
      <c r="E596" s="5">
        <f>D596</f>
        <v>64000</v>
      </c>
      <c r="H596" s="41">
        <f t="shared" si="71"/>
        <v>64000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15000</v>
      </c>
      <c r="D598" s="5">
        <f t="shared" si="74"/>
        <v>15000</v>
      </c>
      <c r="E598" s="5">
        <f t="shared" si="74"/>
        <v>15000</v>
      </c>
      <c r="H598" s="41">
        <f t="shared" si="71"/>
        <v>15000</v>
      </c>
    </row>
    <row r="599" spans="1:8" outlineLevel="1">
      <c r="A599" s="157" t="s">
        <v>503</v>
      </c>
      <c r="B599" s="158"/>
      <c r="C599" s="32">
        <f>SUM(C600:C602)</f>
        <v>246000</v>
      </c>
      <c r="D599" s="32">
        <f>SUM(D600:D602)</f>
        <v>246000</v>
      </c>
      <c r="E599" s="32">
        <f>SUM(E600:E602)</f>
        <v>246000</v>
      </c>
      <c r="H599" s="41">
        <f t="shared" si="71"/>
        <v>246000</v>
      </c>
    </row>
    <row r="600" spans="1:8" outlineLevel="2">
      <c r="A600" s="7">
        <v>6613</v>
      </c>
      <c r="B600" s="4" t="s">
        <v>504</v>
      </c>
      <c r="C600" s="5">
        <v>27000</v>
      </c>
      <c r="D600" s="5">
        <f t="shared" ref="D600:E602" si="75">C600</f>
        <v>27000</v>
      </c>
      <c r="E600" s="5">
        <f t="shared" si="75"/>
        <v>27000</v>
      </c>
      <c r="H600" s="41">
        <f t="shared" si="71"/>
        <v>27000</v>
      </c>
    </row>
    <row r="601" spans="1:8" outlineLevel="2">
      <c r="A601" s="7">
        <v>6613</v>
      </c>
      <c r="B601" s="4" t="s">
        <v>505</v>
      </c>
      <c r="C601" s="5">
        <v>194000</v>
      </c>
      <c r="D601" s="5">
        <f t="shared" si="75"/>
        <v>194000</v>
      </c>
      <c r="E601" s="5">
        <f t="shared" si="75"/>
        <v>194000</v>
      </c>
      <c r="H601" s="41">
        <f t="shared" si="71"/>
        <v>194000</v>
      </c>
    </row>
    <row r="602" spans="1:8" outlineLevel="2">
      <c r="A602" s="7">
        <v>6613</v>
      </c>
      <c r="B602" s="4" t="s">
        <v>501</v>
      </c>
      <c r="C602" s="5">
        <v>25000</v>
      </c>
      <c r="D602" s="5">
        <f t="shared" si="75"/>
        <v>25000</v>
      </c>
      <c r="E602" s="5">
        <f t="shared" si="75"/>
        <v>25000</v>
      </c>
      <c r="H602" s="41">
        <f t="shared" si="71"/>
        <v>25000</v>
      </c>
    </row>
    <row r="603" spans="1:8" outlineLevel="1">
      <c r="A603" s="157" t="s">
        <v>506</v>
      </c>
      <c r="B603" s="158"/>
      <c r="C603" s="32">
        <f>SUM(C604:C609)</f>
        <v>195000</v>
      </c>
      <c r="D603" s="32">
        <f>SUM(D604:D609)</f>
        <v>195000</v>
      </c>
      <c r="E603" s="32">
        <f>SUM(E604:E609)</f>
        <v>195000</v>
      </c>
      <c r="H603" s="41">
        <f t="shared" si="71"/>
        <v>195000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15000</v>
      </c>
      <c r="D608" s="5">
        <f t="shared" si="76"/>
        <v>15000</v>
      </c>
      <c r="E608" s="5">
        <f t="shared" si="76"/>
        <v>15000</v>
      </c>
      <c r="H608" s="41">
        <f t="shared" si="71"/>
        <v>15000</v>
      </c>
    </row>
    <row r="609" spans="1:8" outlineLevel="2">
      <c r="A609" s="7">
        <v>6614</v>
      </c>
      <c r="B609" s="4" t="s">
        <v>512</v>
      </c>
      <c r="C609" s="5">
        <v>180000</v>
      </c>
      <c r="D609" s="5">
        <f t="shared" si="76"/>
        <v>180000</v>
      </c>
      <c r="E609" s="5">
        <f t="shared" si="76"/>
        <v>180000</v>
      </c>
      <c r="H609" s="41">
        <f t="shared" si="71"/>
        <v>180000</v>
      </c>
    </row>
    <row r="610" spans="1:8" outlineLevel="1">
      <c r="A610" s="157" t="s">
        <v>513</v>
      </c>
      <c r="B610" s="158"/>
      <c r="C610" s="32">
        <f>SUM(C611:C615)</f>
        <v>120000</v>
      </c>
      <c r="D610" s="32">
        <f>SUM(D611:D615)</f>
        <v>120000</v>
      </c>
      <c r="E610" s="32">
        <f>SUM(E611:E615)</f>
        <v>120000</v>
      </c>
      <c r="H610" s="41">
        <f t="shared" si="71"/>
        <v>120000</v>
      </c>
    </row>
    <row r="611" spans="1:8" outlineLevel="2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  <c r="H611" s="41">
        <f t="shared" si="71"/>
        <v>10000</v>
      </c>
    </row>
    <row r="612" spans="1:8" outlineLevel="2">
      <c r="A612" s="7">
        <v>6615</v>
      </c>
      <c r="B612" s="4" t="s">
        <v>515</v>
      </c>
      <c r="C612" s="5">
        <v>10000</v>
      </c>
      <c r="D612" s="5">
        <f t="shared" ref="D612:E615" si="77">C612</f>
        <v>10000</v>
      </c>
      <c r="E612" s="5">
        <f t="shared" si="77"/>
        <v>10000</v>
      </c>
      <c r="H612" s="41">
        <f t="shared" si="71"/>
        <v>10000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40000</v>
      </c>
      <c r="D614" s="5">
        <f t="shared" si="77"/>
        <v>40000</v>
      </c>
      <c r="E614" s="5">
        <f t="shared" si="77"/>
        <v>40000</v>
      </c>
      <c r="H614" s="41">
        <f t="shared" si="71"/>
        <v>40000</v>
      </c>
    </row>
    <row r="615" spans="1:8" outlineLevel="2">
      <c r="A615" s="7">
        <v>6615</v>
      </c>
      <c r="B615" s="4" t="s">
        <v>518</v>
      </c>
      <c r="C615" s="5">
        <v>50000</v>
      </c>
      <c r="D615" s="5">
        <f t="shared" si="77"/>
        <v>50000</v>
      </c>
      <c r="E615" s="5">
        <f t="shared" si="77"/>
        <v>50000</v>
      </c>
      <c r="H615" s="41">
        <f t="shared" si="71"/>
        <v>50000</v>
      </c>
    </row>
    <row r="616" spans="1:8" outlineLevel="1">
      <c r="A616" s="157" t="s">
        <v>519</v>
      </c>
      <c r="B616" s="158"/>
      <c r="C616" s="32">
        <f>SUM(C617:C627)</f>
        <v>30000</v>
      </c>
      <c r="D616" s="32">
        <f>SUM(D617:D627)</f>
        <v>30000</v>
      </c>
      <c r="E616" s="32">
        <f>SUM(E617:E627)</f>
        <v>30000</v>
      </c>
      <c r="H616" s="41">
        <f t="shared" si="71"/>
        <v>30000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30000</v>
      </c>
      <c r="D627" s="5">
        <f t="shared" si="78"/>
        <v>30000</v>
      </c>
      <c r="E627" s="5">
        <f t="shared" si="78"/>
        <v>30000</v>
      </c>
      <c r="H627" s="41">
        <f t="shared" si="71"/>
        <v>30000</v>
      </c>
    </row>
    <row r="628" spans="1:10" outlineLevel="1">
      <c r="A628" s="157" t="s">
        <v>531</v>
      </c>
      <c r="B628" s="158"/>
      <c r="C628" s="32">
        <f>SUM(C629:C637)</f>
        <v>50000</v>
      </c>
      <c r="D628" s="32">
        <f>SUM(D629:D637)</f>
        <v>50000</v>
      </c>
      <c r="E628" s="32">
        <f>SUM(E629:E637)</f>
        <v>50000</v>
      </c>
      <c r="H628" s="41">
        <f t="shared" si="71"/>
        <v>50000</v>
      </c>
    </row>
    <row r="629" spans="1:10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  <c r="H629" s="41">
        <f t="shared" si="71"/>
        <v>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141000</v>
      </c>
      <c r="D716" s="36">
        <f>D717</f>
        <v>141000</v>
      </c>
      <c r="E716" s="36">
        <f>E717</f>
        <v>141000</v>
      </c>
      <c r="G716" s="39" t="s">
        <v>66</v>
      </c>
      <c r="H716" s="41">
        <f t="shared" si="92"/>
        <v>141000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141000</v>
      </c>
      <c r="D717" s="33">
        <f>D718+D722</f>
        <v>141000</v>
      </c>
      <c r="E717" s="33">
        <f>E718+E722</f>
        <v>141000</v>
      </c>
      <c r="G717" s="39" t="s">
        <v>599</v>
      </c>
      <c r="H717" s="41">
        <f t="shared" si="92"/>
        <v>141000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141000</v>
      </c>
      <c r="D718" s="31">
        <f>SUM(D719:D721)</f>
        <v>141000</v>
      </c>
      <c r="E718" s="31">
        <f>SUM(E719:E721)</f>
        <v>141000</v>
      </c>
      <c r="H718" s="41">
        <f t="shared" si="92"/>
        <v>141000</v>
      </c>
    </row>
    <row r="719" spans="1:10" ht="15" customHeight="1" outlineLevel="2">
      <c r="A719" s="6">
        <v>10950</v>
      </c>
      <c r="B719" s="4" t="s">
        <v>572</v>
      </c>
      <c r="C719" s="5">
        <v>141000</v>
      </c>
      <c r="D719" s="5">
        <f>C719</f>
        <v>141000</v>
      </c>
      <c r="E719" s="5">
        <f>D719</f>
        <v>141000</v>
      </c>
      <c r="H719" s="41">
        <f t="shared" si="92"/>
        <v>141000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6" zoomScale="130" zoomScaleNormal="130" workbookViewId="0">
      <selection activeCell="D19" sqref="D19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0.2851562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1018</v>
      </c>
      <c r="B2" s="135" t="s">
        <v>1019</v>
      </c>
      <c r="C2" s="96"/>
      <c r="D2" s="96"/>
    </row>
    <row r="3" spans="1:4" customFormat="1">
      <c r="A3" s="102"/>
      <c r="B3" s="135" t="s">
        <v>1020</v>
      </c>
      <c r="C3" s="96"/>
      <c r="D3" s="96"/>
    </row>
    <row r="4" spans="1:4" customFormat="1">
      <c r="A4" s="102"/>
      <c r="B4" s="135" t="s">
        <v>1021</v>
      </c>
      <c r="C4" s="96"/>
      <c r="D4" s="96"/>
    </row>
    <row r="5" spans="1:4" customFormat="1">
      <c r="A5" s="105"/>
      <c r="B5" s="135" t="s">
        <v>1022</v>
      </c>
      <c r="C5" s="105"/>
      <c r="D5" s="105"/>
    </row>
    <row r="6" spans="1:4" customFormat="1">
      <c r="A6" s="136"/>
      <c r="B6" s="106" t="s">
        <v>1023</v>
      </c>
      <c r="C6" s="96"/>
      <c r="D6" s="96"/>
    </row>
    <row r="7" spans="1:4" customFormat="1" ht="30">
      <c r="A7" s="105"/>
      <c r="B7" s="102" t="s">
        <v>1024</v>
      </c>
      <c r="C7" s="96"/>
      <c r="D7" s="96"/>
    </row>
    <row r="8" spans="1:4" customFormat="1">
      <c r="A8" s="102" t="s">
        <v>1025</v>
      </c>
      <c r="B8" s="102" t="s">
        <v>1026</v>
      </c>
      <c r="C8" s="135" t="s">
        <v>1027</v>
      </c>
      <c r="D8" s="96"/>
    </row>
    <row r="9" spans="1:4" customFormat="1">
      <c r="A9" s="102"/>
      <c r="B9" s="102"/>
      <c r="C9" s="136" t="s">
        <v>1028</v>
      </c>
      <c r="D9" s="96"/>
    </row>
    <row r="10" spans="1:4" customFormat="1">
      <c r="A10" s="105"/>
      <c r="B10" s="136"/>
      <c r="C10" s="135" t="s">
        <v>1029</v>
      </c>
      <c r="D10" s="96"/>
    </row>
    <row r="11" spans="1:4" customFormat="1">
      <c r="A11" s="136"/>
      <c r="B11" s="102"/>
      <c r="C11" s="135" t="s">
        <v>1030</v>
      </c>
      <c r="D11" s="96"/>
    </row>
    <row r="12" spans="1:4" customFormat="1">
      <c r="A12" s="105"/>
      <c r="B12" s="136"/>
      <c r="C12" s="135" t="s">
        <v>1031</v>
      </c>
      <c r="D12" s="96"/>
    </row>
    <row r="13" spans="1:4" customFormat="1">
      <c r="A13" s="105"/>
      <c r="B13" s="102" t="s">
        <v>1032</v>
      </c>
      <c r="C13" s="135" t="s">
        <v>1033</v>
      </c>
      <c r="D13" s="96"/>
    </row>
    <row r="14" spans="1:4" customFormat="1">
      <c r="A14" s="102"/>
      <c r="B14" s="105"/>
      <c r="C14" s="135" t="s">
        <v>1034</v>
      </c>
      <c r="D14" s="96"/>
    </row>
    <row r="15" spans="1:4" customFormat="1">
      <c r="A15" s="136" t="s">
        <v>1035</v>
      </c>
      <c r="B15" s="102" t="s">
        <v>1036</v>
      </c>
      <c r="C15" s="135" t="s">
        <v>1037</v>
      </c>
      <c r="D15" s="96"/>
    </row>
    <row r="16" spans="1:4" customFormat="1">
      <c r="A16" s="105"/>
      <c r="B16" s="105"/>
      <c r="C16" s="135" t="s">
        <v>1038</v>
      </c>
      <c r="D16" s="96"/>
    </row>
    <row r="17" spans="1:4" customFormat="1">
      <c r="A17" s="4"/>
      <c r="B17" s="4"/>
      <c r="C17" s="136" t="s">
        <v>1039</v>
      </c>
      <c r="D17" s="4"/>
    </row>
    <row r="18" spans="1:4" customFormat="1">
      <c r="A18" s="4"/>
      <c r="B18" s="10" t="s">
        <v>1040</v>
      </c>
      <c r="C18" s="136" t="s">
        <v>1041</v>
      </c>
      <c r="D18" s="4"/>
    </row>
    <row r="19" spans="1:4" customFormat="1">
      <c r="A19" s="4"/>
      <c r="B19" s="4"/>
      <c r="C19" s="136" t="s">
        <v>1042</v>
      </c>
      <c r="D19" s="4"/>
    </row>
    <row r="20" spans="1:4" customFormat="1">
      <c r="A20" s="4"/>
      <c r="B20" s="4"/>
      <c r="C20" s="136" t="s">
        <v>1043</v>
      </c>
      <c r="D20" s="4"/>
    </row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C17:C20">
    <cfRule type="cellIs" dxfId="2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6" t="s">
        <v>68</v>
      </c>
      <c r="B1" s="176" t="s">
        <v>793</v>
      </c>
      <c r="C1" s="176" t="s">
        <v>794</v>
      </c>
      <c r="D1" s="177" t="s">
        <v>792</v>
      </c>
      <c r="E1" s="179" t="s">
        <v>739</v>
      </c>
      <c r="F1" s="180"/>
      <c r="G1" s="180"/>
      <c r="H1" s="181"/>
      <c r="I1" s="176" t="s">
        <v>799</v>
      </c>
    </row>
    <row r="2" spans="1:9" s="113" customFormat="1" ht="23.25" customHeight="1">
      <c r="A2" s="176"/>
      <c r="B2" s="176"/>
      <c r="C2" s="176"/>
      <c r="D2" s="178"/>
      <c r="E2" s="114" t="s">
        <v>788</v>
      </c>
      <c r="F2" s="114" t="s">
        <v>789</v>
      </c>
      <c r="G2" s="114" t="s">
        <v>790</v>
      </c>
      <c r="H2" s="114" t="s">
        <v>791</v>
      </c>
      <c r="I2" s="176"/>
    </row>
    <row r="3" spans="1:9" s="113" customFormat="1">
      <c r="A3" s="137" t="s">
        <v>939</v>
      </c>
      <c r="B3" s="100" t="s">
        <v>974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940</v>
      </c>
      <c r="B4" s="103" t="s">
        <v>974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941</v>
      </c>
      <c r="B5" s="103" t="s">
        <v>975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942</v>
      </c>
      <c r="B6" s="104" t="s">
        <v>976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943</v>
      </c>
      <c r="B7" s="104" t="s">
        <v>976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944</v>
      </c>
      <c r="B8" s="103" t="s">
        <v>976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945</v>
      </c>
      <c r="B9" s="103" t="s">
        <v>977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946</v>
      </c>
      <c r="B10" s="103" t="s">
        <v>978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947</v>
      </c>
      <c r="B11" s="103" t="s">
        <v>979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948</v>
      </c>
      <c r="B12" s="103" t="s">
        <v>978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949</v>
      </c>
      <c r="B13" s="103" t="s">
        <v>978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950</v>
      </c>
      <c r="B14" s="103" t="s">
        <v>978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951</v>
      </c>
      <c r="B15" s="103" t="s">
        <v>978</v>
      </c>
      <c r="C15" s="103"/>
      <c r="D15" s="103"/>
      <c r="E15" s="102"/>
      <c r="F15" s="105"/>
      <c r="G15" s="96"/>
      <c r="H15" s="96"/>
      <c r="I15" s="103"/>
    </row>
    <row r="16" spans="1:9" s="113" customFormat="1" ht="30">
      <c r="A16" s="103" t="s">
        <v>952</v>
      </c>
      <c r="B16" s="103" t="s">
        <v>980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953</v>
      </c>
      <c r="B17" s="103" t="s">
        <v>978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954</v>
      </c>
      <c r="B18" s="103" t="s">
        <v>978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955</v>
      </c>
      <c r="B19" s="103" t="s">
        <v>691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956</v>
      </c>
      <c r="B20" s="103" t="s">
        <v>981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957</v>
      </c>
      <c r="B21" s="103" t="s">
        <v>981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958</v>
      </c>
      <c r="B22" s="103" t="s">
        <v>982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959</v>
      </c>
      <c r="B23" s="103" t="s">
        <v>982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960</v>
      </c>
      <c r="B24" s="103" t="s">
        <v>982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961</v>
      </c>
      <c r="B25" s="103" t="s">
        <v>982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962</v>
      </c>
      <c r="B26" s="113" t="s">
        <v>983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963</v>
      </c>
      <c r="B27" s="113" t="s">
        <v>983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964</v>
      </c>
      <c r="B28" s="113" t="s">
        <v>983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965</v>
      </c>
      <c r="B29" s="113" t="s">
        <v>983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966</v>
      </c>
      <c r="B30" s="100" t="s">
        <v>984</v>
      </c>
      <c r="C30" s="100"/>
      <c r="D30" s="100"/>
      <c r="E30" s="105"/>
      <c r="F30" s="96"/>
      <c r="G30" s="96"/>
      <c r="H30" s="96"/>
      <c r="I30" s="100"/>
    </row>
    <row r="31" spans="1:9" s="113" customFormat="1">
      <c r="A31" s="99" t="s">
        <v>967</v>
      </c>
      <c r="B31" s="100" t="s">
        <v>984</v>
      </c>
      <c r="C31" s="100"/>
      <c r="D31" s="100"/>
      <c r="E31" s="102"/>
      <c r="F31" s="96"/>
      <c r="G31" s="96"/>
      <c r="H31" s="96"/>
      <c r="I31" s="100"/>
    </row>
    <row r="32" spans="1:9" s="113" customFormat="1">
      <c r="A32" s="99" t="s">
        <v>968</v>
      </c>
      <c r="B32" s="100" t="s">
        <v>984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 t="s">
        <v>969</v>
      </c>
      <c r="B33" s="100" t="s">
        <v>984</v>
      </c>
      <c r="C33" s="100"/>
      <c r="D33" s="100"/>
      <c r="E33" s="105"/>
      <c r="F33" s="96"/>
      <c r="G33" s="96"/>
      <c r="H33" s="96"/>
      <c r="I33" s="100"/>
    </row>
    <row r="34" spans="1:9" s="113" customFormat="1">
      <c r="A34" s="99" t="s">
        <v>970</v>
      </c>
      <c r="B34" s="100" t="s">
        <v>984</v>
      </c>
      <c r="C34" s="100"/>
      <c r="D34" s="100"/>
      <c r="E34" s="102"/>
      <c r="F34" s="96"/>
      <c r="G34" s="96"/>
      <c r="H34" s="96"/>
      <c r="I34" s="100"/>
    </row>
    <row r="35" spans="1:9" s="113" customFormat="1">
      <c r="A35" s="99" t="s">
        <v>971</v>
      </c>
      <c r="B35" s="100" t="s">
        <v>692</v>
      </c>
      <c r="C35" s="100"/>
      <c r="D35" s="100"/>
      <c r="E35" s="105"/>
      <c r="F35" s="96"/>
      <c r="G35" s="96"/>
      <c r="H35" s="96"/>
      <c r="I35" s="100"/>
    </row>
    <row r="36" spans="1:9" s="113" customFormat="1" ht="28.5">
      <c r="A36" s="99" t="s">
        <v>972</v>
      </c>
      <c r="B36" s="100" t="s">
        <v>985</v>
      </c>
      <c r="C36" s="100"/>
      <c r="D36" s="100"/>
      <c r="E36" s="105"/>
      <c r="F36" s="96"/>
      <c r="G36" s="96"/>
      <c r="H36" s="96"/>
      <c r="I36" s="100"/>
    </row>
    <row r="37" spans="1:9" s="113" customFormat="1" ht="28.5">
      <c r="A37" s="99" t="s">
        <v>973</v>
      </c>
      <c r="B37" s="100" t="s">
        <v>985</v>
      </c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A317 C3:I317 B3:B25 B30:B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57 C3:H57 I3:I317 B3:B25 A58:H317 B30:B57">
    <cfRule type="cellIs" dxfId="25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8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6" sqref="C156"/>
    </sheetView>
  </sheetViews>
  <sheetFormatPr defaultColWidth="9.140625" defaultRowHeight="15"/>
  <cols>
    <col min="1" max="1" width="19.7109375" style="98" customWidth="1"/>
    <col min="2" max="2" width="15" style="150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6" t="s">
        <v>68</v>
      </c>
      <c r="B1" s="176" t="s">
        <v>793</v>
      </c>
      <c r="C1" s="176" t="s">
        <v>795</v>
      </c>
      <c r="D1" s="176" t="s">
        <v>799</v>
      </c>
    </row>
    <row r="2" spans="1:10" s="113" customFormat="1" ht="23.25" customHeight="1">
      <c r="A2" s="176"/>
      <c r="B2" s="176"/>
      <c r="C2" s="176"/>
      <c r="D2" s="176"/>
    </row>
    <row r="3" spans="1:10" s="113" customFormat="1">
      <c r="A3" s="103" t="s">
        <v>986</v>
      </c>
      <c r="B3" s="142">
        <v>5</v>
      </c>
      <c r="C3" s="101"/>
      <c r="D3" s="101"/>
      <c r="J3" s="113" t="s">
        <v>796</v>
      </c>
    </row>
    <row r="4" spans="1:10" s="113" customFormat="1">
      <c r="A4" s="103" t="s">
        <v>987</v>
      </c>
      <c r="B4" s="142">
        <v>5</v>
      </c>
      <c r="C4" s="103"/>
      <c r="D4" s="103"/>
      <c r="J4" s="113" t="s">
        <v>797</v>
      </c>
    </row>
    <row r="5" spans="1:10" s="113" customFormat="1">
      <c r="A5" s="103" t="s">
        <v>988</v>
      </c>
      <c r="B5" s="142">
        <v>5</v>
      </c>
      <c r="C5" s="103"/>
      <c r="D5" s="103"/>
      <c r="J5" s="113" t="s">
        <v>798</v>
      </c>
    </row>
    <row r="6" spans="1:10" s="113" customFormat="1">
      <c r="A6" s="103" t="s">
        <v>989</v>
      </c>
      <c r="B6" s="142">
        <v>5</v>
      </c>
      <c r="C6" s="104"/>
      <c r="D6" s="104"/>
      <c r="J6" s="113" t="s">
        <v>779</v>
      </c>
    </row>
    <row r="7" spans="1:10" s="113" customFormat="1">
      <c r="A7" s="103" t="s">
        <v>1044</v>
      </c>
      <c r="B7" s="142">
        <v>5</v>
      </c>
      <c r="C7" s="104"/>
      <c r="D7" s="104"/>
    </row>
    <row r="8" spans="1:10" s="113" customFormat="1">
      <c r="A8" s="103" t="s">
        <v>1045</v>
      </c>
      <c r="B8" s="143">
        <v>4</v>
      </c>
      <c r="C8" s="103"/>
      <c r="D8" s="103"/>
    </row>
    <row r="9" spans="1:10" s="113" customFormat="1">
      <c r="A9" s="107" t="s">
        <v>1046</v>
      </c>
      <c r="B9" s="143">
        <v>4</v>
      </c>
      <c r="C9" s="103"/>
      <c r="D9" s="103"/>
    </row>
    <row r="10" spans="1:10" s="113" customFormat="1">
      <c r="A10" s="99" t="s">
        <v>1047</v>
      </c>
      <c r="B10" s="143">
        <v>4</v>
      </c>
      <c r="C10" s="103"/>
      <c r="D10" s="103"/>
    </row>
    <row r="11" spans="1:10" s="113" customFormat="1">
      <c r="A11" s="99" t="s">
        <v>1048</v>
      </c>
      <c r="B11" s="143">
        <v>4</v>
      </c>
      <c r="C11" s="103"/>
      <c r="D11" s="103"/>
    </row>
    <row r="12" spans="1:10" s="113" customFormat="1">
      <c r="A12" s="99" t="s">
        <v>1049</v>
      </c>
      <c r="B12" s="143">
        <v>3</v>
      </c>
      <c r="C12" s="103"/>
      <c r="D12" s="103"/>
    </row>
    <row r="13" spans="1:10" s="113" customFormat="1">
      <c r="A13" s="99" t="s">
        <v>1050</v>
      </c>
      <c r="B13" s="143">
        <v>2</v>
      </c>
      <c r="C13" s="103"/>
      <c r="D13" s="103"/>
    </row>
    <row r="14" spans="1:10" s="113" customFormat="1">
      <c r="A14" s="99" t="s">
        <v>1214</v>
      </c>
      <c r="B14" s="143">
        <v>3</v>
      </c>
      <c r="C14" s="103"/>
      <c r="D14" s="103"/>
    </row>
    <row r="15" spans="1:10" s="113" customFormat="1">
      <c r="A15" s="99" t="s">
        <v>1051</v>
      </c>
      <c r="B15" s="143">
        <v>4</v>
      </c>
      <c r="C15" s="103"/>
      <c r="D15" s="103"/>
    </row>
    <row r="16" spans="1:10" s="113" customFormat="1">
      <c r="A16" s="99" t="s">
        <v>1052</v>
      </c>
      <c r="B16" s="143">
        <v>4</v>
      </c>
      <c r="C16" s="103"/>
      <c r="D16" s="103"/>
    </row>
    <row r="17" spans="1:4" s="113" customFormat="1">
      <c r="A17" s="99" t="s">
        <v>1053</v>
      </c>
      <c r="B17" s="143">
        <v>6</v>
      </c>
      <c r="C17" s="103"/>
      <c r="D17" s="103"/>
    </row>
    <row r="18" spans="1:4" s="113" customFormat="1">
      <c r="A18" s="99" t="s">
        <v>1054</v>
      </c>
      <c r="B18" s="143">
        <v>6</v>
      </c>
      <c r="C18" s="103"/>
      <c r="D18" s="103"/>
    </row>
    <row r="19" spans="1:4" s="113" customFormat="1">
      <c r="A19" s="99" t="s">
        <v>1055</v>
      </c>
      <c r="B19" s="143">
        <v>4</v>
      </c>
      <c r="C19" s="103"/>
      <c r="D19" s="103"/>
    </row>
    <row r="20" spans="1:4" s="113" customFormat="1">
      <c r="A20" s="99" t="s">
        <v>1056</v>
      </c>
      <c r="B20" s="143">
        <v>4</v>
      </c>
      <c r="C20" s="103"/>
      <c r="D20" s="103"/>
    </row>
    <row r="21" spans="1:4" s="113" customFormat="1">
      <c r="A21" s="99" t="s">
        <v>1057</v>
      </c>
      <c r="B21" s="143">
        <v>7</v>
      </c>
      <c r="C21" s="103"/>
      <c r="D21" s="103"/>
    </row>
    <row r="22" spans="1:4" s="113" customFormat="1">
      <c r="A22" s="108" t="s">
        <v>1058</v>
      </c>
      <c r="B22" s="143">
        <v>6</v>
      </c>
      <c r="C22" s="103"/>
      <c r="D22" s="103"/>
    </row>
    <row r="23" spans="1:4" s="113" customFormat="1">
      <c r="A23" s="108" t="s">
        <v>1059</v>
      </c>
      <c r="B23" s="143">
        <v>8</v>
      </c>
      <c r="C23" s="103"/>
      <c r="D23" s="103"/>
    </row>
    <row r="24" spans="1:4" s="113" customFormat="1">
      <c r="A24" s="108" t="s">
        <v>1060</v>
      </c>
      <c r="B24" s="143">
        <v>8</v>
      </c>
      <c r="C24" s="103"/>
      <c r="D24" s="103"/>
    </row>
    <row r="25" spans="1:4" s="113" customFormat="1">
      <c r="A25" s="108" t="s">
        <v>1061</v>
      </c>
      <c r="B25" s="143">
        <v>6</v>
      </c>
      <c r="C25" s="103"/>
      <c r="D25" s="103"/>
    </row>
    <row r="26" spans="1:4" s="113" customFormat="1">
      <c r="A26" s="108" t="s">
        <v>1062</v>
      </c>
      <c r="B26" s="143">
        <v>4</v>
      </c>
      <c r="C26" s="103"/>
      <c r="D26" s="103"/>
    </row>
    <row r="27" spans="1:4" s="113" customFormat="1">
      <c r="A27" s="108" t="s">
        <v>1063</v>
      </c>
      <c r="B27" s="144">
        <v>6</v>
      </c>
      <c r="C27" s="107"/>
      <c r="D27" s="107"/>
    </row>
    <row r="28" spans="1:4" s="113" customFormat="1">
      <c r="A28" s="108" t="s">
        <v>1064</v>
      </c>
      <c r="B28" s="142">
        <v>7</v>
      </c>
      <c r="C28" s="100"/>
      <c r="D28" s="100"/>
    </row>
    <row r="29" spans="1:4" s="113" customFormat="1">
      <c r="A29" s="108" t="s">
        <v>1065</v>
      </c>
      <c r="B29" s="142">
        <v>7</v>
      </c>
      <c r="C29" s="100"/>
      <c r="D29" s="100"/>
    </row>
    <row r="30" spans="1:4" s="113" customFormat="1">
      <c r="A30" s="65" t="s">
        <v>1066</v>
      </c>
      <c r="B30" s="142">
        <v>4</v>
      </c>
      <c r="C30" s="100"/>
      <c r="D30" s="100"/>
    </row>
    <row r="31" spans="1:4" s="113" customFormat="1">
      <c r="A31" s="65" t="s">
        <v>1067</v>
      </c>
      <c r="B31" s="142">
        <v>5</v>
      </c>
      <c r="C31" s="100"/>
      <c r="D31" s="100"/>
    </row>
    <row r="32" spans="1:4" s="113" customFormat="1">
      <c r="A32" s="138" t="s">
        <v>1068</v>
      </c>
      <c r="B32" s="142">
        <v>6</v>
      </c>
      <c r="C32" s="100"/>
      <c r="D32" s="100"/>
    </row>
    <row r="33" spans="1:4" s="113" customFormat="1">
      <c r="A33" s="138" t="s">
        <v>1069</v>
      </c>
      <c r="B33" s="142">
        <v>5</v>
      </c>
      <c r="C33" s="100"/>
      <c r="D33" s="100"/>
    </row>
    <row r="34" spans="1:4" s="113" customFormat="1">
      <c r="A34" s="138" t="s">
        <v>1070</v>
      </c>
      <c r="B34" s="142">
        <v>7</v>
      </c>
      <c r="C34" s="100"/>
      <c r="D34" s="100"/>
    </row>
    <row r="35" spans="1:4" s="113" customFormat="1">
      <c r="A35" s="138" t="s">
        <v>1071</v>
      </c>
      <c r="B35" s="142">
        <v>4</v>
      </c>
      <c r="C35" s="100"/>
      <c r="D35" s="100"/>
    </row>
    <row r="36" spans="1:4" s="113" customFormat="1">
      <c r="A36" s="138" t="s">
        <v>1072</v>
      </c>
      <c r="B36" s="142">
        <v>5</v>
      </c>
      <c r="C36" s="100"/>
      <c r="D36" s="100"/>
    </row>
    <row r="37" spans="1:4" s="113" customFormat="1">
      <c r="A37" s="138" t="s">
        <v>1073</v>
      </c>
      <c r="B37" s="142">
        <v>6</v>
      </c>
      <c r="C37" s="100"/>
      <c r="D37" s="100"/>
    </row>
    <row r="38" spans="1:4" s="113" customFormat="1">
      <c r="A38" s="138" t="s">
        <v>1074</v>
      </c>
      <c r="B38" s="142">
        <v>5</v>
      </c>
      <c r="C38" s="100"/>
      <c r="D38" s="100"/>
    </row>
    <row r="39" spans="1:4" s="113" customFormat="1">
      <c r="A39" s="138" t="s">
        <v>1075</v>
      </c>
      <c r="B39" s="142">
        <v>6</v>
      </c>
      <c r="C39" s="100"/>
      <c r="D39" s="100"/>
    </row>
    <row r="40" spans="1:4" s="113" customFormat="1">
      <c r="A40" s="104" t="s">
        <v>1076</v>
      </c>
      <c r="B40" s="145">
        <v>5</v>
      </c>
      <c r="C40" s="108"/>
      <c r="D40" s="108"/>
    </row>
    <row r="41" spans="1:4" s="113" customFormat="1">
      <c r="A41" s="103" t="s">
        <v>1077</v>
      </c>
      <c r="B41" s="145">
        <v>7</v>
      </c>
      <c r="C41" s="108"/>
      <c r="D41" s="108"/>
    </row>
    <row r="42" spans="1:4" s="113" customFormat="1">
      <c r="A42" s="103" t="s">
        <v>1078</v>
      </c>
      <c r="B42" s="145">
        <v>7</v>
      </c>
      <c r="C42" s="108"/>
      <c r="D42" s="108"/>
    </row>
    <row r="43" spans="1:4" s="113" customFormat="1">
      <c r="A43" s="103" t="s">
        <v>1079</v>
      </c>
      <c r="B43" s="145">
        <v>5</v>
      </c>
      <c r="C43" s="108"/>
      <c r="D43" s="108"/>
    </row>
    <row r="44" spans="1:4" s="113" customFormat="1">
      <c r="A44" s="103" t="s">
        <v>1080</v>
      </c>
      <c r="B44" s="145">
        <v>4</v>
      </c>
      <c r="C44" s="108"/>
      <c r="D44" s="108"/>
    </row>
    <row r="45" spans="1:4" s="113" customFormat="1">
      <c r="A45" s="103" t="s">
        <v>1081</v>
      </c>
      <c r="B45" s="145">
        <v>3</v>
      </c>
      <c r="C45" s="108"/>
      <c r="D45" s="108"/>
    </row>
    <row r="46" spans="1:4" s="113" customFormat="1">
      <c r="A46" s="103" t="s">
        <v>1082</v>
      </c>
      <c r="B46" s="145">
        <v>6</v>
      </c>
      <c r="C46" s="108"/>
      <c r="D46" s="108"/>
    </row>
    <row r="47" spans="1:4" s="113" customFormat="1">
      <c r="A47" s="103" t="s">
        <v>1083</v>
      </c>
      <c r="B47" s="145">
        <v>5</v>
      </c>
      <c r="C47" s="108"/>
      <c r="D47" s="108"/>
    </row>
    <row r="48" spans="1:4" s="113" customFormat="1">
      <c r="A48" s="103" t="s">
        <v>1084</v>
      </c>
      <c r="B48" s="146">
        <v>5</v>
      </c>
      <c r="C48" s="97"/>
      <c r="D48" s="97"/>
    </row>
    <row r="49" spans="1:4" s="113" customFormat="1">
      <c r="A49" s="103" t="s">
        <v>1085</v>
      </c>
      <c r="B49" s="146">
        <v>6</v>
      </c>
      <c r="C49" s="97"/>
      <c r="D49" s="97"/>
    </row>
    <row r="50" spans="1:4" s="113" customFormat="1">
      <c r="A50" s="103" t="s">
        <v>1086</v>
      </c>
      <c r="B50" s="147">
        <v>5</v>
      </c>
      <c r="C50" s="96"/>
      <c r="D50" s="96"/>
    </row>
    <row r="51" spans="1:4" s="113" customFormat="1">
      <c r="A51" s="103" t="s">
        <v>1087</v>
      </c>
      <c r="B51" s="147">
        <v>6</v>
      </c>
      <c r="C51" s="96"/>
      <c r="D51" s="96"/>
    </row>
    <row r="52" spans="1:4" s="113" customFormat="1">
      <c r="A52" s="103" t="s">
        <v>1088</v>
      </c>
      <c r="B52" s="147">
        <v>5</v>
      </c>
      <c r="C52" s="96"/>
      <c r="D52" s="96"/>
    </row>
    <row r="53" spans="1:4" s="113" customFormat="1">
      <c r="A53" s="103" t="s">
        <v>1089</v>
      </c>
      <c r="B53" s="147">
        <v>5</v>
      </c>
      <c r="C53" s="96"/>
      <c r="D53" s="96"/>
    </row>
    <row r="54" spans="1:4" s="113" customFormat="1">
      <c r="A54" s="103" t="s">
        <v>1090</v>
      </c>
      <c r="B54" s="147">
        <v>5</v>
      </c>
      <c r="C54" s="96"/>
      <c r="D54" s="96"/>
    </row>
    <row r="55" spans="1:4" s="113" customFormat="1">
      <c r="A55" s="103" t="s">
        <v>1091</v>
      </c>
      <c r="B55" s="147">
        <v>4</v>
      </c>
      <c r="C55" s="96"/>
      <c r="D55" s="96"/>
    </row>
    <row r="56" spans="1:4" s="113" customFormat="1">
      <c r="A56" s="103" t="s">
        <v>1092</v>
      </c>
      <c r="B56" s="147">
        <v>4</v>
      </c>
      <c r="C56" s="96"/>
      <c r="D56" s="96"/>
    </row>
    <row r="57" spans="1:4" s="113" customFormat="1">
      <c r="A57" s="103" t="s">
        <v>1093</v>
      </c>
      <c r="B57" s="147">
        <v>4</v>
      </c>
      <c r="C57" s="96"/>
      <c r="D57" s="96"/>
    </row>
    <row r="58" spans="1:4" s="113" customFormat="1">
      <c r="A58" s="103" t="s">
        <v>1094</v>
      </c>
      <c r="B58" s="148">
        <v>5</v>
      </c>
      <c r="C58" s="104"/>
      <c r="D58" s="104"/>
    </row>
    <row r="59" spans="1:4" s="113" customFormat="1">
      <c r="A59" s="103" t="s">
        <v>1095</v>
      </c>
      <c r="B59" s="143">
        <v>6</v>
      </c>
      <c r="C59" s="103"/>
      <c r="D59" s="103"/>
    </row>
    <row r="60" spans="1:4" s="113" customFormat="1">
      <c r="A60" s="104" t="s">
        <v>1096</v>
      </c>
      <c r="B60" s="143">
        <v>6</v>
      </c>
      <c r="C60" s="103"/>
      <c r="D60" s="103"/>
    </row>
    <row r="61" spans="1:4" s="113" customFormat="1">
      <c r="A61" s="103" t="s">
        <v>1097</v>
      </c>
      <c r="B61" s="143">
        <v>5</v>
      </c>
      <c r="C61" s="103"/>
      <c r="D61" s="103"/>
    </row>
    <row r="62" spans="1:4" s="113" customFormat="1">
      <c r="A62" s="103" t="s">
        <v>1098</v>
      </c>
      <c r="B62" s="143">
        <v>3</v>
      </c>
      <c r="C62" s="103"/>
      <c r="D62" s="103"/>
    </row>
    <row r="63" spans="1:4" s="113" customFormat="1">
      <c r="A63" s="103" t="s">
        <v>1099</v>
      </c>
      <c r="B63" s="143">
        <v>6</v>
      </c>
      <c r="C63" s="103"/>
      <c r="D63" s="103"/>
    </row>
    <row r="64" spans="1:4" s="113" customFormat="1">
      <c r="A64" s="103" t="s">
        <v>1100</v>
      </c>
      <c r="B64" s="143">
        <v>3</v>
      </c>
      <c r="C64" s="103"/>
      <c r="D64" s="103"/>
    </row>
    <row r="65" spans="1:4" s="113" customFormat="1">
      <c r="A65" s="103" t="s">
        <v>1101</v>
      </c>
      <c r="B65" s="143">
        <v>3</v>
      </c>
      <c r="C65" s="103"/>
      <c r="D65" s="103"/>
    </row>
    <row r="66" spans="1:4" s="113" customFormat="1">
      <c r="A66" s="103" t="s">
        <v>1102</v>
      </c>
      <c r="B66" s="143">
        <v>3</v>
      </c>
      <c r="C66" s="103"/>
      <c r="D66" s="103"/>
    </row>
    <row r="67" spans="1:4" s="113" customFormat="1">
      <c r="A67" s="103" t="s">
        <v>1103</v>
      </c>
      <c r="B67" s="143">
        <v>3</v>
      </c>
      <c r="C67" s="103"/>
      <c r="D67" s="103"/>
    </row>
    <row r="68" spans="1:4" s="113" customFormat="1">
      <c r="A68" s="103" t="s">
        <v>1104</v>
      </c>
      <c r="B68" s="143">
        <v>3</v>
      </c>
      <c r="C68" s="103"/>
      <c r="D68" s="103"/>
    </row>
    <row r="69" spans="1:4" s="113" customFormat="1">
      <c r="A69" s="103" t="s">
        <v>1105</v>
      </c>
      <c r="B69" s="143">
        <v>3</v>
      </c>
      <c r="C69" s="103"/>
      <c r="D69" s="103"/>
    </row>
    <row r="70" spans="1:4" s="113" customFormat="1">
      <c r="A70" s="103" t="s">
        <v>1106</v>
      </c>
      <c r="B70" s="143">
        <v>3</v>
      </c>
      <c r="C70" s="103"/>
      <c r="D70" s="103"/>
    </row>
    <row r="71" spans="1:4" s="113" customFormat="1">
      <c r="A71" s="103" t="s">
        <v>1107</v>
      </c>
      <c r="B71" s="143">
        <v>3</v>
      </c>
      <c r="C71" s="103"/>
      <c r="D71" s="103"/>
    </row>
    <row r="72" spans="1:4" s="113" customFormat="1">
      <c r="A72" s="103" t="s">
        <v>1108</v>
      </c>
      <c r="B72" s="143">
        <v>3</v>
      </c>
      <c r="C72" s="103"/>
      <c r="D72" s="103"/>
    </row>
    <row r="73" spans="1:4" s="113" customFormat="1">
      <c r="A73" s="103" t="s">
        <v>1109</v>
      </c>
      <c r="B73" s="143">
        <v>3</v>
      </c>
      <c r="C73" s="103"/>
      <c r="D73" s="103"/>
    </row>
    <row r="74" spans="1:4" s="113" customFormat="1">
      <c r="A74" s="103" t="s">
        <v>1110</v>
      </c>
      <c r="B74" s="143">
        <v>4</v>
      </c>
      <c r="C74" s="103"/>
      <c r="D74" s="103"/>
    </row>
    <row r="75" spans="1:4" s="113" customFormat="1">
      <c r="A75" s="103" t="s">
        <v>1111</v>
      </c>
      <c r="B75" s="143">
        <v>3</v>
      </c>
      <c r="C75" s="103"/>
      <c r="D75" s="103"/>
    </row>
    <row r="76" spans="1:4" s="113" customFormat="1">
      <c r="A76" s="103" t="s">
        <v>1112</v>
      </c>
      <c r="B76" s="143">
        <v>4</v>
      </c>
      <c r="C76" s="103"/>
      <c r="D76" s="103"/>
    </row>
    <row r="77" spans="1:4" s="113" customFormat="1">
      <c r="A77" s="103" t="s">
        <v>1113</v>
      </c>
      <c r="B77" s="143">
        <v>4</v>
      </c>
      <c r="C77" s="103"/>
      <c r="D77" s="103"/>
    </row>
    <row r="78" spans="1:4" s="113" customFormat="1">
      <c r="A78" s="103" t="s">
        <v>1114</v>
      </c>
      <c r="B78" s="148">
        <v>2</v>
      </c>
      <c r="C78" s="104"/>
      <c r="D78" s="104"/>
    </row>
    <row r="79" spans="1:4" s="113" customFormat="1">
      <c r="A79" s="103" t="s">
        <v>1115</v>
      </c>
      <c r="B79" s="143">
        <v>4</v>
      </c>
      <c r="C79" s="103"/>
      <c r="D79" s="103"/>
    </row>
    <row r="80" spans="1:4" s="113" customFormat="1">
      <c r="A80" s="104" t="s">
        <v>1116</v>
      </c>
      <c r="B80" s="143">
        <v>6</v>
      </c>
      <c r="C80" s="103"/>
      <c r="D80" s="103"/>
    </row>
    <row r="81" spans="1:4" s="113" customFormat="1">
      <c r="A81" s="103" t="s">
        <v>1117</v>
      </c>
      <c r="B81" s="143">
        <v>4</v>
      </c>
      <c r="C81" s="103"/>
      <c r="D81" s="103"/>
    </row>
    <row r="82" spans="1:4" s="113" customFormat="1">
      <c r="A82" s="103" t="s">
        <v>1118</v>
      </c>
      <c r="B82" s="143">
        <v>4</v>
      </c>
      <c r="C82" s="103"/>
      <c r="D82" s="103"/>
    </row>
    <row r="83" spans="1:4" s="113" customFormat="1">
      <c r="A83" s="103" t="s">
        <v>1119</v>
      </c>
      <c r="B83" s="143">
        <v>2</v>
      </c>
      <c r="C83" s="103"/>
      <c r="D83" s="103"/>
    </row>
    <row r="84" spans="1:4" s="113" customFormat="1">
      <c r="A84" s="103" t="s">
        <v>1120</v>
      </c>
      <c r="B84" s="143">
        <v>3</v>
      </c>
      <c r="C84" s="103"/>
      <c r="D84" s="103"/>
    </row>
    <row r="85" spans="1:4" s="113" customFormat="1">
      <c r="A85" s="103" t="s">
        <v>1121</v>
      </c>
      <c r="B85" s="143">
        <v>4</v>
      </c>
      <c r="C85" s="103"/>
      <c r="D85" s="103"/>
    </row>
    <row r="86" spans="1:4" s="113" customFormat="1">
      <c r="A86" s="103" t="s">
        <v>1122</v>
      </c>
      <c r="B86" s="143">
        <v>6</v>
      </c>
      <c r="C86" s="103"/>
      <c r="D86" s="103"/>
    </row>
    <row r="87" spans="1:4" s="113" customFormat="1">
      <c r="A87" s="103" t="s">
        <v>1123</v>
      </c>
      <c r="B87" s="143">
        <v>4</v>
      </c>
      <c r="C87" s="103"/>
      <c r="D87" s="103"/>
    </row>
    <row r="88" spans="1:4" s="113" customFormat="1">
      <c r="A88" s="103" t="s">
        <v>1124</v>
      </c>
      <c r="B88" s="143">
        <v>4</v>
      </c>
      <c r="C88" s="103"/>
      <c r="D88" s="103"/>
    </row>
    <row r="89" spans="1:4" s="113" customFormat="1">
      <c r="A89" s="103" t="s">
        <v>1125</v>
      </c>
      <c r="B89" s="143">
        <v>3</v>
      </c>
      <c r="C89" s="103"/>
      <c r="D89" s="103"/>
    </row>
    <row r="90" spans="1:4" s="113" customFormat="1">
      <c r="A90" s="103" t="s">
        <v>1126</v>
      </c>
      <c r="B90" s="143">
        <v>4</v>
      </c>
      <c r="C90" s="103"/>
      <c r="D90" s="103"/>
    </row>
    <row r="91" spans="1:4" s="113" customFormat="1">
      <c r="A91" s="103" t="s">
        <v>1127</v>
      </c>
      <c r="B91" s="143">
        <v>3</v>
      </c>
      <c r="C91" s="103"/>
      <c r="D91" s="103"/>
    </row>
    <row r="92" spans="1:4" s="113" customFormat="1">
      <c r="A92" s="103" t="s">
        <v>1128</v>
      </c>
      <c r="B92" s="143">
        <v>3</v>
      </c>
      <c r="C92" s="103"/>
      <c r="D92" s="103"/>
    </row>
    <row r="93" spans="1:4" s="113" customFormat="1">
      <c r="A93" s="103" t="s">
        <v>1129</v>
      </c>
      <c r="B93" s="143">
        <v>4</v>
      </c>
      <c r="C93" s="103"/>
      <c r="D93" s="103"/>
    </row>
    <row r="94" spans="1:4" s="113" customFormat="1">
      <c r="A94" s="103" t="s">
        <v>1130</v>
      </c>
      <c r="B94" s="143">
        <v>3</v>
      </c>
      <c r="C94" s="103"/>
      <c r="D94" s="103"/>
    </row>
    <row r="95" spans="1:4" s="113" customFormat="1">
      <c r="A95" s="103" t="s">
        <v>1131</v>
      </c>
      <c r="B95" s="143">
        <v>3</v>
      </c>
      <c r="C95" s="103"/>
      <c r="D95" s="103"/>
    </row>
    <row r="96" spans="1:4" s="113" customFormat="1">
      <c r="A96" s="103" t="s">
        <v>1132</v>
      </c>
      <c r="B96" s="143">
        <v>3</v>
      </c>
      <c r="C96" s="103"/>
      <c r="D96" s="103"/>
    </row>
    <row r="97" spans="1:4" s="113" customFormat="1">
      <c r="A97" s="103" t="s">
        <v>1133</v>
      </c>
      <c r="B97" s="143">
        <v>3</v>
      </c>
      <c r="C97" s="103"/>
      <c r="D97" s="103"/>
    </row>
    <row r="98" spans="1:4" s="113" customFormat="1">
      <c r="A98" s="103" t="s">
        <v>1134</v>
      </c>
      <c r="B98" s="148">
        <v>3</v>
      </c>
      <c r="C98" s="104"/>
      <c r="D98" s="104"/>
    </row>
    <row r="99" spans="1:4" s="113" customFormat="1">
      <c r="A99" s="103" t="s">
        <v>1135</v>
      </c>
      <c r="B99" s="143">
        <v>1</v>
      </c>
      <c r="C99" s="103"/>
      <c r="D99" s="103"/>
    </row>
    <row r="100" spans="1:4" s="113" customFormat="1">
      <c r="A100" s="104" t="s">
        <v>1136</v>
      </c>
      <c r="B100" s="143">
        <v>3</v>
      </c>
      <c r="C100" s="103"/>
      <c r="D100" s="103"/>
    </row>
    <row r="101" spans="1:4" s="113" customFormat="1">
      <c r="A101" s="103" t="s">
        <v>1137</v>
      </c>
      <c r="B101" s="143">
        <v>4</v>
      </c>
      <c r="C101" s="103"/>
      <c r="D101" s="103"/>
    </row>
    <row r="102" spans="1:4" s="113" customFormat="1">
      <c r="A102" s="103" t="s">
        <v>1138</v>
      </c>
      <c r="B102" s="143">
        <v>3</v>
      </c>
      <c r="C102" s="103"/>
      <c r="D102" s="103"/>
    </row>
    <row r="103" spans="1:4" s="113" customFormat="1">
      <c r="A103" s="103" t="s">
        <v>1139</v>
      </c>
      <c r="B103" s="143">
        <v>3</v>
      </c>
      <c r="C103" s="103"/>
      <c r="D103" s="103"/>
    </row>
    <row r="104" spans="1:4" s="113" customFormat="1">
      <c r="A104" s="103" t="s">
        <v>1140</v>
      </c>
      <c r="B104" s="143">
        <v>3</v>
      </c>
      <c r="C104" s="103"/>
      <c r="D104" s="103"/>
    </row>
    <row r="105" spans="1:4" s="113" customFormat="1">
      <c r="A105" s="103" t="s">
        <v>1141</v>
      </c>
      <c r="B105" s="143">
        <v>3</v>
      </c>
      <c r="C105" s="103"/>
      <c r="D105" s="103"/>
    </row>
    <row r="106" spans="1:4" s="113" customFormat="1">
      <c r="A106" s="103" t="s">
        <v>1142</v>
      </c>
      <c r="B106" s="143">
        <v>3</v>
      </c>
      <c r="C106" s="103"/>
      <c r="D106" s="103"/>
    </row>
    <row r="107" spans="1:4" s="113" customFormat="1">
      <c r="A107" s="103" t="s">
        <v>1143</v>
      </c>
      <c r="B107" s="143">
        <v>4</v>
      </c>
      <c r="C107" s="103"/>
      <c r="D107" s="103"/>
    </row>
    <row r="108" spans="1:4" s="113" customFormat="1">
      <c r="A108" s="103" t="s">
        <v>1144</v>
      </c>
      <c r="B108" s="143">
        <v>3</v>
      </c>
      <c r="C108" s="103"/>
      <c r="D108" s="103"/>
    </row>
    <row r="109" spans="1:4" s="113" customFormat="1">
      <c r="A109" s="103" t="s">
        <v>1145</v>
      </c>
      <c r="B109" s="143">
        <v>3</v>
      </c>
      <c r="C109" s="103"/>
      <c r="D109" s="103"/>
    </row>
    <row r="110" spans="1:4" s="113" customFormat="1">
      <c r="A110" s="103" t="s">
        <v>1146</v>
      </c>
      <c r="B110" s="143">
        <v>3</v>
      </c>
      <c r="C110" s="103"/>
      <c r="D110" s="103"/>
    </row>
    <row r="111" spans="1:4" s="113" customFormat="1">
      <c r="A111" s="103" t="s">
        <v>1147</v>
      </c>
      <c r="B111" s="143">
        <v>3</v>
      </c>
      <c r="C111" s="103"/>
      <c r="D111" s="103"/>
    </row>
    <row r="112" spans="1:4" s="113" customFormat="1">
      <c r="A112" s="103" t="s">
        <v>1148</v>
      </c>
      <c r="B112" s="143">
        <v>3</v>
      </c>
      <c r="C112" s="103"/>
      <c r="D112" s="103"/>
    </row>
    <row r="113" spans="1:4" s="113" customFormat="1">
      <c r="A113" s="103" t="s">
        <v>1149</v>
      </c>
      <c r="B113" s="143">
        <v>3</v>
      </c>
      <c r="C113" s="103"/>
      <c r="D113" s="103"/>
    </row>
    <row r="114" spans="1:4" s="113" customFormat="1">
      <c r="A114" s="103" t="s">
        <v>1150</v>
      </c>
      <c r="B114" s="143">
        <v>3</v>
      </c>
      <c r="C114" s="103"/>
      <c r="D114" s="103"/>
    </row>
    <row r="115" spans="1:4" s="113" customFormat="1">
      <c r="A115" s="103" t="s">
        <v>1151</v>
      </c>
      <c r="B115" s="143">
        <v>3</v>
      </c>
      <c r="C115" s="103"/>
      <c r="D115" s="103"/>
    </row>
    <row r="116" spans="1:4" s="113" customFormat="1">
      <c r="A116" s="103" t="s">
        <v>1152</v>
      </c>
      <c r="B116" s="143">
        <v>3</v>
      </c>
      <c r="C116" s="103"/>
      <c r="D116" s="103"/>
    </row>
    <row r="117" spans="1:4" s="113" customFormat="1">
      <c r="A117" s="103" t="s">
        <v>1153</v>
      </c>
      <c r="B117" s="143">
        <v>3</v>
      </c>
      <c r="C117" s="103"/>
      <c r="D117" s="103"/>
    </row>
    <row r="118" spans="1:4" s="113" customFormat="1">
      <c r="A118" s="103" t="s">
        <v>1154</v>
      </c>
      <c r="B118" s="148">
        <v>3</v>
      </c>
      <c r="C118" s="104"/>
      <c r="D118" s="104"/>
    </row>
    <row r="119" spans="1:4" s="113" customFormat="1">
      <c r="A119" s="103" t="s">
        <v>1155</v>
      </c>
      <c r="B119" s="143">
        <v>3</v>
      </c>
      <c r="C119" s="103"/>
      <c r="D119" s="103"/>
    </row>
    <row r="120" spans="1:4" s="113" customFormat="1">
      <c r="A120" s="104" t="s">
        <v>1156</v>
      </c>
      <c r="B120" s="143">
        <v>3</v>
      </c>
      <c r="C120" s="103"/>
      <c r="D120" s="103"/>
    </row>
    <row r="121" spans="1:4" s="113" customFormat="1">
      <c r="A121" s="103" t="s">
        <v>1157</v>
      </c>
      <c r="B121" s="143">
        <v>3</v>
      </c>
      <c r="C121" s="103"/>
      <c r="D121" s="103"/>
    </row>
    <row r="122" spans="1:4" s="113" customFormat="1">
      <c r="A122" s="103" t="s">
        <v>1158</v>
      </c>
      <c r="B122" s="143">
        <v>3</v>
      </c>
      <c r="C122" s="103"/>
      <c r="D122" s="103"/>
    </row>
    <row r="123" spans="1:4" s="113" customFormat="1">
      <c r="A123" s="103" t="s">
        <v>1159</v>
      </c>
      <c r="B123" s="143">
        <v>3</v>
      </c>
      <c r="C123" s="103"/>
      <c r="D123" s="103"/>
    </row>
    <row r="124" spans="1:4" s="113" customFormat="1">
      <c r="A124" s="103" t="s">
        <v>1160</v>
      </c>
      <c r="B124" s="143">
        <v>3</v>
      </c>
      <c r="C124" s="103"/>
      <c r="D124" s="103"/>
    </row>
    <row r="125" spans="1:4" s="113" customFormat="1">
      <c r="A125" s="103" t="s">
        <v>1161</v>
      </c>
      <c r="B125" s="143">
        <v>3</v>
      </c>
      <c r="C125" s="103"/>
      <c r="D125" s="103"/>
    </row>
    <row r="126" spans="1:4" s="113" customFormat="1">
      <c r="A126" s="103" t="s">
        <v>1162</v>
      </c>
      <c r="B126" s="143">
        <v>3</v>
      </c>
      <c r="C126" s="103"/>
      <c r="D126" s="103"/>
    </row>
    <row r="127" spans="1:4" s="113" customFormat="1">
      <c r="A127" s="103" t="s">
        <v>1153</v>
      </c>
      <c r="B127" s="143">
        <v>3</v>
      </c>
      <c r="C127" s="103"/>
      <c r="D127" s="103"/>
    </row>
    <row r="128" spans="1:4" s="113" customFormat="1">
      <c r="A128" s="103" t="s">
        <v>1163</v>
      </c>
      <c r="B128" s="143">
        <v>3</v>
      </c>
      <c r="C128" s="103"/>
      <c r="D128" s="103"/>
    </row>
    <row r="129" spans="1:4" s="113" customFormat="1">
      <c r="A129" s="103" t="s">
        <v>1164</v>
      </c>
      <c r="B129" s="143">
        <v>3</v>
      </c>
      <c r="C129" s="103"/>
      <c r="D129" s="103"/>
    </row>
    <row r="130" spans="1:4" s="113" customFormat="1">
      <c r="A130" s="103" t="s">
        <v>1165</v>
      </c>
      <c r="B130" s="143">
        <v>3</v>
      </c>
      <c r="C130" s="103"/>
      <c r="D130" s="103"/>
    </row>
    <row r="131" spans="1:4" s="113" customFormat="1">
      <c r="A131" s="103" t="s">
        <v>1166</v>
      </c>
      <c r="B131" s="143">
        <v>3</v>
      </c>
      <c r="C131" s="103"/>
      <c r="D131" s="103"/>
    </row>
    <row r="132" spans="1:4" s="113" customFormat="1">
      <c r="A132" s="103" t="s">
        <v>1167</v>
      </c>
      <c r="B132" s="143">
        <v>3</v>
      </c>
      <c r="C132" s="103"/>
      <c r="D132" s="103"/>
    </row>
    <row r="133" spans="1:4" s="113" customFormat="1">
      <c r="A133" s="103" t="s">
        <v>1168</v>
      </c>
      <c r="B133" s="143">
        <v>6</v>
      </c>
      <c r="C133" s="103"/>
      <c r="D133" s="103"/>
    </row>
    <row r="134" spans="1:4" s="113" customFormat="1">
      <c r="A134" s="103" t="s">
        <v>1169</v>
      </c>
      <c r="B134" s="143">
        <v>1</v>
      </c>
      <c r="C134" s="103"/>
      <c r="D134" s="103"/>
    </row>
    <row r="135" spans="1:4" s="113" customFormat="1">
      <c r="A135" s="103" t="s">
        <v>1170</v>
      </c>
      <c r="B135" s="143">
        <v>1</v>
      </c>
      <c r="C135" s="103"/>
      <c r="D135" s="103"/>
    </row>
    <row r="136" spans="1:4" s="113" customFormat="1">
      <c r="A136" s="103" t="s">
        <v>1171</v>
      </c>
      <c r="B136" s="143">
        <v>1</v>
      </c>
      <c r="C136" s="103"/>
      <c r="D136" s="103"/>
    </row>
    <row r="137" spans="1:4" s="113" customFormat="1">
      <c r="A137" s="103" t="s">
        <v>1172</v>
      </c>
      <c r="B137" s="143">
        <v>1</v>
      </c>
      <c r="C137" s="103"/>
      <c r="D137" s="103"/>
    </row>
    <row r="138" spans="1:4" s="113" customFormat="1">
      <c r="A138" s="103" t="s">
        <v>1173</v>
      </c>
      <c r="B138" s="148">
        <v>1</v>
      </c>
      <c r="C138" s="104"/>
      <c r="D138" s="104"/>
    </row>
    <row r="139" spans="1:4" s="113" customFormat="1">
      <c r="A139" s="103" t="s">
        <v>1174</v>
      </c>
      <c r="B139" s="143">
        <v>1</v>
      </c>
      <c r="C139" s="103"/>
      <c r="D139" s="103"/>
    </row>
    <row r="140" spans="1:4" s="113" customFormat="1">
      <c r="A140" s="104" t="s">
        <v>1175</v>
      </c>
      <c r="B140" s="143">
        <v>1</v>
      </c>
      <c r="C140" s="103"/>
      <c r="D140" s="103"/>
    </row>
    <row r="141" spans="1:4" s="113" customFormat="1">
      <c r="A141" s="103" t="s">
        <v>1176</v>
      </c>
      <c r="B141" s="143">
        <v>6</v>
      </c>
      <c r="C141" s="103"/>
      <c r="D141" s="103"/>
    </row>
    <row r="142" spans="1:4" s="113" customFormat="1">
      <c r="A142" s="103" t="s">
        <v>1177</v>
      </c>
      <c r="B142" s="143">
        <v>8</v>
      </c>
      <c r="C142" s="103"/>
      <c r="D142" s="103"/>
    </row>
    <row r="143" spans="1:4" s="113" customFormat="1">
      <c r="A143" s="103" t="s">
        <v>1178</v>
      </c>
      <c r="B143" s="143">
        <v>8</v>
      </c>
      <c r="C143" s="103"/>
      <c r="D143" s="103"/>
    </row>
    <row r="144" spans="1:4" s="113" customFormat="1">
      <c r="A144" s="103" t="s">
        <v>1179</v>
      </c>
      <c r="B144" s="143">
        <v>8</v>
      </c>
      <c r="C144" s="103"/>
      <c r="D144" s="103"/>
    </row>
    <row r="145" spans="1:4" s="113" customFormat="1">
      <c r="A145" s="103" t="s">
        <v>1180</v>
      </c>
      <c r="B145" s="143">
        <v>8</v>
      </c>
      <c r="C145" s="103"/>
      <c r="D145" s="103"/>
    </row>
    <row r="146" spans="1:4" s="113" customFormat="1">
      <c r="A146" s="103" t="s">
        <v>1181</v>
      </c>
      <c r="B146" s="143">
        <v>9</v>
      </c>
      <c r="C146" s="103"/>
      <c r="D146" s="103"/>
    </row>
    <row r="147" spans="1:4" s="113" customFormat="1">
      <c r="A147" s="103" t="s">
        <v>1182</v>
      </c>
      <c r="B147" s="143">
        <v>8</v>
      </c>
      <c r="C147" s="103"/>
      <c r="D147" s="103"/>
    </row>
    <row r="148" spans="1:4" s="113" customFormat="1">
      <c r="A148" s="103" t="s">
        <v>1183</v>
      </c>
      <c r="B148" s="143">
        <v>8</v>
      </c>
      <c r="C148" s="103"/>
      <c r="D148" s="103"/>
    </row>
    <row r="149" spans="1:4" s="113" customFormat="1">
      <c r="A149" s="103" t="s">
        <v>1184</v>
      </c>
      <c r="B149" s="143">
        <v>8</v>
      </c>
      <c r="C149" s="103"/>
      <c r="D149" s="103"/>
    </row>
    <row r="150" spans="1:4" s="113" customFormat="1">
      <c r="A150" s="103" t="s">
        <v>1185</v>
      </c>
      <c r="B150" s="143">
        <v>7</v>
      </c>
      <c r="C150" s="103"/>
      <c r="D150" s="103"/>
    </row>
    <row r="151" spans="1:4" s="113" customFormat="1">
      <c r="A151" s="103" t="s">
        <v>1186</v>
      </c>
      <c r="B151" s="143">
        <v>7</v>
      </c>
      <c r="C151" s="103"/>
      <c r="D151" s="103"/>
    </row>
    <row r="152" spans="1:4" s="113" customFormat="1">
      <c r="A152" s="103" t="s">
        <v>1187</v>
      </c>
      <c r="B152" s="143">
        <v>7</v>
      </c>
      <c r="C152" s="103"/>
      <c r="D152" s="103"/>
    </row>
    <row r="153" spans="1:4" s="113" customFormat="1">
      <c r="A153" s="103" t="s">
        <v>1188</v>
      </c>
      <c r="B153" s="143">
        <v>7</v>
      </c>
      <c r="C153" s="103"/>
      <c r="D153" s="103"/>
    </row>
    <row r="154" spans="1:4" s="113" customFormat="1">
      <c r="A154" s="103" t="s">
        <v>1189</v>
      </c>
      <c r="B154" s="143">
        <v>7</v>
      </c>
      <c r="C154" s="103"/>
      <c r="D154" s="103"/>
    </row>
    <row r="155" spans="1:4" s="113" customFormat="1">
      <c r="A155" s="103" t="s">
        <v>1215</v>
      </c>
      <c r="B155" s="143">
        <v>6</v>
      </c>
      <c r="C155" s="103"/>
      <c r="D155" s="103"/>
    </row>
    <row r="156" spans="1:4" s="113" customFormat="1">
      <c r="A156" s="103" t="s">
        <v>1190</v>
      </c>
      <c r="B156" s="143">
        <v>6</v>
      </c>
      <c r="C156" s="103"/>
      <c r="D156" s="103"/>
    </row>
    <row r="157" spans="1:4" s="113" customFormat="1">
      <c r="A157" s="103" t="s">
        <v>1172</v>
      </c>
      <c r="B157" s="143">
        <v>6</v>
      </c>
      <c r="C157" s="103"/>
      <c r="D157" s="103"/>
    </row>
    <row r="158" spans="1:4" s="113" customFormat="1">
      <c r="A158" s="103" t="s">
        <v>1191</v>
      </c>
      <c r="B158" s="143">
        <v>6</v>
      </c>
      <c r="C158" s="103"/>
      <c r="D158" s="103"/>
    </row>
    <row r="159" spans="1:4" s="113" customFormat="1">
      <c r="A159" s="103" t="s">
        <v>1192</v>
      </c>
      <c r="B159" s="148">
        <v>6</v>
      </c>
      <c r="C159" s="104"/>
      <c r="D159" s="104"/>
    </row>
    <row r="160" spans="1:4" s="113" customFormat="1">
      <c r="A160" s="103" t="s">
        <v>1193</v>
      </c>
      <c r="B160" s="143">
        <v>6</v>
      </c>
      <c r="C160" s="103"/>
      <c r="D160" s="103"/>
    </row>
    <row r="161" spans="1:4" s="113" customFormat="1">
      <c r="A161" s="104" t="s">
        <v>1194</v>
      </c>
      <c r="B161" s="143">
        <v>5</v>
      </c>
      <c r="C161" s="103"/>
      <c r="D161" s="103"/>
    </row>
    <row r="162" spans="1:4" s="113" customFormat="1">
      <c r="A162" s="103" t="s">
        <v>1195</v>
      </c>
      <c r="B162" s="143">
        <v>5</v>
      </c>
      <c r="C162" s="103"/>
      <c r="D162" s="103"/>
    </row>
    <row r="163" spans="1:4" s="113" customFormat="1">
      <c r="A163" s="103" t="s">
        <v>1196</v>
      </c>
      <c r="B163" s="143">
        <v>5</v>
      </c>
      <c r="C163" s="103"/>
      <c r="D163" s="103"/>
    </row>
    <row r="164" spans="1:4" s="113" customFormat="1">
      <c r="A164" s="103" t="s">
        <v>1197</v>
      </c>
      <c r="B164" s="143">
        <v>5</v>
      </c>
      <c r="C164" s="103"/>
      <c r="D164" s="103"/>
    </row>
    <row r="165" spans="1:4" s="113" customFormat="1">
      <c r="A165" s="103" t="s">
        <v>1198</v>
      </c>
      <c r="B165" s="143">
        <v>5</v>
      </c>
      <c r="C165" s="103"/>
      <c r="D165" s="103"/>
    </row>
    <row r="166" spans="1:4" s="113" customFormat="1">
      <c r="A166" s="103" t="s">
        <v>1199</v>
      </c>
      <c r="B166" s="143">
        <v>2</v>
      </c>
      <c r="C166" s="103"/>
      <c r="D166" s="103"/>
    </row>
    <row r="167" spans="1:4" s="113" customFormat="1">
      <c r="A167" s="103" t="s">
        <v>1200</v>
      </c>
      <c r="B167" s="143">
        <v>2</v>
      </c>
      <c r="C167" s="103"/>
      <c r="D167" s="103"/>
    </row>
    <row r="168" spans="1:4" s="113" customFormat="1">
      <c r="A168" s="103" t="s">
        <v>1201</v>
      </c>
      <c r="B168" s="143">
        <v>2</v>
      </c>
      <c r="C168" s="103"/>
      <c r="D168" s="103"/>
    </row>
    <row r="169" spans="1:4" s="113" customFormat="1">
      <c r="A169" s="103" t="s">
        <v>1202</v>
      </c>
      <c r="B169" s="143">
        <v>2</v>
      </c>
      <c r="C169" s="103"/>
      <c r="D169" s="103"/>
    </row>
    <row r="170" spans="1:4" s="113" customFormat="1">
      <c r="A170" s="103" t="s">
        <v>1203</v>
      </c>
      <c r="B170" s="143">
        <v>2</v>
      </c>
      <c r="C170" s="103"/>
      <c r="D170" s="103"/>
    </row>
    <row r="171" spans="1:4" s="113" customFormat="1">
      <c r="A171" s="103" t="s">
        <v>1204</v>
      </c>
      <c r="B171" s="143">
        <v>2</v>
      </c>
      <c r="C171" s="103"/>
      <c r="D171" s="103"/>
    </row>
    <row r="172" spans="1:4" s="113" customFormat="1">
      <c r="A172" s="103" t="s">
        <v>1205</v>
      </c>
      <c r="B172" s="143">
        <v>2</v>
      </c>
      <c r="C172" s="103"/>
      <c r="D172" s="103"/>
    </row>
    <row r="173" spans="1:4" s="113" customFormat="1">
      <c r="A173" s="103" t="s">
        <v>1206</v>
      </c>
      <c r="B173" s="143">
        <v>2</v>
      </c>
      <c r="C173" s="103"/>
      <c r="D173" s="103"/>
    </row>
    <row r="174" spans="1:4" s="113" customFormat="1">
      <c r="A174" s="103" t="s">
        <v>1207</v>
      </c>
      <c r="B174" s="143">
        <v>2</v>
      </c>
      <c r="C174" s="103"/>
      <c r="D174" s="103"/>
    </row>
    <row r="175" spans="1:4" s="113" customFormat="1">
      <c r="A175" s="103" t="s">
        <v>1208</v>
      </c>
      <c r="B175" s="143">
        <v>2</v>
      </c>
      <c r="C175" s="103"/>
      <c r="D175" s="103"/>
    </row>
    <row r="176" spans="1:4" s="113" customFormat="1">
      <c r="A176" s="103" t="s">
        <v>1209</v>
      </c>
      <c r="B176" s="143">
        <v>2</v>
      </c>
      <c r="C176" s="103"/>
      <c r="D176" s="103"/>
    </row>
    <row r="177" spans="1:4" s="113" customFormat="1">
      <c r="A177" s="103" t="s">
        <v>1210</v>
      </c>
      <c r="B177" s="143">
        <v>2</v>
      </c>
      <c r="C177" s="103"/>
      <c r="D177" s="103"/>
    </row>
    <row r="178" spans="1:4" s="113" customFormat="1">
      <c r="A178" s="103" t="s">
        <v>1211</v>
      </c>
      <c r="B178" s="143">
        <v>2</v>
      </c>
      <c r="C178" s="103"/>
      <c r="D178" s="103"/>
    </row>
    <row r="179" spans="1:4" s="113" customFormat="1">
      <c r="A179" s="103" t="s">
        <v>1212</v>
      </c>
      <c r="B179" s="148">
        <v>2</v>
      </c>
      <c r="C179" s="104"/>
      <c r="D179" s="104"/>
    </row>
    <row r="180" spans="1:4" s="113" customFormat="1">
      <c r="A180" s="103" t="s">
        <v>1213</v>
      </c>
      <c r="B180" s="143">
        <v>3</v>
      </c>
      <c r="C180" s="103"/>
      <c r="D180" s="103"/>
    </row>
    <row r="181" spans="1:4" s="113" customFormat="1">
      <c r="A181" s="103"/>
      <c r="B181" s="143"/>
      <c r="C181" s="103"/>
      <c r="D181" s="103"/>
    </row>
    <row r="182" spans="1:4" s="113" customFormat="1">
      <c r="A182" s="103"/>
      <c r="B182" s="143"/>
      <c r="C182" s="103"/>
      <c r="D182" s="103"/>
    </row>
    <row r="183" spans="1:4" s="113" customFormat="1">
      <c r="A183" s="103"/>
      <c r="B183" s="143"/>
      <c r="C183" s="103"/>
      <c r="D183" s="103"/>
    </row>
    <row r="184" spans="1:4" s="113" customFormat="1">
      <c r="A184" s="103"/>
      <c r="B184" s="143"/>
      <c r="C184" s="103"/>
      <c r="D184" s="103"/>
    </row>
    <row r="185" spans="1:4" s="113" customFormat="1">
      <c r="A185" s="103"/>
      <c r="B185" s="143"/>
      <c r="C185" s="103"/>
      <c r="D185" s="103"/>
    </row>
    <row r="186" spans="1:4" s="113" customFormat="1">
      <c r="A186" s="103"/>
      <c r="B186" s="143"/>
      <c r="C186" s="103"/>
      <c r="D186" s="103"/>
    </row>
    <row r="187" spans="1:4" s="113" customFormat="1">
      <c r="A187" s="103"/>
      <c r="B187" s="143"/>
      <c r="C187" s="103"/>
      <c r="D187" s="103"/>
    </row>
    <row r="188" spans="1:4" s="113" customFormat="1">
      <c r="A188" s="103"/>
      <c r="B188" s="143"/>
      <c r="C188" s="103"/>
      <c r="D188" s="103"/>
    </row>
    <row r="189" spans="1:4" s="113" customFormat="1">
      <c r="A189" s="103"/>
      <c r="B189" s="143"/>
      <c r="C189" s="103"/>
      <c r="D189" s="103"/>
    </row>
    <row r="190" spans="1:4" s="113" customFormat="1">
      <c r="A190" s="103"/>
      <c r="B190" s="143"/>
      <c r="C190" s="103"/>
      <c r="D190" s="103"/>
    </row>
    <row r="191" spans="1:4" s="113" customFormat="1">
      <c r="A191" s="103"/>
      <c r="B191" s="143"/>
      <c r="C191" s="103"/>
      <c r="D191" s="103"/>
    </row>
    <row r="192" spans="1:4" s="113" customFormat="1">
      <c r="A192" s="103"/>
      <c r="B192" s="143"/>
      <c r="C192" s="103"/>
      <c r="D192" s="103"/>
    </row>
    <row r="193" spans="1:4" s="113" customFormat="1">
      <c r="A193" s="103"/>
      <c r="B193" s="143"/>
      <c r="C193" s="103"/>
      <c r="D193" s="103"/>
    </row>
    <row r="194" spans="1:4" s="113" customFormat="1">
      <c r="A194" s="103"/>
      <c r="B194" s="143"/>
      <c r="C194" s="103"/>
      <c r="D194" s="103"/>
    </row>
    <row r="195" spans="1:4" s="113" customFormat="1">
      <c r="A195" s="103"/>
      <c r="B195" s="143"/>
      <c r="C195" s="103"/>
      <c r="D195" s="103"/>
    </row>
    <row r="196" spans="1:4" s="113" customFormat="1">
      <c r="A196" s="103"/>
      <c r="B196" s="143"/>
      <c r="C196" s="103"/>
      <c r="D196" s="103"/>
    </row>
    <row r="197" spans="1:4" s="113" customFormat="1">
      <c r="A197" s="103"/>
      <c r="B197" s="143"/>
      <c r="C197" s="103"/>
      <c r="D197" s="103"/>
    </row>
    <row r="198" spans="1:4" s="113" customFormat="1">
      <c r="A198" s="103"/>
      <c r="B198" s="143"/>
      <c r="C198" s="103"/>
      <c r="D198" s="103"/>
    </row>
    <row r="199" spans="1:4" s="113" customFormat="1">
      <c r="A199" s="104"/>
      <c r="B199" s="148"/>
      <c r="C199" s="104"/>
      <c r="D199" s="104"/>
    </row>
    <row r="200" spans="1:4" s="113" customFormat="1">
      <c r="A200" s="103"/>
      <c r="B200" s="143"/>
      <c r="C200" s="103"/>
      <c r="D200" s="103"/>
    </row>
    <row r="201" spans="1:4" s="113" customFormat="1">
      <c r="A201" s="103"/>
      <c r="B201" s="143"/>
      <c r="C201" s="103"/>
      <c r="D201" s="103"/>
    </row>
    <row r="202" spans="1:4" s="113" customFormat="1">
      <c r="A202" s="103"/>
      <c r="B202" s="143"/>
      <c r="C202" s="103"/>
      <c r="D202" s="103"/>
    </row>
    <row r="203" spans="1:4" s="113" customFormat="1">
      <c r="A203" s="103"/>
      <c r="B203" s="143"/>
      <c r="C203" s="103"/>
      <c r="D203" s="103"/>
    </row>
    <row r="204" spans="1:4" s="113" customFormat="1">
      <c r="A204" s="103"/>
      <c r="B204" s="143"/>
      <c r="C204" s="103"/>
      <c r="D204" s="103"/>
    </row>
    <row r="205" spans="1:4" s="113" customFormat="1">
      <c r="A205" s="103"/>
      <c r="B205" s="143"/>
      <c r="C205" s="103"/>
      <c r="D205" s="103"/>
    </row>
    <row r="206" spans="1:4" s="113" customFormat="1">
      <c r="A206" s="103"/>
      <c r="B206" s="143"/>
      <c r="C206" s="103"/>
      <c r="D206" s="103"/>
    </row>
    <row r="207" spans="1:4" s="113" customFormat="1">
      <c r="A207" s="103"/>
      <c r="B207" s="143"/>
      <c r="C207" s="103"/>
      <c r="D207" s="103"/>
    </row>
    <row r="208" spans="1:4" s="113" customFormat="1">
      <c r="A208" s="103"/>
      <c r="B208" s="143"/>
      <c r="C208" s="103"/>
      <c r="D208" s="103"/>
    </row>
    <row r="209" spans="1:4" s="113" customFormat="1">
      <c r="A209" s="103"/>
      <c r="B209" s="143"/>
      <c r="C209" s="103"/>
      <c r="D209" s="103"/>
    </row>
    <row r="210" spans="1:4" s="113" customFormat="1">
      <c r="A210" s="103"/>
      <c r="B210" s="143"/>
      <c r="C210" s="103"/>
      <c r="D210" s="103"/>
    </row>
    <row r="211" spans="1:4" s="113" customFormat="1">
      <c r="A211" s="103"/>
      <c r="B211" s="143"/>
      <c r="C211" s="103"/>
      <c r="D211" s="103"/>
    </row>
    <row r="212" spans="1:4" s="113" customFormat="1">
      <c r="A212" s="103"/>
      <c r="B212" s="143"/>
      <c r="C212" s="103"/>
      <c r="D212" s="103"/>
    </row>
    <row r="213" spans="1:4" s="113" customFormat="1">
      <c r="A213" s="103"/>
      <c r="B213" s="143"/>
      <c r="C213" s="103"/>
      <c r="D213" s="103"/>
    </row>
    <row r="214" spans="1:4" s="113" customFormat="1">
      <c r="A214" s="103"/>
      <c r="B214" s="143"/>
      <c r="C214" s="103"/>
      <c r="D214" s="103"/>
    </row>
    <row r="215" spans="1:4" s="113" customFormat="1">
      <c r="A215" s="103"/>
      <c r="B215" s="143"/>
      <c r="C215" s="103"/>
      <c r="D215" s="103"/>
    </row>
    <row r="216" spans="1:4" s="113" customFormat="1">
      <c r="A216" s="103"/>
      <c r="B216" s="143"/>
      <c r="C216" s="103"/>
      <c r="D216" s="103"/>
    </row>
    <row r="217" spans="1:4" s="113" customFormat="1">
      <c r="A217" s="103"/>
      <c r="B217" s="143"/>
      <c r="C217" s="103"/>
      <c r="D217" s="103"/>
    </row>
    <row r="218" spans="1:4" s="113" customFormat="1">
      <c r="A218" s="103"/>
      <c r="B218" s="143"/>
      <c r="C218" s="103"/>
      <c r="D218" s="103"/>
    </row>
    <row r="219" spans="1:4" s="113" customFormat="1">
      <c r="A219" s="104"/>
      <c r="B219" s="148"/>
      <c r="C219" s="104"/>
      <c r="D219" s="104"/>
    </row>
    <row r="220" spans="1:4" s="113" customFormat="1">
      <c r="A220" s="103"/>
      <c r="B220" s="143"/>
      <c r="C220" s="103"/>
      <c r="D220" s="103"/>
    </row>
    <row r="221" spans="1:4" s="113" customFormat="1">
      <c r="A221" s="103"/>
      <c r="B221" s="143"/>
      <c r="C221" s="103"/>
      <c r="D221" s="103"/>
    </row>
    <row r="222" spans="1:4" s="113" customFormat="1">
      <c r="A222" s="103"/>
      <c r="B222" s="143"/>
      <c r="C222" s="103"/>
      <c r="D222" s="103"/>
    </row>
    <row r="223" spans="1:4" s="113" customFormat="1">
      <c r="A223" s="103"/>
      <c r="B223" s="143"/>
      <c r="C223" s="103"/>
      <c r="D223" s="103"/>
    </row>
    <row r="224" spans="1:4" s="113" customFormat="1">
      <c r="A224" s="103"/>
      <c r="B224" s="143"/>
      <c r="C224" s="103"/>
      <c r="D224" s="103"/>
    </row>
    <row r="225" spans="1:4" s="113" customFormat="1">
      <c r="A225" s="103"/>
      <c r="B225" s="143"/>
      <c r="C225" s="103"/>
      <c r="D225" s="103"/>
    </row>
    <row r="226" spans="1:4" s="113" customFormat="1">
      <c r="A226" s="103"/>
      <c r="B226" s="143"/>
      <c r="C226" s="103"/>
      <c r="D226" s="103"/>
    </row>
    <row r="227" spans="1:4" s="113" customFormat="1">
      <c r="A227" s="103"/>
      <c r="B227" s="143"/>
      <c r="C227" s="103"/>
      <c r="D227" s="103"/>
    </row>
    <row r="228" spans="1:4" s="113" customFormat="1">
      <c r="A228" s="103"/>
      <c r="B228" s="143"/>
      <c r="C228" s="103"/>
      <c r="D228" s="103"/>
    </row>
    <row r="229" spans="1:4" s="113" customFormat="1">
      <c r="A229" s="103"/>
      <c r="B229" s="143"/>
      <c r="C229" s="103"/>
      <c r="D229" s="103"/>
    </row>
    <row r="230" spans="1:4" s="113" customFormat="1">
      <c r="A230" s="103"/>
      <c r="B230" s="143"/>
      <c r="C230" s="103"/>
      <c r="D230" s="103"/>
    </row>
    <row r="231" spans="1:4" s="113" customFormat="1">
      <c r="A231" s="103"/>
      <c r="B231" s="143"/>
      <c r="C231" s="103"/>
      <c r="D231" s="103"/>
    </row>
    <row r="232" spans="1:4" s="113" customFormat="1">
      <c r="A232" s="103"/>
      <c r="B232" s="143"/>
      <c r="C232" s="103"/>
      <c r="D232" s="103"/>
    </row>
    <row r="233" spans="1:4" s="113" customFormat="1">
      <c r="A233" s="103"/>
      <c r="B233" s="143"/>
      <c r="C233" s="103"/>
      <c r="D233" s="103"/>
    </row>
    <row r="234" spans="1:4" s="113" customFormat="1">
      <c r="A234" s="103"/>
      <c r="B234" s="143"/>
      <c r="C234" s="103"/>
      <c r="D234" s="103"/>
    </row>
    <row r="235" spans="1:4" s="113" customFormat="1">
      <c r="A235" s="103"/>
      <c r="B235" s="143"/>
      <c r="C235" s="103"/>
      <c r="D235" s="103"/>
    </row>
    <row r="236" spans="1:4" s="113" customFormat="1">
      <c r="A236" s="103"/>
      <c r="B236" s="143"/>
      <c r="C236" s="103"/>
      <c r="D236" s="103"/>
    </row>
    <row r="237" spans="1:4" s="113" customFormat="1">
      <c r="A237" s="103"/>
      <c r="B237" s="143"/>
      <c r="C237" s="103"/>
      <c r="D237" s="103"/>
    </row>
    <row r="238" spans="1:4" s="113" customFormat="1">
      <c r="A238" s="103"/>
      <c r="B238" s="143"/>
      <c r="C238" s="103"/>
      <c r="D238" s="103"/>
    </row>
    <row r="239" spans="1:4" s="113" customFormat="1">
      <c r="A239" s="104"/>
      <c r="B239" s="148"/>
      <c r="C239" s="104"/>
      <c r="D239" s="104"/>
    </row>
    <row r="240" spans="1:4" s="113" customFormat="1">
      <c r="A240" s="103"/>
      <c r="B240" s="143"/>
      <c r="C240" s="103"/>
      <c r="D240" s="103"/>
    </row>
    <row r="241" spans="1:4" s="113" customFormat="1">
      <c r="A241" s="103"/>
      <c r="B241" s="143"/>
      <c r="C241" s="103"/>
      <c r="D241" s="103"/>
    </row>
    <row r="242" spans="1:4" s="113" customFormat="1">
      <c r="A242" s="103"/>
      <c r="B242" s="143"/>
      <c r="C242" s="103"/>
      <c r="D242" s="103"/>
    </row>
    <row r="243" spans="1:4" s="113" customFormat="1">
      <c r="A243" s="103"/>
      <c r="B243" s="143"/>
      <c r="C243" s="103"/>
      <c r="D243" s="103"/>
    </row>
    <row r="244" spans="1:4" s="113" customFormat="1">
      <c r="A244" s="103"/>
      <c r="B244" s="143"/>
      <c r="C244" s="103"/>
      <c r="D244" s="103"/>
    </row>
    <row r="245" spans="1:4" s="113" customFormat="1">
      <c r="A245" s="103"/>
      <c r="B245" s="143"/>
      <c r="C245" s="103"/>
      <c r="D245" s="103"/>
    </row>
    <row r="246" spans="1:4" s="113" customFormat="1">
      <c r="A246" s="103"/>
      <c r="B246" s="143"/>
      <c r="C246" s="103"/>
      <c r="D246" s="103"/>
    </row>
    <row r="247" spans="1:4" s="113" customFormat="1">
      <c r="A247" s="103"/>
      <c r="B247" s="143"/>
      <c r="C247" s="103"/>
      <c r="D247" s="103"/>
    </row>
    <row r="248" spans="1:4" s="113" customFormat="1">
      <c r="A248" s="103"/>
      <c r="B248" s="143"/>
      <c r="C248" s="103"/>
      <c r="D248" s="103"/>
    </row>
    <row r="249" spans="1:4" s="113" customFormat="1">
      <c r="A249" s="103"/>
      <c r="B249" s="143"/>
      <c r="C249" s="103"/>
      <c r="D249" s="103"/>
    </row>
    <row r="250" spans="1:4" s="113" customFormat="1">
      <c r="A250" s="103"/>
      <c r="B250" s="143"/>
      <c r="C250" s="103"/>
      <c r="D250" s="103"/>
    </row>
    <row r="251" spans="1:4" s="113" customFormat="1">
      <c r="A251" s="103"/>
      <c r="B251" s="143"/>
      <c r="C251" s="103"/>
      <c r="D251" s="103"/>
    </row>
    <row r="252" spans="1:4" s="113" customFormat="1">
      <c r="A252" s="103"/>
      <c r="B252" s="143"/>
      <c r="C252" s="103"/>
      <c r="D252" s="103"/>
    </row>
    <row r="253" spans="1:4" s="113" customFormat="1">
      <c r="A253" s="103"/>
      <c r="B253" s="143"/>
      <c r="C253" s="103"/>
      <c r="D253" s="103"/>
    </row>
    <row r="254" spans="1:4" s="113" customFormat="1">
      <c r="A254" s="103"/>
      <c r="B254" s="143"/>
      <c r="C254" s="103"/>
      <c r="D254" s="103"/>
    </row>
    <row r="255" spans="1:4" s="113" customFormat="1">
      <c r="A255" s="103"/>
      <c r="B255" s="143"/>
      <c r="C255" s="103"/>
      <c r="D255" s="103"/>
    </row>
    <row r="256" spans="1:4" s="113" customFormat="1">
      <c r="A256" s="103"/>
      <c r="B256" s="143"/>
      <c r="C256" s="103"/>
      <c r="D256" s="103"/>
    </row>
    <row r="257" spans="1:4" s="113" customFormat="1">
      <c r="A257" s="103"/>
      <c r="B257" s="143"/>
      <c r="C257" s="103"/>
      <c r="D257" s="103"/>
    </row>
    <row r="258" spans="1:4" s="113" customFormat="1">
      <c r="A258" s="103"/>
      <c r="B258" s="143"/>
      <c r="C258" s="103"/>
      <c r="D258" s="103"/>
    </row>
    <row r="259" spans="1:4" s="113" customFormat="1">
      <c r="A259" s="104"/>
      <c r="B259" s="148"/>
      <c r="C259" s="104"/>
      <c r="D259" s="104"/>
    </row>
    <row r="260" spans="1:4" s="113" customFormat="1">
      <c r="A260" s="103"/>
      <c r="B260" s="143"/>
      <c r="C260" s="103"/>
      <c r="D260" s="103"/>
    </row>
    <row r="261" spans="1:4" s="113" customFormat="1">
      <c r="A261" s="103"/>
      <c r="B261" s="143"/>
      <c r="C261" s="103"/>
      <c r="D261" s="103"/>
    </row>
    <row r="262" spans="1:4" s="113" customFormat="1">
      <c r="A262" s="103"/>
      <c r="B262" s="143"/>
      <c r="C262" s="103"/>
      <c r="D262" s="103"/>
    </row>
    <row r="263" spans="1:4" s="113" customFormat="1">
      <c r="A263" s="103"/>
      <c r="B263" s="143"/>
      <c r="C263" s="103"/>
      <c r="D263" s="103"/>
    </row>
    <row r="264" spans="1:4" s="113" customFormat="1">
      <c r="A264" s="103"/>
      <c r="B264" s="143"/>
      <c r="C264" s="103"/>
      <c r="D264" s="103"/>
    </row>
    <row r="265" spans="1:4" s="113" customFormat="1">
      <c r="A265" s="103"/>
      <c r="B265" s="143"/>
      <c r="C265" s="103"/>
      <c r="D265" s="103"/>
    </row>
    <row r="266" spans="1:4" s="113" customFormat="1">
      <c r="A266" s="103"/>
      <c r="B266" s="143"/>
      <c r="C266" s="103"/>
      <c r="D266" s="103"/>
    </row>
    <row r="267" spans="1:4" s="113" customFormat="1">
      <c r="A267" s="103"/>
      <c r="B267" s="143"/>
      <c r="C267" s="103"/>
      <c r="D267" s="103"/>
    </row>
    <row r="268" spans="1:4" s="113" customFormat="1">
      <c r="A268" s="103"/>
      <c r="B268" s="143"/>
      <c r="C268" s="103"/>
      <c r="D268" s="103"/>
    </row>
    <row r="269" spans="1:4" s="113" customFormat="1">
      <c r="A269" s="103"/>
      <c r="B269" s="143"/>
      <c r="C269" s="103"/>
      <c r="D269" s="103"/>
    </row>
    <row r="270" spans="1:4" s="113" customFormat="1">
      <c r="A270" s="103"/>
      <c r="B270" s="143"/>
      <c r="C270" s="103"/>
      <c r="D270" s="103"/>
    </row>
    <row r="271" spans="1:4" s="113" customFormat="1">
      <c r="A271" s="103"/>
      <c r="B271" s="143"/>
      <c r="C271" s="103"/>
      <c r="D271" s="103"/>
    </row>
    <row r="272" spans="1:4" s="113" customFormat="1">
      <c r="A272" s="103"/>
      <c r="B272" s="143"/>
      <c r="C272" s="103"/>
      <c r="D272" s="103"/>
    </row>
    <row r="273" spans="1:4" s="113" customFormat="1">
      <c r="A273" s="103"/>
      <c r="B273" s="143"/>
      <c r="C273" s="103"/>
      <c r="D273" s="103"/>
    </row>
    <row r="274" spans="1:4" s="113" customFormat="1">
      <c r="A274" s="103"/>
      <c r="B274" s="143"/>
      <c r="C274" s="103"/>
      <c r="D274" s="103"/>
    </row>
    <row r="275" spans="1:4" s="113" customFormat="1">
      <c r="A275" s="103"/>
      <c r="B275" s="143"/>
      <c r="C275" s="103"/>
      <c r="D275" s="103"/>
    </row>
    <row r="276" spans="1:4" s="113" customFormat="1">
      <c r="A276" s="103"/>
      <c r="B276" s="143"/>
      <c r="C276" s="103"/>
      <c r="D276" s="103"/>
    </row>
    <row r="277" spans="1:4" s="113" customFormat="1">
      <c r="A277" s="103"/>
      <c r="B277" s="143"/>
      <c r="C277" s="103"/>
      <c r="D277" s="103"/>
    </row>
    <row r="278" spans="1:4" s="113" customFormat="1">
      <c r="A278" s="103"/>
      <c r="B278" s="143"/>
      <c r="C278" s="103"/>
      <c r="D278" s="103"/>
    </row>
    <row r="279" spans="1:4" s="113" customFormat="1">
      <c r="A279" s="104"/>
      <c r="B279" s="148"/>
      <c r="C279" s="104"/>
      <c r="D279" s="104"/>
    </row>
    <row r="280" spans="1:4" s="113" customFormat="1">
      <c r="A280" s="103"/>
      <c r="B280" s="143"/>
      <c r="C280" s="103"/>
      <c r="D280" s="103"/>
    </row>
    <row r="281" spans="1:4" s="113" customFormat="1">
      <c r="A281" s="103"/>
      <c r="B281" s="143"/>
      <c r="C281" s="103"/>
      <c r="D281" s="103"/>
    </row>
    <row r="282" spans="1:4" s="113" customFormat="1">
      <c r="A282" s="103"/>
      <c r="B282" s="143"/>
      <c r="C282" s="103"/>
      <c r="D282" s="103"/>
    </row>
    <row r="283" spans="1:4" s="113" customFormat="1">
      <c r="A283" s="103"/>
      <c r="B283" s="143"/>
      <c r="C283" s="103"/>
      <c r="D283" s="103"/>
    </row>
    <row r="284" spans="1:4" s="113" customFormat="1">
      <c r="A284" s="103"/>
      <c r="B284" s="143"/>
      <c r="C284" s="103"/>
      <c r="D284" s="103"/>
    </row>
    <row r="285" spans="1:4" s="113" customFormat="1">
      <c r="A285" s="103"/>
      <c r="B285" s="143"/>
      <c r="C285" s="103"/>
      <c r="D285" s="103"/>
    </row>
    <row r="286" spans="1:4" s="113" customFormat="1">
      <c r="A286" s="103"/>
      <c r="B286" s="143"/>
      <c r="C286" s="103"/>
      <c r="D286" s="103"/>
    </row>
    <row r="287" spans="1:4" s="113" customFormat="1">
      <c r="A287" s="103"/>
      <c r="B287" s="143"/>
      <c r="C287" s="103"/>
      <c r="D287" s="103"/>
    </row>
    <row r="288" spans="1:4" s="113" customFormat="1">
      <c r="A288" s="103"/>
      <c r="B288" s="143"/>
      <c r="C288" s="103"/>
      <c r="D288" s="103"/>
    </row>
    <row r="289" spans="1:4" s="113" customFormat="1">
      <c r="A289" s="103"/>
      <c r="B289" s="143"/>
      <c r="C289" s="103"/>
      <c r="D289" s="103"/>
    </row>
    <row r="290" spans="1:4" s="113" customFormat="1">
      <c r="A290" s="103"/>
      <c r="B290" s="143"/>
      <c r="C290" s="103"/>
      <c r="D290" s="103"/>
    </row>
    <row r="291" spans="1:4" s="113" customFormat="1">
      <c r="A291" s="103"/>
      <c r="B291" s="143"/>
      <c r="C291" s="103"/>
      <c r="D291" s="103"/>
    </row>
    <row r="292" spans="1:4" s="113" customFormat="1">
      <c r="A292" s="103"/>
      <c r="B292" s="143"/>
      <c r="C292" s="103"/>
      <c r="D292" s="103"/>
    </row>
    <row r="293" spans="1:4" s="113" customFormat="1">
      <c r="A293" s="103"/>
      <c r="B293" s="143"/>
      <c r="C293" s="103"/>
      <c r="D293" s="103"/>
    </row>
    <row r="294" spans="1:4" s="113" customFormat="1">
      <c r="A294" s="103"/>
      <c r="B294" s="143"/>
      <c r="C294" s="103"/>
      <c r="D294" s="103"/>
    </row>
    <row r="295" spans="1:4" s="113" customFormat="1">
      <c r="A295" s="103"/>
      <c r="B295" s="143"/>
      <c r="C295" s="103"/>
      <c r="D295" s="103"/>
    </row>
    <row r="296" spans="1:4" s="113" customFormat="1">
      <c r="A296" s="103"/>
      <c r="B296" s="143"/>
      <c r="C296" s="103"/>
      <c r="D296" s="103"/>
    </row>
    <row r="297" spans="1:4" s="113" customFormat="1">
      <c r="A297" s="103"/>
      <c r="B297" s="143"/>
      <c r="C297" s="103"/>
      <c r="D297" s="103"/>
    </row>
    <row r="298" spans="1:4" s="113" customFormat="1">
      <c r="A298" s="103"/>
      <c r="B298" s="143"/>
      <c r="C298" s="103"/>
      <c r="D298" s="103"/>
    </row>
    <row r="299" spans="1:4" s="113" customFormat="1">
      <c r="A299" s="104"/>
      <c r="B299" s="148"/>
      <c r="C299" s="104"/>
      <c r="D299" s="104"/>
    </row>
    <row r="300" spans="1:4" s="113" customFormat="1">
      <c r="A300" s="103"/>
      <c r="B300" s="143"/>
      <c r="C300" s="103"/>
      <c r="D300" s="103"/>
    </row>
    <row r="301" spans="1:4" s="113" customFormat="1">
      <c r="A301" s="103"/>
      <c r="B301" s="143"/>
      <c r="C301" s="103"/>
      <c r="D301" s="103"/>
    </row>
    <row r="302" spans="1:4" s="113" customFormat="1">
      <c r="A302" s="103"/>
      <c r="B302" s="143"/>
      <c r="C302" s="103"/>
      <c r="D302" s="103"/>
    </row>
    <row r="303" spans="1:4" s="113" customFormat="1">
      <c r="A303" s="103"/>
      <c r="B303" s="143"/>
      <c r="C303" s="103"/>
      <c r="D303" s="103"/>
    </row>
    <row r="304" spans="1:4" s="113" customFormat="1">
      <c r="A304" s="103"/>
      <c r="B304" s="143"/>
      <c r="C304" s="103"/>
      <c r="D304" s="103"/>
    </row>
    <row r="305" spans="1:4" s="113" customFormat="1">
      <c r="A305" s="103"/>
      <c r="B305" s="143"/>
      <c r="C305" s="103"/>
      <c r="D305" s="103"/>
    </row>
    <row r="306" spans="1:4" s="113" customFormat="1">
      <c r="A306" s="103"/>
      <c r="B306" s="143"/>
      <c r="C306" s="103"/>
      <c r="D306" s="103"/>
    </row>
    <row r="307" spans="1:4" s="113" customFormat="1">
      <c r="A307" s="103"/>
      <c r="B307" s="143"/>
      <c r="C307" s="103"/>
      <c r="D307" s="103"/>
    </row>
    <row r="308" spans="1:4" s="113" customFormat="1">
      <c r="A308" s="103"/>
      <c r="B308" s="143"/>
      <c r="C308" s="103"/>
      <c r="D308" s="103"/>
    </row>
    <row r="309" spans="1:4" s="113" customFormat="1">
      <c r="A309" s="103"/>
      <c r="B309" s="143"/>
      <c r="C309" s="103"/>
      <c r="D309" s="103"/>
    </row>
    <row r="310" spans="1:4" s="113" customFormat="1">
      <c r="A310" s="103"/>
      <c r="B310" s="143"/>
      <c r="C310" s="103"/>
      <c r="D310" s="103"/>
    </row>
    <row r="311" spans="1:4" s="113" customFormat="1">
      <c r="A311" s="103"/>
      <c r="B311" s="143"/>
      <c r="C311" s="103"/>
      <c r="D311" s="103"/>
    </row>
    <row r="312" spans="1:4" s="113" customFormat="1">
      <c r="A312" s="103"/>
      <c r="B312" s="143"/>
      <c r="C312" s="103"/>
      <c r="D312" s="103"/>
    </row>
    <row r="313" spans="1:4" s="113" customFormat="1">
      <c r="A313" s="103"/>
      <c r="B313" s="143"/>
      <c r="C313" s="103"/>
      <c r="D313" s="103"/>
    </row>
    <row r="314" spans="1:4" s="113" customFormat="1">
      <c r="A314" s="103"/>
      <c r="B314" s="143"/>
      <c r="C314" s="103"/>
      <c r="D314" s="103"/>
    </row>
    <row r="315" spans="1:4" s="113" customFormat="1">
      <c r="A315" s="103"/>
      <c r="B315" s="143"/>
      <c r="C315" s="103"/>
      <c r="D315" s="103"/>
    </row>
    <row r="316" spans="1:4" s="113" customFormat="1">
      <c r="A316" s="103"/>
      <c r="B316" s="143"/>
      <c r="C316" s="103"/>
      <c r="D316" s="103"/>
    </row>
    <row r="317" spans="1:4" s="113" customFormat="1">
      <c r="A317" s="103"/>
      <c r="B317" s="143"/>
      <c r="C317" s="103"/>
      <c r="D317" s="103"/>
    </row>
    <row r="318" spans="1:4" s="113" customFormat="1">
      <c r="A318" s="103"/>
      <c r="B318" s="143"/>
      <c r="C318" s="103"/>
      <c r="D318" s="103"/>
    </row>
    <row r="319" spans="1:4" s="113" customFormat="1">
      <c r="A319" s="116"/>
      <c r="B319" s="149"/>
      <c r="C319" s="116"/>
      <c r="D319" s="116"/>
    </row>
    <row r="320" spans="1:4" s="113" customFormat="1">
      <c r="A320" s="116"/>
      <c r="B320" s="149"/>
      <c r="C320" s="116"/>
      <c r="D320" s="116"/>
    </row>
    <row r="321" spans="1:4" s="113" customFormat="1">
      <c r="A321" s="116"/>
      <c r="B321" s="149"/>
      <c r="C321" s="116"/>
      <c r="D321" s="116"/>
    </row>
    <row r="322" spans="1:4" s="113" customFormat="1">
      <c r="A322" s="116"/>
      <c r="B322" s="149"/>
      <c r="C322" s="116"/>
      <c r="D322" s="116"/>
    </row>
    <row r="323" spans="1:4" s="113" customFormat="1">
      <c r="A323" s="116"/>
      <c r="B323" s="149"/>
      <c r="C323" s="116"/>
      <c r="D323" s="116"/>
    </row>
    <row r="324" spans="1:4" s="113" customFormat="1">
      <c r="A324" s="116"/>
      <c r="B324" s="149"/>
      <c r="C324" s="116"/>
      <c r="D324" s="116"/>
    </row>
    <row r="325" spans="1:4" s="113" customFormat="1">
      <c r="A325" s="116"/>
      <c r="B325" s="149"/>
      <c r="C325" s="116"/>
      <c r="D325" s="116"/>
    </row>
    <row r="326" spans="1:4" s="113" customFormat="1">
      <c r="A326" s="116"/>
      <c r="B326" s="149"/>
      <c r="C326" s="116"/>
      <c r="D326" s="116"/>
    </row>
    <row r="327" spans="1:4" s="113" customFormat="1">
      <c r="A327" s="116"/>
      <c r="B327" s="149"/>
      <c r="C327" s="116"/>
      <c r="D327" s="116"/>
    </row>
    <row r="328" spans="1:4" s="113" customFormat="1">
      <c r="A328" s="116"/>
      <c r="B328" s="149"/>
      <c r="C328" s="116"/>
      <c r="D328" s="116"/>
    </row>
    <row r="329" spans="1:4" s="113" customFormat="1">
      <c r="A329" s="116"/>
      <c r="B329" s="149"/>
      <c r="C329" s="116"/>
      <c r="D329" s="116"/>
    </row>
    <row r="330" spans="1:4" s="113" customFormat="1">
      <c r="A330" s="116"/>
      <c r="B330" s="149"/>
      <c r="C330" s="116"/>
      <c r="D330" s="116"/>
    </row>
    <row r="331" spans="1:4" s="113" customFormat="1">
      <c r="A331" s="116"/>
      <c r="B331" s="149"/>
      <c r="C331" s="116"/>
      <c r="D331" s="116"/>
    </row>
    <row r="332" spans="1:4" s="113" customFormat="1">
      <c r="A332" s="116"/>
      <c r="B332" s="149"/>
      <c r="C332" s="116"/>
      <c r="D332" s="116"/>
    </row>
    <row r="333" spans="1:4" s="113" customFormat="1">
      <c r="A333" s="116"/>
      <c r="B333" s="149"/>
      <c r="C333" s="116"/>
      <c r="D333" s="116"/>
    </row>
    <row r="334" spans="1:4" s="113" customFormat="1">
      <c r="A334" s="116"/>
      <c r="B334" s="149"/>
      <c r="C334" s="116"/>
      <c r="D334" s="116"/>
    </row>
    <row r="335" spans="1:4" s="113" customFormat="1">
      <c r="A335" s="116"/>
      <c r="B335" s="149"/>
      <c r="C335" s="116"/>
      <c r="D335" s="116"/>
    </row>
    <row r="336" spans="1:4" s="113" customFormat="1">
      <c r="A336" s="116"/>
      <c r="B336" s="149"/>
      <c r="C336" s="116"/>
      <c r="D336" s="116"/>
    </row>
    <row r="337" spans="1:4" s="113" customFormat="1">
      <c r="A337" s="116"/>
      <c r="B337" s="149"/>
      <c r="C337" s="116"/>
      <c r="D337" s="116"/>
    </row>
    <row r="338" spans="1:4" s="113" customFormat="1">
      <c r="A338" s="116"/>
      <c r="B338" s="149"/>
      <c r="C338" s="116"/>
      <c r="D338" s="116"/>
    </row>
    <row r="339" spans="1:4" s="113" customFormat="1">
      <c r="A339" s="116"/>
      <c r="B339" s="149"/>
      <c r="C339" s="116"/>
      <c r="D339" s="116"/>
    </row>
    <row r="340" spans="1:4" s="113" customFormat="1">
      <c r="A340" s="116"/>
      <c r="B340" s="149"/>
      <c r="C340" s="116"/>
      <c r="D340" s="116"/>
    </row>
    <row r="341" spans="1:4" s="113" customFormat="1">
      <c r="A341" s="116"/>
      <c r="B341" s="149"/>
      <c r="C341" s="116"/>
      <c r="D341" s="116"/>
    </row>
    <row r="342" spans="1:4" s="113" customFormat="1">
      <c r="A342" s="116"/>
      <c r="B342" s="149"/>
      <c r="C342" s="116"/>
      <c r="D342" s="116"/>
    </row>
    <row r="343" spans="1:4" s="113" customFormat="1">
      <c r="A343" s="116"/>
      <c r="B343" s="149"/>
      <c r="C343" s="116"/>
      <c r="D343" s="116"/>
    </row>
    <row r="344" spans="1:4" s="113" customFormat="1">
      <c r="A344" s="116"/>
      <c r="B344" s="149"/>
      <c r="C344" s="116"/>
      <c r="D344" s="116"/>
    </row>
    <row r="345" spans="1:4" s="113" customFormat="1">
      <c r="A345" s="116"/>
      <c r="B345" s="149"/>
      <c r="C345" s="116"/>
      <c r="D345" s="116"/>
    </row>
    <row r="346" spans="1:4" s="113" customFormat="1">
      <c r="A346" s="116"/>
      <c r="B346" s="149"/>
      <c r="C346" s="116"/>
      <c r="D346" s="116"/>
    </row>
    <row r="347" spans="1:4" s="113" customFormat="1">
      <c r="A347" s="116"/>
      <c r="B347" s="149"/>
      <c r="C347" s="116"/>
      <c r="D347" s="116"/>
    </row>
    <row r="348" spans="1:4" s="113" customFormat="1">
      <c r="A348" s="116"/>
      <c r="B348" s="149"/>
      <c r="C348" s="116"/>
      <c r="D348" s="116"/>
    </row>
    <row r="349" spans="1:4" s="113" customFormat="1">
      <c r="A349" s="116"/>
      <c r="B349" s="149"/>
      <c r="C349" s="116"/>
      <c r="D349" s="116"/>
    </row>
    <row r="350" spans="1:4" s="113" customFormat="1">
      <c r="A350" s="116"/>
      <c r="B350" s="149"/>
      <c r="C350" s="116"/>
      <c r="D350" s="116"/>
    </row>
    <row r="351" spans="1:4" s="113" customFormat="1">
      <c r="A351" s="116"/>
      <c r="B351" s="149"/>
      <c r="C351" s="116"/>
      <c r="D351" s="116"/>
    </row>
    <row r="352" spans="1:4" s="113" customFormat="1">
      <c r="A352" s="116"/>
      <c r="B352" s="149"/>
      <c r="C352" s="116"/>
      <c r="D352" s="116"/>
    </row>
    <row r="353" spans="1:4" s="113" customFormat="1">
      <c r="A353" s="116"/>
      <c r="B353" s="149"/>
      <c r="C353" s="116"/>
      <c r="D353" s="116"/>
    </row>
    <row r="354" spans="1:4" s="113" customFormat="1">
      <c r="A354" s="116"/>
      <c r="B354" s="149"/>
      <c r="C354" s="116"/>
      <c r="D354" s="116"/>
    </row>
    <row r="355" spans="1:4" s="113" customFormat="1">
      <c r="A355" s="116"/>
      <c r="B355" s="149"/>
      <c r="C355" s="116"/>
      <c r="D355" s="116"/>
    </row>
    <row r="356" spans="1:4" s="113" customFormat="1">
      <c r="A356" s="116"/>
      <c r="B356" s="149"/>
      <c r="C356" s="116"/>
      <c r="D356" s="116"/>
    </row>
    <row r="357" spans="1:4" s="113" customFormat="1">
      <c r="A357" s="116"/>
      <c r="B357" s="149"/>
      <c r="C357" s="116"/>
      <c r="D357" s="116"/>
    </row>
    <row r="358" spans="1:4" s="113" customFormat="1">
      <c r="A358" s="116"/>
      <c r="B358" s="149"/>
      <c r="C358" s="116"/>
      <c r="D358" s="116"/>
    </row>
    <row r="359" spans="1:4" s="113" customFormat="1">
      <c r="A359" s="116"/>
      <c r="B359" s="149"/>
      <c r="C359" s="116"/>
      <c r="D359" s="116"/>
    </row>
    <row r="360" spans="1:4" s="113" customFormat="1">
      <c r="A360" s="116"/>
      <c r="B360" s="149"/>
      <c r="C360" s="116"/>
      <c r="D360" s="116"/>
    </row>
    <row r="361" spans="1:4" s="113" customFormat="1">
      <c r="A361" s="116"/>
      <c r="B361" s="149"/>
      <c r="C361" s="116"/>
      <c r="D361" s="116"/>
    </row>
    <row r="362" spans="1:4" s="113" customFormat="1">
      <c r="A362" s="116"/>
      <c r="B362" s="149"/>
      <c r="C362" s="116"/>
      <c r="D362" s="116"/>
    </row>
    <row r="363" spans="1:4" s="113" customFormat="1">
      <c r="A363" s="116"/>
      <c r="B363" s="149"/>
      <c r="C363" s="116"/>
      <c r="D363" s="116"/>
    </row>
    <row r="364" spans="1:4" s="113" customFormat="1">
      <c r="A364" s="116"/>
      <c r="B364" s="149"/>
      <c r="C364" s="116"/>
      <c r="D364" s="116"/>
    </row>
    <row r="365" spans="1:4" s="113" customFormat="1">
      <c r="A365" s="116"/>
      <c r="B365" s="149"/>
      <c r="C365" s="116"/>
      <c r="D365" s="116"/>
    </row>
    <row r="366" spans="1:4" s="113" customFormat="1">
      <c r="A366" s="116"/>
      <c r="B366" s="149"/>
      <c r="C366" s="116"/>
      <c r="D366" s="116"/>
    </row>
    <row r="367" spans="1:4" s="113" customFormat="1">
      <c r="A367" s="116"/>
      <c r="B367" s="149"/>
      <c r="C367" s="116"/>
      <c r="D367" s="116"/>
    </row>
    <row r="368" spans="1:4" s="113" customFormat="1">
      <c r="A368" s="116"/>
      <c r="B368" s="149"/>
      <c r="C368" s="116"/>
      <c r="D368" s="116"/>
    </row>
    <row r="369" spans="1:4" s="113" customFormat="1">
      <c r="A369" s="116"/>
      <c r="B369" s="149"/>
      <c r="C369" s="116"/>
      <c r="D369" s="116"/>
    </row>
    <row r="370" spans="1:4" s="113" customFormat="1">
      <c r="A370" s="116"/>
      <c r="B370" s="149"/>
      <c r="C370" s="116"/>
      <c r="D370" s="116"/>
    </row>
    <row r="371" spans="1:4" s="113" customFormat="1">
      <c r="A371" s="116"/>
      <c r="B371" s="149"/>
      <c r="C371" s="116"/>
      <c r="D371" s="116"/>
    </row>
    <row r="372" spans="1:4" s="113" customFormat="1">
      <c r="A372" s="116"/>
      <c r="B372" s="149"/>
      <c r="C372" s="116"/>
      <c r="D372" s="116"/>
    </row>
    <row r="373" spans="1:4" s="113" customFormat="1">
      <c r="A373" s="116"/>
      <c r="B373" s="149"/>
      <c r="C373" s="116"/>
      <c r="D373" s="116"/>
    </row>
    <row r="374" spans="1:4" s="113" customFormat="1">
      <c r="A374" s="116"/>
      <c r="B374" s="149"/>
      <c r="C374" s="116"/>
      <c r="D374" s="116"/>
    </row>
    <row r="375" spans="1:4" s="113" customFormat="1">
      <c r="A375" s="116"/>
      <c r="B375" s="149"/>
      <c r="C375" s="116"/>
      <c r="D375" s="116"/>
    </row>
    <row r="376" spans="1:4" s="113" customFormat="1">
      <c r="A376" s="116"/>
      <c r="B376" s="149"/>
      <c r="C376" s="116"/>
      <c r="D376" s="116"/>
    </row>
    <row r="377" spans="1:4" s="113" customFormat="1">
      <c r="A377" s="116"/>
      <c r="B377" s="149"/>
      <c r="C377" s="116"/>
      <c r="D377" s="116"/>
    </row>
    <row r="378" spans="1:4" s="113" customFormat="1">
      <c r="A378" s="116"/>
      <c r="B378" s="149"/>
      <c r="C378" s="116"/>
      <c r="D378" s="116"/>
    </row>
    <row r="379" spans="1:4" s="113" customFormat="1">
      <c r="A379" s="116"/>
      <c r="B379" s="149"/>
      <c r="C379" s="116"/>
      <c r="D379" s="116"/>
    </row>
    <row r="380" spans="1:4" s="113" customFormat="1">
      <c r="A380" s="116"/>
      <c r="B380" s="149"/>
      <c r="C380" s="116"/>
      <c r="D380" s="116"/>
    </row>
    <row r="381" spans="1:4" s="113" customFormat="1">
      <c r="A381" s="116"/>
      <c r="B381" s="149"/>
      <c r="C381" s="116"/>
      <c r="D381" s="116"/>
    </row>
    <row r="382" spans="1:4" s="113" customFormat="1">
      <c r="A382" s="116"/>
      <c r="B382" s="149"/>
      <c r="C382" s="116"/>
      <c r="D382" s="116"/>
    </row>
    <row r="383" spans="1:4" s="113" customFormat="1">
      <c r="A383" s="116"/>
      <c r="B383" s="149"/>
      <c r="C383" s="116"/>
      <c r="D383" s="116"/>
    </row>
    <row r="384" spans="1:4" s="113" customFormat="1">
      <c r="A384" s="116"/>
      <c r="B384" s="149"/>
      <c r="C384" s="116"/>
      <c r="D384" s="116"/>
    </row>
    <row r="385" spans="1:4" s="113" customFormat="1">
      <c r="A385" s="116"/>
      <c r="B385" s="149"/>
      <c r="C385" s="116"/>
      <c r="D385" s="116"/>
    </row>
    <row r="386" spans="1:4" s="113" customFormat="1">
      <c r="A386" s="116"/>
      <c r="B386" s="149"/>
      <c r="C386" s="116"/>
      <c r="D386" s="116"/>
    </row>
    <row r="387" spans="1:4" s="113" customFormat="1">
      <c r="A387" s="116"/>
      <c r="B387" s="149"/>
      <c r="C387" s="116"/>
      <c r="D387" s="116"/>
    </row>
    <row r="388" spans="1:4" s="113" customFormat="1">
      <c r="A388" s="116"/>
      <c r="B388" s="149"/>
      <c r="C388" s="116"/>
      <c r="D388" s="116"/>
    </row>
    <row r="389" spans="1:4" s="113" customFormat="1">
      <c r="A389" s="116"/>
      <c r="B389" s="149"/>
      <c r="C389" s="116"/>
      <c r="D389" s="116"/>
    </row>
    <row r="390" spans="1:4" s="113" customFormat="1">
      <c r="A390" s="116"/>
      <c r="B390" s="149"/>
      <c r="C390" s="116"/>
      <c r="D390" s="116"/>
    </row>
    <row r="391" spans="1:4" s="113" customFormat="1">
      <c r="A391" s="116"/>
      <c r="B391" s="149"/>
      <c r="C391" s="116"/>
      <c r="D391" s="116"/>
    </row>
    <row r="392" spans="1:4" s="113" customFormat="1">
      <c r="A392" s="116"/>
      <c r="B392" s="149"/>
      <c r="C392" s="116"/>
      <c r="D392" s="116"/>
    </row>
    <row r="393" spans="1:4" s="113" customFormat="1">
      <c r="A393" s="116"/>
      <c r="B393" s="149"/>
      <c r="C393" s="116"/>
      <c r="D393" s="116"/>
    </row>
    <row r="394" spans="1:4" s="113" customFormat="1">
      <c r="A394" s="116"/>
      <c r="B394" s="149"/>
      <c r="C394" s="116"/>
      <c r="D394" s="116"/>
    </row>
    <row r="395" spans="1:4" s="113" customFormat="1">
      <c r="A395" s="116"/>
      <c r="B395" s="149"/>
      <c r="C395" s="116"/>
      <c r="D395" s="116"/>
    </row>
    <row r="396" spans="1:4" s="113" customFormat="1">
      <c r="A396" s="116"/>
      <c r="B396" s="149"/>
      <c r="C396" s="116"/>
      <c r="D396" s="116"/>
    </row>
    <row r="397" spans="1:4" s="113" customFormat="1">
      <c r="A397" s="116"/>
      <c r="B397" s="149"/>
      <c r="C397" s="116"/>
      <c r="D397" s="116"/>
    </row>
    <row r="398" spans="1:4" s="113" customFormat="1">
      <c r="A398" s="116"/>
      <c r="B398" s="149"/>
      <c r="C398" s="116"/>
      <c r="D398" s="116"/>
    </row>
    <row r="399" spans="1:4" s="113" customFormat="1">
      <c r="A399" s="116"/>
      <c r="B399" s="149"/>
      <c r="C399" s="116"/>
      <c r="D399" s="116"/>
    </row>
    <row r="400" spans="1:4" s="113" customFormat="1">
      <c r="A400" s="116"/>
      <c r="B400" s="149"/>
      <c r="C400" s="116"/>
      <c r="D400" s="116"/>
    </row>
    <row r="401" spans="1:4" s="113" customFormat="1">
      <c r="A401" s="116"/>
      <c r="B401" s="149"/>
      <c r="C401" s="116"/>
      <c r="D401" s="116"/>
    </row>
    <row r="402" spans="1:4" s="113" customFormat="1">
      <c r="A402" s="116"/>
      <c r="B402" s="149"/>
      <c r="C402" s="116"/>
      <c r="D402" s="116"/>
    </row>
    <row r="403" spans="1:4" s="113" customFormat="1">
      <c r="A403" s="116"/>
      <c r="B403" s="149"/>
      <c r="C403" s="116"/>
      <c r="D403" s="116"/>
    </row>
    <row r="404" spans="1:4" s="113" customFormat="1">
      <c r="A404" s="116"/>
      <c r="B404" s="149"/>
      <c r="C404" s="116"/>
      <c r="D404" s="116"/>
    </row>
    <row r="405" spans="1:4" s="113" customFormat="1">
      <c r="A405" s="116"/>
      <c r="B405" s="149"/>
      <c r="C405" s="116"/>
      <c r="D405" s="116"/>
    </row>
    <row r="406" spans="1:4" s="113" customFormat="1">
      <c r="A406" s="116"/>
      <c r="B406" s="149"/>
      <c r="C406" s="116"/>
      <c r="D406" s="116"/>
    </row>
    <row r="407" spans="1:4" s="113" customFormat="1">
      <c r="A407" s="116"/>
      <c r="B407" s="149"/>
      <c r="C407" s="116"/>
      <c r="D407" s="116"/>
    </row>
    <row r="408" spans="1:4" s="113" customFormat="1">
      <c r="A408" s="116"/>
      <c r="B408" s="149"/>
      <c r="C408" s="116"/>
      <c r="D408" s="116"/>
    </row>
    <row r="409" spans="1:4" s="113" customFormat="1">
      <c r="A409" s="116"/>
      <c r="B409" s="149"/>
      <c r="C409" s="116"/>
      <c r="D409" s="116"/>
    </row>
    <row r="410" spans="1:4" s="113" customFormat="1">
      <c r="A410" s="116"/>
      <c r="B410" s="149"/>
      <c r="C410" s="116"/>
      <c r="D410" s="116"/>
    </row>
    <row r="411" spans="1:4" s="113" customFormat="1">
      <c r="A411" s="116"/>
      <c r="B411" s="149"/>
      <c r="C411" s="116"/>
      <c r="D411" s="116"/>
    </row>
    <row r="412" spans="1:4" s="113" customFormat="1">
      <c r="A412" s="116"/>
      <c r="B412" s="149"/>
      <c r="C412" s="116"/>
      <c r="D412" s="116"/>
    </row>
    <row r="413" spans="1:4" s="113" customFormat="1">
      <c r="A413" s="116"/>
      <c r="B413" s="149"/>
      <c r="C413" s="116"/>
      <c r="D413" s="116"/>
    </row>
    <row r="414" spans="1:4" s="113" customFormat="1">
      <c r="A414" s="116"/>
      <c r="B414" s="149"/>
      <c r="C414" s="116"/>
      <c r="D414" s="116"/>
    </row>
    <row r="415" spans="1:4" s="113" customFormat="1">
      <c r="A415" s="116"/>
      <c r="B415" s="149"/>
      <c r="C415" s="116"/>
      <c r="D415" s="116"/>
    </row>
    <row r="416" spans="1:4" s="113" customFormat="1">
      <c r="A416" s="116"/>
      <c r="B416" s="149"/>
      <c r="C416" s="116"/>
      <c r="D416" s="116"/>
    </row>
    <row r="417" spans="1:4" s="113" customFormat="1">
      <c r="A417" s="116"/>
      <c r="B417" s="149"/>
      <c r="C417" s="116"/>
      <c r="D417" s="116"/>
    </row>
    <row r="418" spans="1:4" s="113" customFormat="1">
      <c r="A418" s="116"/>
      <c r="B418" s="149"/>
      <c r="C418" s="116"/>
      <c r="D418" s="116"/>
    </row>
    <row r="419" spans="1:4" s="113" customFormat="1">
      <c r="A419" s="116"/>
      <c r="B419" s="149"/>
      <c r="C419" s="116"/>
      <c r="D419" s="116"/>
    </row>
    <row r="420" spans="1:4" s="113" customFormat="1">
      <c r="A420" s="116"/>
      <c r="B420" s="149"/>
      <c r="C420" s="116"/>
      <c r="D420" s="116"/>
    </row>
    <row r="421" spans="1:4" s="113" customFormat="1">
      <c r="A421" s="116"/>
      <c r="B421" s="149"/>
      <c r="C421" s="116"/>
      <c r="D421" s="116"/>
    </row>
    <row r="422" spans="1:4" s="113" customFormat="1">
      <c r="A422" s="116"/>
      <c r="B422" s="149"/>
      <c r="C422" s="116"/>
      <c r="D422" s="116"/>
    </row>
    <row r="423" spans="1:4" s="113" customFormat="1">
      <c r="A423" s="116"/>
      <c r="B423" s="149"/>
      <c r="C423" s="116"/>
      <c r="D423" s="116"/>
    </row>
    <row r="424" spans="1:4" s="113" customFormat="1">
      <c r="A424" s="116"/>
      <c r="B424" s="149"/>
      <c r="C424" s="116"/>
      <c r="D424" s="116"/>
    </row>
    <row r="425" spans="1:4" s="113" customFormat="1">
      <c r="A425" s="116"/>
      <c r="B425" s="149"/>
      <c r="C425" s="116"/>
      <c r="D425" s="116"/>
    </row>
    <row r="426" spans="1:4" s="113" customFormat="1">
      <c r="A426" s="116"/>
      <c r="B426" s="149"/>
      <c r="C426" s="116"/>
      <c r="D426" s="116"/>
    </row>
    <row r="427" spans="1:4" s="113" customFormat="1">
      <c r="A427" s="116"/>
      <c r="B427" s="149"/>
      <c r="C427" s="116"/>
      <c r="D427" s="116"/>
    </row>
    <row r="428" spans="1:4" s="113" customFormat="1">
      <c r="A428" s="116"/>
      <c r="B428" s="149"/>
      <c r="C428" s="116"/>
      <c r="D428" s="116"/>
    </row>
    <row r="429" spans="1:4" s="113" customFormat="1">
      <c r="A429" s="116"/>
      <c r="B429" s="149"/>
      <c r="C429" s="116"/>
      <c r="D429" s="116"/>
    </row>
    <row r="430" spans="1:4" s="113" customFormat="1">
      <c r="A430" s="116"/>
      <c r="B430" s="149"/>
      <c r="C430" s="116"/>
      <c r="D430" s="116"/>
    </row>
    <row r="431" spans="1:4" s="113" customFormat="1">
      <c r="A431" s="116"/>
      <c r="B431" s="149"/>
      <c r="C431" s="116"/>
      <c r="D431" s="116"/>
    </row>
    <row r="432" spans="1:4" s="113" customFormat="1">
      <c r="A432" s="116"/>
      <c r="B432" s="149"/>
      <c r="C432" s="116"/>
      <c r="D432" s="116"/>
    </row>
    <row r="433" spans="1:4" s="113" customFormat="1">
      <c r="A433" s="116"/>
      <c r="B433" s="149"/>
      <c r="C433" s="116"/>
      <c r="D433" s="116"/>
    </row>
    <row r="434" spans="1:4" s="113" customFormat="1">
      <c r="A434" s="116"/>
      <c r="B434" s="149"/>
      <c r="C434" s="116"/>
      <c r="D434" s="116"/>
    </row>
    <row r="435" spans="1:4" s="113" customFormat="1">
      <c r="A435" s="116"/>
      <c r="B435" s="149"/>
      <c r="C435" s="116"/>
      <c r="D435" s="116"/>
    </row>
    <row r="436" spans="1:4" s="113" customFormat="1">
      <c r="A436" s="116"/>
      <c r="B436" s="149"/>
      <c r="C436" s="116"/>
      <c r="D436" s="116"/>
    </row>
    <row r="437" spans="1:4" s="113" customFormat="1">
      <c r="A437" s="116"/>
      <c r="B437" s="149"/>
      <c r="C437" s="116"/>
      <c r="D437" s="116"/>
    </row>
    <row r="438" spans="1:4" s="113" customFormat="1">
      <c r="A438" s="116"/>
      <c r="B438" s="149"/>
      <c r="C438" s="116"/>
      <c r="D438" s="116"/>
    </row>
    <row r="439" spans="1:4" s="113" customFormat="1">
      <c r="A439" s="116"/>
      <c r="B439" s="149"/>
      <c r="C439" s="116"/>
      <c r="D439" s="116"/>
    </row>
    <row r="440" spans="1:4" s="113" customFormat="1">
      <c r="A440" s="116"/>
      <c r="B440" s="149"/>
      <c r="C440" s="116"/>
      <c r="D440" s="116"/>
    </row>
    <row r="441" spans="1:4" s="113" customFormat="1">
      <c r="A441" s="116"/>
      <c r="B441" s="149"/>
      <c r="C441" s="116"/>
      <c r="D441" s="116"/>
    </row>
    <row r="442" spans="1:4" s="113" customFormat="1">
      <c r="A442" s="116"/>
      <c r="B442" s="149"/>
      <c r="C442" s="116"/>
      <c r="D442" s="116"/>
    </row>
    <row r="443" spans="1:4" s="113" customFormat="1">
      <c r="A443" s="116"/>
      <c r="B443" s="149"/>
      <c r="C443" s="116"/>
      <c r="D443" s="116"/>
    </row>
    <row r="444" spans="1:4" s="113" customFormat="1">
      <c r="A444" s="116"/>
      <c r="B444" s="149"/>
      <c r="C444" s="116"/>
      <c r="D444" s="116"/>
    </row>
    <row r="445" spans="1:4" s="113" customFormat="1">
      <c r="A445" s="116"/>
      <c r="B445" s="149"/>
      <c r="C445" s="116"/>
      <c r="D445" s="116"/>
    </row>
    <row r="446" spans="1:4" s="113" customFormat="1">
      <c r="A446" s="116"/>
      <c r="B446" s="149"/>
      <c r="C446" s="116"/>
      <c r="D446" s="116"/>
    </row>
    <row r="447" spans="1:4" s="113" customFormat="1">
      <c r="A447" s="116"/>
      <c r="B447" s="149"/>
      <c r="C447" s="116"/>
      <c r="D447" s="116"/>
    </row>
    <row r="448" spans="1:4" s="113" customFormat="1">
      <c r="A448" s="116"/>
      <c r="B448" s="149"/>
      <c r="C448" s="116"/>
      <c r="D448" s="116"/>
    </row>
    <row r="449" spans="1:4" s="113" customFormat="1">
      <c r="A449" s="116"/>
      <c r="B449" s="149"/>
      <c r="C449" s="116"/>
      <c r="D449" s="116"/>
    </row>
    <row r="450" spans="1:4" s="113" customFormat="1">
      <c r="A450" s="116"/>
      <c r="B450" s="149"/>
      <c r="C450" s="116"/>
      <c r="D450" s="116"/>
    </row>
    <row r="451" spans="1:4" s="113" customFormat="1">
      <c r="A451" s="116"/>
      <c r="B451" s="149"/>
      <c r="C451" s="116"/>
      <c r="D451" s="116"/>
    </row>
    <row r="452" spans="1:4" s="113" customFormat="1">
      <c r="A452" s="116"/>
      <c r="B452" s="149"/>
      <c r="C452" s="116"/>
      <c r="D452" s="116"/>
    </row>
    <row r="453" spans="1:4" s="113" customFormat="1">
      <c r="A453" s="116"/>
      <c r="B453" s="149"/>
      <c r="C453" s="116"/>
      <c r="D453" s="116"/>
    </row>
    <row r="454" spans="1:4" s="113" customFormat="1">
      <c r="A454" s="116"/>
      <c r="B454" s="149"/>
      <c r="C454" s="116"/>
      <c r="D454" s="116"/>
    </row>
    <row r="455" spans="1:4" s="113" customFormat="1">
      <c r="A455" s="116"/>
      <c r="B455" s="149"/>
      <c r="C455" s="116"/>
      <c r="D455" s="116"/>
    </row>
    <row r="456" spans="1:4" s="113" customFormat="1">
      <c r="A456" s="116"/>
      <c r="B456" s="149"/>
      <c r="C456" s="116"/>
      <c r="D456" s="116"/>
    </row>
    <row r="457" spans="1:4" s="113" customFormat="1">
      <c r="A457" s="116"/>
      <c r="B457" s="149"/>
      <c r="C457" s="116"/>
      <c r="D457" s="116"/>
    </row>
    <row r="458" spans="1:4" s="113" customFormat="1">
      <c r="A458" s="116"/>
      <c r="B458" s="149"/>
      <c r="C458" s="116"/>
      <c r="D458" s="116"/>
    </row>
    <row r="459" spans="1:4" s="113" customFormat="1">
      <c r="A459" s="116"/>
      <c r="B459" s="149"/>
      <c r="C459" s="116"/>
      <c r="D459" s="116"/>
    </row>
    <row r="460" spans="1:4" s="113" customFormat="1">
      <c r="A460" s="116"/>
      <c r="B460" s="149"/>
      <c r="C460" s="116"/>
      <c r="D460" s="116"/>
    </row>
    <row r="461" spans="1:4" s="113" customFormat="1">
      <c r="A461" s="116"/>
      <c r="B461" s="149"/>
      <c r="C461" s="116"/>
      <c r="D461" s="116"/>
    </row>
    <row r="462" spans="1:4" s="113" customFormat="1">
      <c r="A462" s="116"/>
      <c r="B462" s="149"/>
      <c r="C462" s="116"/>
      <c r="D462" s="116"/>
    </row>
    <row r="463" spans="1:4" s="113" customFormat="1">
      <c r="A463" s="116"/>
      <c r="B463" s="149"/>
      <c r="C463" s="116"/>
      <c r="D463" s="116"/>
    </row>
    <row r="464" spans="1:4" s="113" customFormat="1">
      <c r="A464" s="116"/>
      <c r="B464" s="149"/>
      <c r="C464" s="116"/>
      <c r="D464" s="116"/>
    </row>
    <row r="465" spans="1:4" s="113" customFormat="1">
      <c r="A465" s="116"/>
      <c r="B465" s="149"/>
      <c r="C465" s="116"/>
      <c r="D465" s="116"/>
    </row>
    <row r="466" spans="1:4" s="113" customFormat="1">
      <c r="A466" s="116"/>
      <c r="B466" s="149"/>
      <c r="C466" s="116"/>
      <c r="D466" s="116"/>
    </row>
    <row r="467" spans="1:4" s="113" customFormat="1">
      <c r="A467" s="116"/>
      <c r="B467" s="149"/>
      <c r="C467" s="116"/>
      <c r="D467" s="116"/>
    </row>
    <row r="468" spans="1:4" s="113" customFormat="1">
      <c r="A468" s="116"/>
      <c r="B468" s="149"/>
      <c r="C468" s="116"/>
      <c r="D468" s="116"/>
    </row>
    <row r="469" spans="1:4" s="113" customFormat="1">
      <c r="A469" s="116"/>
      <c r="B469" s="149"/>
      <c r="C469" s="116"/>
      <c r="D469" s="116"/>
    </row>
    <row r="470" spans="1:4" s="113" customFormat="1">
      <c r="A470" s="116"/>
      <c r="B470" s="149"/>
      <c r="C470" s="116"/>
      <c r="D470" s="116"/>
    </row>
    <row r="471" spans="1:4" s="113" customFormat="1">
      <c r="A471" s="116"/>
      <c r="B471" s="149"/>
      <c r="C471" s="116"/>
      <c r="D471" s="116"/>
    </row>
    <row r="472" spans="1:4" s="113" customFormat="1">
      <c r="A472" s="116"/>
      <c r="B472" s="149"/>
      <c r="C472" s="116"/>
      <c r="D472" s="116"/>
    </row>
    <row r="473" spans="1:4" s="113" customFormat="1">
      <c r="A473" s="116"/>
      <c r="B473" s="149"/>
      <c r="C473" s="116"/>
      <c r="D473" s="116"/>
    </row>
    <row r="474" spans="1:4" s="113" customFormat="1">
      <c r="A474" s="116"/>
      <c r="B474" s="149"/>
      <c r="C474" s="116"/>
      <c r="D474" s="116"/>
    </row>
    <row r="475" spans="1:4" s="113" customFormat="1">
      <c r="A475" s="116"/>
      <c r="B475" s="149"/>
      <c r="C475" s="116"/>
      <c r="D475" s="116"/>
    </row>
    <row r="476" spans="1:4" s="113" customFormat="1">
      <c r="A476" s="116"/>
      <c r="B476" s="149"/>
      <c r="C476" s="116"/>
      <c r="D476" s="116"/>
    </row>
    <row r="477" spans="1:4" s="113" customFormat="1">
      <c r="A477" s="116"/>
      <c r="B477" s="149"/>
      <c r="C477" s="116"/>
      <c r="D477" s="116"/>
    </row>
    <row r="478" spans="1:4" s="113" customFormat="1">
      <c r="A478" s="116"/>
      <c r="B478" s="149"/>
      <c r="C478" s="116"/>
      <c r="D478" s="116"/>
    </row>
    <row r="479" spans="1:4" s="113" customFormat="1">
      <c r="A479" s="116"/>
      <c r="B479" s="149"/>
      <c r="C479" s="116"/>
      <c r="D479" s="116"/>
    </row>
    <row r="480" spans="1:4" s="113" customFormat="1">
      <c r="A480" s="116"/>
      <c r="B480" s="149"/>
      <c r="C480" s="116"/>
      <c r="D480" s="116"/>
    </row>
    <row r="481" spans="1:4" s="113" customFormat="1">
      <c r="A481" s="116"/>
      <c r="B481" s="149"/>
      <c r="C481" s="116"/>
      <c r="D481" s="116"/>
    </row>
    <row r="482" spans="1:4" s="113" customFormat="1">
      <c r="A482" s="116"/>
      <c r="B482" s="149"/>
      <c r="C482" s="116"/>
      <c r="D482" s="116"/>
    </row>
    <row r="483" spans="1:4" s="113" customFormat="1">
      <c r="A483" s="116"/>
      <c r="B483" s="149"/>
      <c r="C483" s="116"/>
      <c r="D483" s="116"/>
    </row>
    <row r="484" spans="1:4" s="113" customFormat="1">
      <c r="A484" s="116"/>
      <c r="B484" s="149"/>
      <c r="C484" s="116"/>
      <c r="D484" s="116"/>
    </row>
    <row r="485" spans="1:4" s="113" customFormat="1">
      <c r="A485" s="116"/>
      <c r="B485" s="149"/>
      <c r="C485" s="116"/>
      <c r="D485" s="116"/>
    </row>
    <row r="486" spans="1:4" s="113" customFormat="1">
      <c r="A486" s="116"/>
      <c r="B486" s="149"/>
      <c r="C486" s="116"/>
      <c r="D486" s="116"/>
    </row>
    <row r="487" spans="1:4" s="113" customFormat="1">
      <c r="A487" s="116"/>
      <c r="B487" s="149"/>
      <c r="C487" s="116"/>
      <c r="D487" s="116"/>
    </row>
    <row r="488" spans="1:4" s="113" customFormat="1">
      <c r="A488" s="116"/>
      <c r="B488" s="149"/>
      <c r="C488" s="116"/>
      <c r="D488" s="116"/>
    </row>
    <row r="489" spans="1:4" s="113" customFormat="1">
      <c r="A489" s="116"/>
      <c r="B489" s="149"/>
      <c r="C489" s="116"/>
      <c r="D489" s="116"/>
    </row>
    <row r="490" spans="1:4" s="113" customFormat="1">
      <c r="A490" s="116"/>
      <c r="B490" s="149"/>
      <c r="C490" s="116"/>
      <c r="D490" s="116"/>
    </row>
    <row r="491" spans="1:4" s="113" customFormat="1">
      <c r="A491" s="116"/>
      <c r="B491" s="149"/>
      <c r="C491" s="116"/>
      <c r="D491" s="116"/>
    </row>
    <row r="492" spans="1:4" s="113" customFormat="1">
      <c r="A492" s="116"/>
      <c r="B492" s="149"/>
      <c r="C492" s="116"/>
      <c r="D492" s="116"/>
    </row>
    <row r="493" spans="1:4" s="113" customFormat="1">
      <c r="A493" s="116"/>
      <c r="B493" s="149"/>
      <c r="C493" s="116"/>
      <c r="D493" s="116"/>
    </row>
    <row r="494" spans="1:4" s="113" customFormat="1">
      <c r="A494" s="116"/>
      <c r="B494" s="149"/>
      <c r="C494" s="116"/>
      <c r="D494" s="116"/>
    </row>
    <row r="495" spans="1:4" s="113" customFormat="1">
      <c r="A495" s="116"/>
      <c r="B495" s="149"/>
      <c r="C495" s="116"/>
      <c r="D495" s="116"/>
    </row>
    <row r="496" spans="1:4" s="113" customFormat="1">
      <c r="A496" s="116"/>
      <c r="B496" s="149"/>
      <c r="C496" s="116"/>
      <c r="D496" s="116"/>
    </row>
    <row r="497" spans="1:4" s="113" customFormat="1">
      <c r="A497" s="116"/>
      <c r="B497" s="149"/>
      <c r="C497" s="116"/>
      <c r="D497" s="116"/>
    </row>
    <row r="498" spans="1:4" s="113" customFormat="1">
      <c r="A498" s="116"/>
      <c r="B498" s="149"/>
      <c r="C498" s="116"/>
      <c r="D498" s="116"/>
    </row>
    <row r="499" spans="1:4" s="113" customFormat="1">
      <c r="A499" s="116"/>
      <c r="B499" s="149"/>
      <c r="C499" s="116"/>
      <c r="D499" s="116"/>
    </row>
    <row r="500" spans="1:4" s="113" customFormat="1">
      <c r="A500" s="116"/>
      <c r="B500" s="149"/>
      <c r="C500" s="116"/>
      <c r="D500" s="116"/>
    </row>
    <row r="501" spans="1:4" s="113" customFormat="1">
      <c r="A501" s="116"/>
      <c r="B501" s="149"/>
      <c r="C501" s="116"/>
      <c r="D501" s="116"/>
    </row>
    <row r="502" spans="1:4" s="113" customFormat="1">
      <c r="A502" s="116"/>
      <c r="B502" s="149"/>
      <c r="C502" s="116"/>
      <c r="D502" s="116"/>
    </row>
    <row r="503" spans="1:4" s="113" customFormat="1">
      <c r="A503" s="116"/>
      <c r="B503" s="149"/>
      <c r="C503" s="116"/>
      <c r="D503" s="116"/>
    </row>
    <row r="504" spans="1:4" s="113" customFormat="1">
      <c r="A504" s="116"/>
      <c r="B504" s="149"/>
      <c r="C504" s="116"/>
      <c r="D504" s="116"/>
    </row>
    <row r="505" spans="1:4" s="113" customFormat="1">
      <c r="A505" s="116"/>
      <c r="B505" s="149"/>
      <c r="C505" s="116"/>
      <c r="D505" s="116"/>
    </row>
    <row r="506" spans="1:4" s="113" customFormat="1">
      <c r="A506" s="116"/>
      <c r="B506" s="149"/>
      <c r="C506" s="116"/>
      <c r="D506" s="116"/>
    </row>
    <row r="507" spans="1:4" s="113" customFormat="1">
      <c r="A507" s="116"/>
      <c r="B507" s="149"/>
      <c r="C507" s="116"/>
      <c r="D507" s="116"/>
    </row>
    <row r="508" spans="1:4" s="113" customFormat="1">
      <c r="A508" s="116"/>
      <c r="B508" s="149"/>
      <c r="C508" s="116"/>
      <c r="D508" s="116"/>
    </row>
    <row r="509" spans="1:4" s="113" customFormat="1">
      <c r="A509" s="116"/>
      <c r="B509" s="149"/>
      <c r="C509" s="116"/>
      <c r="D509" s="116"/>
    </row>
    <row r="510" spans="1:4" s="113" customFormat="1">
      <c r="A510" s="116"/>
      <c r="B510" s="149"/>
      <c r="C510" s="116"/>
      <c r="D510" s="116"/>
    </row>
    <row r="511" spans="1:4" s="113" customFormat="1">
      <c r="A511" s="116"/>
      <c r="B511" s="149"/>
      <c r="C511" s="116"/>
      <c r="D511" s="116"/>
    </row>
    <row r="512" spans="1:4" s="113" customFormat="1">
      <c r="A512" s="116"/>
      <c r="B512" s="149"/>
      <c r="C512" s="116"/>
      <c r="D512" s="116"/>
    </row>
    <row r="513" spans="1:4" s="113" customFormat="1">
      <c r="A513" s="116"/>
      <c r="B513" s="149"/>
      <c r="C513" s="116"/>
      <c r="D513" s="116"/>
    </row>
    <row r="514" spans="1:4" s="113" customFormat="1">
      <c r="A514" s="116"/>
      <c r="B514" s="149"/>
      <c r="C514" s="116"/>
      <c r="D514" s="116"/>
    </row>
    <row r="515" spans="1:4" s="113" customFormat="1">
      <c r="A515" s="116"/>
      <c r="B515" s="149"/>
      <c r="C515" s="116"/>
      <c r="D515" s="116"/>
    </row>
    <row r="516" spans="1:4" s="113" customFormat="1">
      <c r="A516" s="116"/>
      <c r="B516" s="149"/>
      <c r="C516" s="116"/>
      <c r="D516" s="116"/>
    </row>
    <row r="517" spans="1:4" s="113" customFormat="1">
      <c r="A517" s="116"/>
      <c r="B517" s="149"/>
      <c r="C517" s="116"/>
      <c r="D517" s="116"/>
    </row>
    <row r="518" spans="1:4" s="113" customFormat="1">
      <c r="A518" s="116"/>
      <c r="B518" s="149"/>
      <c r="C518" s="116"/>
      <c r="D518" s="116"/>
    </row>
    <row r="519" spans="1:4" s="113" customFormat="1">
      <c r="A519" s="116"/>
      <c r="B519" s="149"/>
      <c r="C519" s="116"/>
      <c r="D519" s="116"/>
    </row>
    <row r="520" spans="1:4" s="113" customFormat="1">
      <c r="A520" s="116"/>
      <c r="B520" s="149"/>
      <c r="C520" s="116"/>
      <c r="D520" s="116"/>
    </row>
    <row r="521" spans="1:4" s="113" customFormat="1">
      <c r="A521" s="116"/>
      <c r="B521" s="149"/>
      <c r="C521" s="116"/>
      <c r="D521" s="116"/>
    </row>
    <row r="522" spans="1:4" s="113" customFormat="1">
      <c r="A522" s="116"/>
      <c r="B522" s="149"/>
      <c r="C522" s="116"/>
      <c r="D522" s="116"/>
    </row>
    <row r="523" spans="1:4" s="113" customFormat="1">
      <c r="A523" s="116"/>
      <c r="B523" s="149"/>
      <c r="C523" s="116"/>
      <c r="D523" s="116"/>
    </row>
    <row r="524" spans="1:4" s="113" customFormat="1">
      <c r="A524" s="116"/>
      <c r="B524" s="149"/>
      <c r="C524" s="116"/>
      <c r="D524" s="116"/>
    </row>
    <row r="525" spans="1:4" s="113" customFormat="1">
      <c r="A525" s="116"/>
      <c r="B525" s="149"/>
      <c r="C525" s="116"/>
      <c r="D525" s="116"/>
    </row>
    <row r="526" spans="1:4" s="113" customFormat="1">
      <c r="A526" s="116"/>
      <c r="B526" s="149"/>
      <c r="C526" s="116"/>
      <c r="D526" s="116"/>
    </row>
    <row r="527" spans="1:4" s="113" customFormat="1">
      <c r="A527" s="116"/>
      <c r="B527" s="149"/>
      <c r="C527" s="116"/>
      <c r="D527" s="116"/>
    </row>
    <row r="528" spans="1:4" s="113" customFormat="1">
      <c r="A528" s="116"/>
      <c r="B528" s="149"/>
      <c r="C528" s="116"/>
      <c r="D528" s="116"/>
    </row>
    <row r="529" spans="1:4" s="113" customFormat="1">
      <c r="A529" s="116"/>
      <c r="B529" s="149"/>
      <c r="C529" s="116"/>
      <c r="D529" s="116"/>
    </row>
    <row r="530" spans="1:4" s="113" customFormat="1">
      <c r="A530" s="116"/>
      <c r="B530" s="149"/>
      <c r="C530" s="116"/>
      <c r="D530" s="116"/>
    </row>
    <row r="531" spans="1:4" s="113" customFormat="1">
      <c r="A531" s="116"/>
      <c r="B531" s="149"/>
      <c r="C531" s="116"/>
      <c r="D531" s="116"/>
    </row>
    <row r="532" spans="1:4" s="113" customFormat="1">
      <c r="A532" s="116"/>
      <c r="B532" s="149"/>
      <c r="C532" s="116"/>
      <c r="D532" s="116"/>
    </row>
    <row r="533" spans="1:4" s="113" customFormat="1">
      <c r="A533" s="116"/>
      <c r="B533" s="149"/>
      <c r="C533" s="116"/>
      <c r="D533" s="116"/>
    </row>
    <row r="534" spans="1:4" s="113" customFormat="1">
      <c r="A534" s="116"/>
      <c r="B534" s="149"/>
      <c r="C534" s="116"/>
      <c r="D534" s="116"/>
    </row>
    <row r="535" spans="1:4" s="113" customFormat="1">
      <c r="A535" s="116"/>
      <c r="B535" s="149"/>
      <c r="C535" s="116"/>
      <c r="D535" s="116"/>
    </row>
    <row r="536" spans="1:4" s="113" customFormat="1">
      <c r="A536" s="116"/>
      <c r="B536" s="149"/>
      <c r="C536" s="116"/>
      <c r="D536" s="116"/>
    </row>
    <row r="537" spans="1:4" s="113" customFormat="1">
      <c r="A537" s="116"/>
      <c r="B537" s="149"/>
      <c r="C537" s="116"/>
      <c r="D537" s="116"/>
    </row>
    <row r="538" spans="1:4" s="113" customFormat="1">
      <c r="A538" s="116"/>
      <c r="B538" s="149"/>
      <c r="C538" s="116"/>
      <c r="D538" s="116"/>
    </row>
    <row r="539" spans="1:4" s="113" customFormat="1">
      <c r="A539" s="116"/>
      <c r="B539" s="149"/>
      <c r="C539" s="116"/>
      <c r="D539" s="116"/>
    </row>
    <row r="540" spans="1:4" s="113" customFormat="1">
      <c r="A540" s="116"/>
      <c r="B540" s="149"/>
      <c r="C540" s="116"/>
      <c r="D540" s="116"/>
    </row>
    <row r="541" spans="1:4" s="113" customFormat="1">
      <c r="A541" s="116"/>
      <c r="B541" s="149"/>
      <c r="C541" s="116"/>
      <c r="D541" s="116"/>
    </row>
    <row r="542" spans="1:4" s="113" customFormat="1">
      <c r="A542" s="116"/>
      <c r="B542" s="149"/>
      <c r="C542" s="116"/>
      <c r="D542" s="116"/>
    </row>
    <row r="543" spans="1:4" s="113" customFormat="1">
      <c r="A543" s="116"/>
      <c r="B543" s="149"/>
      <c r="C543" s="116"/>
      <c r="D543" s="116"/>
    </row>
    <row r="544" spans="1:4" s="113" customFormat="1">
      <c r="A544" s="116"/>
      <c r="B544" s="149"/>
      <c r="C544" s="116"/>
      <c r="D544" s="116"/>
    </row>
    <row r="545" spans="1:4" s="113" customFormat="1">
      <c r="A545" s="116"/>
      <c r="B545" s="149"/>
      <c r="C545" s="116"/>
      <c r="D545" s="116"/>
    </row>
    <row r="546" spans="1:4" s="113" customFormat="1">
      <c r="A546" s="116"/>
      <c r="B546" s="149"/>
      <c r="C546" s="116"/>
      <c r="D546" s="116"/>
    </row>
    <row r="547" spans="1:4" s="113" customFormat="1">
      <c r="A547" s="116"/>
      <c r="B547" s="149"/>
      <c r="C547" s="116"/>
      <c r="D547" s="116"/>
    </row>
    <row r="548" spans="1:4" s="113" customFormat="1">
      <c r="A548" s="116"/>
      <c r="B548" s="149"/>
      <c r="C548" s="116"/>
      <c r="D548" s="116"/>
    </row>
    <row r="549" spans="1:4" s="113" customFormat="1">
      <c r="A549" s="116"/>
      <c r="B549" s="149"/>
      <c r="C549" s="116"/>
      <c r="D549" s="116"/>
    </row>
    <row r="550" spans="1:4" s="113" customFormat="1">
      <c r="A550" s="116"/>
      <c r="B550" s="149"/>
      <c r="C550" s="116"/>
      <c r="D550" s="116"/>
    </row>
    <row r="551" spans="1:4" s="113" customFormat="1">
      <c r="A551" s="116"/>
      <c r="B551" s="149"/>
      <c r="C551" s="116"/>
      <c r="D551" s="116"/>
    </row>
    <row r="552" spans="1:4" s="113" customFormat="1">
      <c r="A552" s="116"/>
      <c r="B552" s="149"/>
      <c r="C552" s="116"/>
      <c r="D552" s="116"/>
    </row>
    <row r="553" spans="1:4" s="113" customFormat="1">
      <c r="A553" s="116"/>
      <c r="B553" s="149"/>
      <c r="C553" s="116"/>
      <c r="D553" s="116"/>
    </row>
    <row r="554" spans="1:4" s="113" customFormat="1">
      <c r="A554" s="116"/>
      <c r="B554" s="149"/>
      <c r="C554" s="116"/>
      <c r="D554" s="116"/>
    </row>
    <row r="555" spans="1:4" s="113" customFormat="1">
      <c r="A555" s="116"/>
      <c r="B555" s="149"/>
      <c r="C555" s="116"/>
      <c r="D555" s="116"/>
    </row>
    <row r="556" spans="1:4" s="113" customFormat="1">
      <c r="A556" s="116"/>
      <c r="B556" s="149"/>
      <c r="C556" s="116"/>
      <c r="D556" s="116"/>
    </row>
    <row r="557" spans="1:4" s="113" customFormat="1">
      <c r="A557" s="116"/>
      <c r="B557" s="149"/>
      <c r="C557" s="116"/>
      <c r="D557" s="116"/>
    </row>
    <row r="558" spans="1:4" s="113" customFormat="1">
      <c r="A558" s="116"/>
      <c r="B558" s="149"/>
      <c r="C558" s="116"/>
      <c r="D558" s="116"/>
    </row>
    <row r="559" spans="1:4" s="113" customFormat="1">
      <c r="A559" s="116"/>
      <c r="B559" s="149"/>
      <c r="C559" s="116"/>
      <c r="D559" s="116"/>
    </row>
    <row r="560" spans="1:4" s="113" customFormat="1">
      <c r="A560" s="116"/>
      <c r="B560" s="149"/>
      <c r="C560" s="116"/>
      <c r="D560" s="116"/>
    </row>
    <row r="561" spans="1:4" s="113" customFormat="1">
      <c r="A561" s="116"/>
      <c r="B561" s="149"/>
      <c r="C561" s="116"/>
      <c r="D561" s="116"/>
    </row>
    <row r="562" spans="1:4" s="113" customFormat="1">
      <c r="A562" s="116"/>
      <c r="B562" s="149"/>
      <c r="C562" s="116"/>
      <c r="D562" s="116"/>
    </row>
    <row r="563" spans="1:4" s="113" customFormat="1">
      <c r="A563" s="116"/>
      <c r="B563" s="149"/>
      <c r="C563" s="116"/>
      <c r="D563" s="116"/>
    </row>
    <row r="564" spans="1:4" s="113" customFormat="1">
      <c r="A564" s="116"/>
      <c r="B564" s="149"/>
      <c r="C564" s="116"/>
      <c r="D564" s="116"/>
    </row>
    <row r="565" spans="1:4" s="113" customFormat="1">
      <c r="A565" s="116"/>
      <c r="B565" s="149"/>
      <c r="C565" s="116"/>
      <c r="D565" s="116"/>
    </row>
    <row r="566" spans="1:4" s="113" customFormat="1">
      <c r="A566" s="116"/>
      <c r="B566" s="149"/>
      <c r="C566" s="116"/>
      <c r="D566" s="116"/>
    </row>
    <row r="567" spans="1:4" s="113" customFormat="1">
      <c r="A567" s="116"/>
      <c r="B567" s="149"/>
      <c r="C567" s="116"/>
      <c r="D567" s="116"/>
    </row>
    <row r="568" spans="1:4" s="113" customFormat="1">
      <c r="A568" s="116"/>
      <c r="B568" s="149"/>
      <c r="C568" s="116"/>
      <c r="D568" s="116"/>
    </row>
    <row r="569" spans="1:4" s="113" customFormat="1">
      <c r="A569" s="116"/>
      <c r="B569" s="149"/>
      <c r="C569" s="116"/>
      <c r="D569" s="116"/>
    </row>
    <row r="570" spans="1:4" s="113" customFormat="1">
      <c r="A570" s="116"/>
      <c r="B570" s="149"/>
      <c r="C570" s="116"/>
      <c r="D570" s="116"/>
    </row>
    <row r="571" spans="1:4" s="113" customFormat="1">
      <c r="A571" s="116"/>
      <c r="B571" s="149"/>
      <c r="C571" s="116"/>
      <c r="D571" s="116"/>
    </row>
    <row r="572" spans="1:4" s="113" customFormat="1">
      <c r="A572" s="116"/>
      <c r="B572" s="149"/>
      <c r="C572" s="116"/>
      <c r="D572" s="116"/>
    </row>
    <row r="573" spans="1:4" s="113" customFormat="1">
      <c r="A573" s="116"/>
      <c r="B573" s="149"/>
      <c r="C573" s="116"/>
      <c r="D573" s="116"/>
    </row>
    <row r="574" spans="1:4" s="113" customFormat="1">
      <c r="A574" s="116"/>
      <c r="B574" s="149"/>
      <c r="C574" s="116"/>
      <c r="D574" s="116"/>
    </row>
    <row r="575" spans="1:4" s="113" customFormat="1">
      <c r="A575" s="116"/>
      <c r="B575" s="149"/>
      <c r="C575" s="116"/>
      <c r="D575" s="116"/>
    </row>
    <row r="576" spans="1:4" s="113" customFormat="1">
      <c r="A576" s="116"/>
      <c r="B576" s="149"/>
      <c r="C576" s="116"/>
      <c r="D576" s="116"/>
    </row>
    <row r="577" spans="1:4" s="113" customFormat="1">
      <c r="A577" s="116"/>
      <c r="B577" s="149"/>
      <c r="C577" s="116"/>
      <c r="D577" s="116"/>
    </row>
    <row r="578" spans="1:4" s="113" customFormat="1">
      <c r="A578" s="116"/>
      <c r="B578" s="149"/>
      <c r="C578" s="116"/>
      <c r="D578" s="116"/>
    </row>
    <row r="579" spans="1:4" s="113" customFormat="1">
      <c r="A579" s="116"/>
      <c r="B579" s="149"/>
      <c r="C579" s="116"/>
      <c r="D579" s="116"/>
    </row>
    <row r="580" spans="1:4" s="113" customFormat="1">
      <c r="A580" s="116"/>
      <c r="B580" s="149"/>
      <c r="C580" s="116"/>
      <c r="D580" s="116"/>
    </row>
    <row r="581" spans="1:4" s="113" customFormat="1">
      <c r="A581" s="116"/>
      <c r="B581" s="149"/>
      <c r="C581" s="116"/>
      <c r="D581" s="116"/>
    </row>
    <row r="582" spans="1:4" s="113" customFormat="1">
      <c r="A582" s="116"/>
      <c r="B582" s="149"/>
      <c r="C582" s="116"/>
      <c r="D582" s="116"/>
    </row>
    <row r="583" spans="1:4" s="113" customFormat="1">
      <c r="A583" s="116"/>
      <c r="B583" s="149"/>
      <c r="C583" s="116"/>
      <c r="D583" s="116"/>
    </row>
    <row r="584" spans="1:4" s="113" customFormat="1">
      <c r="A584" s="116"/>
      <c r="B584" s="149"/>
      <c r="C584" s="116"/>
      <c r="D584" s="116"/>
    </row>
    <row r="585" spans="1:4" s="113" customFormat="1">
      <c r="A585" s="116"/>
      <c r="B585" s="149"/>
      <c r="C585" s="116"/>
      <c r="D585" s="116"/>
    </row>
    <row r="586" spans="1:4" s="113" customFormat="1">
      <c r="A586" s="116"/>
      <c r="B586" s="149"/>
      <c r="C586" s="116"/>
      <c r="D586" s="116"/>
    </row>
    <row r="587" spans="1:4" s="113" customFormat="1">
      <c r="A587" s="116"/>
      <c r="B587" s="149"/>
      <c r="C587" s="116"/>
      <c r="D587" s="116"/>
    </row>
    <row r="588" spans="1:4" s="113" customFormat="1">
      <c r="A588" s="116"/>
      <c r="B588" s="149"/>
      <c r="C588" s="116"/>
      <c r="D588" s="116"/>
    </row>
    <row r="589" spans="1:4" s="113" customFormat="1">
      <c r="A589" s="116"/>
      <c r="B589" s="149"/>
      <c r="C589" s="116"/>
      <c r="D589" s="116"/>
    </row>
    <row r="590" spans="1:4" s="113" customFormat="1">
      <c r="A590" s="116"/>
      <c r="B590" s="149"/>
      <c r="C590" s="116"/>
      <c r="D590" s="116"/>
    </row>
    <row r="591" spans="1:4" s="113" customFormat="1">
      <c r="A591" s="116"/>
      <c r="B591" s="149"/>
      <c r="C591" s="116"/>
      <c r="D591" s="116"/>
    </row>
    <row r="592" spans="1:4" s="113" customFormat="1">
      <c r="A592" s="116"/>
      <c r="B592" s="149"/>
      <c r="C592" s="116"/>
      <c r="D592" s="116"/>
    </row>
    <row r="593" spans="1:4" s="113" customFormat="1">
      <c r="A593" s="116"/>
      <c r="B593" s="149"/>
      <c r="C593" s="116"/>
      <c r="D593" s="116"/>
    </row>
    <row r="594" spans="1:4" s="113" customFormat="1">
      <c r="A594" s="116"/>
      <c r="B594" s="149"/>
      <c r="C594" s="116"/>
      <c r="D594" s="116"/>
    </row>
    <row r="595" spans="1:4" s="113" customFormat="1">
      <c r="A595" s="116"/>
      <c r="B595" s="149"/>
      <c r="C595" s="116"/>
      <c r="D595" s="116"/>
    </row>
    <row r="596" spans="1:4" s="113" customFormat="1">
      <c r="A596" s="116"/>
      <c r="B596" s="149"/>
      <c r="C596" s="116"/>
      <c r="D596" s="116"/>
    </row>
    <row r="597" spans="1:4" s="113" customFormat="1">
      <c r="A597" s="116"/>
      <c r="B597" s="149"/>
      <c r="C597" s="116"/>
      <c r="D597" s="116"/>
    </row>
    <row r="598" spans="1:4" s="113" customFormat="1">
      <c r="A598" s="116"/>
      <c r="B598" s="149"/>
      <c r="C598" s="116"/>
      <c r="D598" s="116"/>
    </row>
    <row r="599" spans="1:4" s="113" customFormat="1">
      <c r="A599" s="116"/>
      <c r="B599" s="149"/>
      <c r="C599" s="116"/>
      <c r="D599" s="116"/>
    </row>
    <row r="600" spans="1:4" s="113" customFormat="1">
      <c r="A600" s="116"/>
      <c r="B600" s="149"/>
      <c r="C600" s="116"/>
      <c r="D600" s="116"/>
    </row>
    <row r="601" spans="1:4" s="113" customFormat="1">
      <c r="A601" s="116"/>
      <c r="B601" s="149"/>
      <c r="C601" s="116"/>
      <c r="D601" s="116"/>
    </row>
    <row r="602" spans="1:4" s="113" customFormat="1">
      <c r="A602" s="116"/>
      <c r="B602" s="149"/>
      <c r="C602" s="116"/>
      <c r="D602" s="116"/>
    </row>
    <row r="603" spans="1:4" s="113" customFormat="1">
      <c r="A603" s="116"/>
      <c r="B603" s="149"/>
      <c r="C603" s="116"/>
      <c r="D603" s="116"/>
    </row>
    <row r="604" spans="1:4" s="113" customFormat="1">
      <c r="A604" s="116"/>
      <c r="B604" s="149"/>
      <c r="C604" s="116"/>
      <c r="D604" s="116"/>
    </row>
    <row r="605" spans="1:4" s="113" customFormat="1">
      <c r="A605" s="116"/>
      <c r="B605" s="149"/>
      <c r="C605" s="116"/>
      <c r="D605" s="116"/>
    </row>
    <row r="606" spans="1:4" s="113" customFormat="1">
      <c r="A606" s="116"/>
      <c r="B606" s="149"/>
      <c r="C606" s="116"/>
      <c r="D606" s="116"/>
    </row>
    <row r="607" spans="1:4" s="113" customFormat="1">
      <c r="A607" s="116"/>
      <c r="B607" s="149"/>
      <c r="C607" s="116"/>
      <c r="D607" s="116"/>
    </row>
    <row r="608" spans="1:4" s="113" customFormat="1">
      <c r="A608" s="116"/>
      <c r="B608" s="149"/>
      <c r="C608" s="116"/>
      <c r="D608" s="116"/>
    </row>
    <row r="609" spans="1:4" s="113" customFormat="1">
      <c r="A609" s="116"/>
      <c r="B609" s="149"/>
      <c r="C609" s="116"/>
      <c r="D609" s="116"/>
    </row>
    <row r="610" spans="1:4" s="113" customFormat="1">
      <c r="A610" s="116"/>
      <c r="B610" s="149"/>
      <c r="C610" s="116"/>
      <c r="D610" s="116"/>
    </row>
    <row r="611" spans="1:4" s="113" customFormat="1">
      <c r="A611" s="116"/>
      <c r="B611" s="149"/>
      <c r="C611" s="116"/>
      <c r="D611" s="116"/>
    </row>
    <row r="612" spans="1:4" s="113" customFormat="1">
      <c r="A612" s="116"/>
      <c r="B612" s="149"/>
      <c r="C612" s="116"/>
      <c r="D612" s="116"/>
    </row>
    <row r="613" spans="1:4" s="113" customFormat="1">
      <c r="A613" s="116"/>
      <c r="B613" s="149"/>
      <c r="C613" s="116"/>
      <c r="D613" s="116"/>
    </row>
    <row r="614" spans="1:4" s="113" customFormat="1">
      <c r="A614" s="116"/>
      <c r="B614" s="149"/>
      <c r="C614" s="116"/>
      <c r="D614" s="116"/>
    </row>
    <row r="615" spans="1:4" s="113" customFormat="1">
      <c r="A615" s="116"/>
      <c r="B615" s="149"/>
      <c r="C615" s="116"/>
      <c r="D615" s="116"/>
    </row>
    <row r="616" spans="1:4" s="113" customFormat="1">
      <c r="A616" s="116"/>
      <c r="B616" s="149"/>
      <c r="C616" s="116"/>
      <c r="D616" s="116"/>
    </row>
    <row r="617" spans="1:4" s="113" customFormat="1">
      <c r="A617" s="116"/>
      <c r="B617" s="149"/>
      <c r="C617" s="116"/>
      <c r="D617" s="116"/>
    </row>
    <row r="618" spans="1:4" s="113" customFormat="1">
      <c r="A618" s="116"/>
      <c r="B618" s="149"/>
      <c r="C618" s="116"/>
      <c r="D618" s="116"/>
    </row>
    <row r="619" spans="1:4" s="113" customFormat="1">
      <c r="A619" s="116"/>
      <c r="B619" s="149"/>
      <c r="C619" s="116"/>
      <c r="D619" s="116"/>
    </row>
    <row r="620" spans="1:4" s="113" customFormat="1">
      <c r="A620" s="116"/>
      <c r="B620" s="149"/>
      <c r="C620" s="116"/>
      <c r="D620" s="116"/>
    </row>
    <row r="621" spans="1:4" s="113" customFormat="1">
      <c r="A621" s="116"/>
      <c r="B621" s="149"/>
      <c r="C621" s="116"/>
      <c r="D621" s="116"/>
    </row>
    <row r="622" spans="1:4" s="113" customFormat="1">
      <c r="A622" s="116"/>
      <c r="B622" s="149"/>
      <c r="C622" s="116"/>
      <c r="D622" s="116"/>
    </row>
    <row r="623" spans="1:4" s="113" customFormat="1">
      <c r="A623" s="116"/>
      <c r="B623" s="149"/>
      <c r="C623" s="116"/>
      <c r="D623" s="116"/>
    </row>
    <row r="624" spans="1:4" s="113" customFormat="1">
      <c r="A624" s="116"/>
      <c r="B624" s="149"/>
      <c r="C624" s="116"/>
      <c r="D624" s="116"/>
    </row>
    <row r="625" spans="1:4" s="113" customFormat="1">
      <c r="A625" s="116"/>
      <c r="B625" s="149"/>
      <c r="C625" s="116"/>
      <c r="D625" s="116"/>
    </row>
    <row r="626" spans="1:4" s="113" customFormat="1">
      <c r="A626" s="116"/>
      <c r="B626" s="149"/>
      <c r="C626" s="116"/>
      <c r="D626" s="116"/>
    </row>
    <row r="627" spans="1:4" s="113" customFormat="1">
      <c r="A627" s="116"/>
      <c r="B627" s="149"/>
      <c r="C627" s="116"/>
      <c r="D627" s="116"/>
    </row>
    <row r="628" spans="1:4" s="113" customFormat="1">
      <c r="A628" s="116"/>
      <c r="B628" s="149"/>
      <c r="C628" s="116"/>
      <c r="D628" s="116"/>
    </row>
    <row r="629" spans="1:4" s="113" customFormat="1">
      <c r="A629" s="116"/>
      <c r="B629" s="149"/>
      <c r="C629" s="116"/>
      <c r="D629" s="116"/>
    </row>
    <row r="630" spans="1:4" s="113" customFormat="1">
      <c r="A630" s="116"/>
      <c r="B630" s="149"/>
      <c r="C630" s="116"/>
      <c r="D630" s="116"/>
    </row>
    <row r="631" spans="1:4" s="113" customFormat="1">
      <c r="A631" s="116"/>
      <c r="B631" s="149"/>
      <c r="C631" s="116"/>
      <c r="D631" s="116"/>
    </row>
    <row r="632" spans="1:4" s="113" customFormat="1">
      <c r="A632" s="116"/>
      <c r="B632" s="149"/>
      <c r="C632" s="116"/>
      <c r="D632" s="116"/>
    </row>
    <row r="633" spans="1:4" s="113" customFormat="1">
      <c r="A633" s="116"/>
      <c r="B633" s="149"/>
      <c r="C633" s="116"/>
      <c r="D633" s="116"/>
    </row>
    <row r="634" spans="1:4" s="113" customFormat="1">
      <c r="A634" s="116"/>
      <c r="B634" s="149"/>
      <c r="C634" s="116"/>
      <c r="D634" s="116"/>
    </row>
    <row r="635" spans="1:4" s="113" customFormat="1">
      <c r="A635" s="116"/>
      <c r="B635" s="149"/>
      <c r="C635" s="116"/>
      <c r="D635" s="116"/>
    </row>
    <row r="636" spans="1:4" s="113" customFormat="1">
      <c r="A636" s="116"/>
      <c r="B636" s="149"/>
      <c r="C636" s="116"/>
      <c r="D636" s="116"/>
    </row>
    <row r="637" spans="1:4" s="113" customFormat="1">
      <c r="A637" s="116"/>
      <c r="B637" s="149"/>
      <c r="C637" s="116"/>
      <c r="D637" s="116"/>
    </row>
    <row r="638" spans="1:4" s="113" customFormat="1">
      <c r="A638" s="116"/>
      <c r="B638" s="149"/>
      <c r="C638" s="116"/>
      <c r="D638" s="116"/>
    </row>
    <row r="639" spans="1:4" s="113" customFormat="1">
      <c r="A639" s="116"/>
      <c r="B639" s="149"/>
      <c r="C639" s="116"/>
      <c r="D639" s="116"/>
    </row>
    <row r="640" spans="1:4" s="113" customFormat="1">
      <c r="A640" s="116"/>
      <c r="B640" s="149"/>
      <c r="C640" s="116"/>
      <c r="D640" s="116"/>
    </row>
    <row r="641" spans="1:4" s="113" customFormat="1">
      <c r="A641" s="116"/>
      <c r="B641" s="149"/>
      <c r="C641" s="116"/>
      <c r="D641" s="116"/>
    </row>
    <row r="642" spans="1:4" s="113" customFormat="1">
      <c r="A642" s="116"/>
      <c r="B642" s="149"/>
      <c r="C642" s="116"/>
      <c r="D642" s="116"/>
    </row>
    <row r="643" spans="1:4" s="113" customFormat="1">
      <c r="A643" s="116"/>
      <c r="B643" s="149"/>
      <c r="C643" s="116"/>
      <c r="D643" s="116"/>
    </row>
    <row r="644" spans="1:4" s="113" customFormat="1">
      <c r="A644" s="116"/>
      <c r="B644" s="149"/>
      <c r="C644" s="116"/>
      <c r="D644" s="116"/>
    </row>
    <row r="645" spans="1:4" s="113" customFormat="1">
      <c r="A645" s="116"/>
      <c r="B645" s="149"/>
      <c r="C645" s="116"/>
      <c r="D645" s="116"/>
    </row>
    <row r="646" spans="1:4" s="113" customFormat="1">
      <c r="A646" s="116"/>
      <c r="B646" s="149"/>
      <c r="C646" s="116"/>
      <c r="D646" s="116"/>
    </row>
    <row r="647" spans="1:4" s="113" customFormat="1">
      <c r="A647" s="116"/>
      <c r="B647" s="149"/>
      <c r="C647" s="116"/>
      <c r="D647" s="116"/>
    </row>
    <row r="648" spans="1:4" s="113" customFormat="1">
      <c r="A648" s="116"/>
      <c r="B648" s="149"/>
      <c r="C648" s="116"/>
      <c r="D648" s="116"/>
    </row>
    <row r="649" spans="1:4" s="113" customFormat="1">
      <c r="A649" s="116"/>
      <c r="B649" s="149"/>
      <c r="C649" s="116"/>
      <c r="D649" s="116"/>
    </row>
    <row r="650" spans="1:4" s="113" customFormat="1">
      <c r="A650" s="116"/>
      <c r="B650" s="149"/>
      <c r="C650" s="116"/>
      <c r="D650" s="116"/>
    </row>
    <row r="651" spans="1:4" s="113" customFormat="1">
      <c r="A651" s="116"/>
      <c r="B651" s="149"/>
      <c r="C651" s="116"/>
      <c r="D651" s="116"/>
    </row>
    <row r="652" spans="1:4" s="113" customFormat="1">
      <c r="A652" s="116"/>
      <c r="B652" s="149"/>
      <c r="C652" s="116"/>
      <c r="D652" s="116"/>
    </row>
    <row r="653" spans="1:4" s="113" customFormat="1">
      <c r="A653" s="116"/>
      <c r="B653" s="149"/>
      <c r="C653" s="116"/>
      <c r="D653" s="116"/>
    </row>
    <row r="654" spans="1:4" s="113" customFormat="1">
      <c r="A654" s="116"/>
      <c r="B654" s="149"/>
      <c r="C654" s="116"/>
      <c r="D654" s="116"/>
    </row>
    <row r="655" spans="1:4" s="113" customFormat="1">
      <c r="A655" s="116"/>
      <c r="B655" s="149"/>
      <c r="C655" s="116"/>
      <c r="D655" s="116"/>
    </row>
    <row r="656" spans="1:4" s="113" customFormat="1">
      <c r="A656" s="116"/>
      <c r="B656" s="149"/>
      <c r="C656" s="116"/>
      <c r="D656" s="116"/>
    </row>
    <row r="657" spans="1:4" s="113" customFormat="1">
      <c r="A657" s="116"/>
      <c r="B657" s="149"/>
      <c r="C657" s="116"/>
      <c r="D657" s="116"/>
    </row>
    <row r="658" spans="1:4" s="113" customFormat="1">
      <c r="A658" s="116"/>
      <c r="B658" s="149"/>
      <c r="C658" s="116"/>
      <c r="D658" s="116"/>
    </row>
    <row r="659" spans="1:4" s="113" customFormat="1">
      <c r="A659" s="116"/>
      <c r="B659" s="149"/>
      <c r="C659" s="116"/>
      <c r="D659" s="116"/>
    </row>
    <row r="660" spans="1:4" s="113" customFormat="1">
      <c r="A660" s="116"/>
      <c r="B660" s="149"/>
      <c r="C660" s="116"/>
      <c r="D660" s="116"/>
    </row>
    <row r="661" spans="1:4" s="113" customFormat="1">
      <c r="A661" s="116"/>
      <c r="B661" s="149"/>
      <c r="C661" s="116"/>
      <c r="D661" s="116"/>
    </row>
    <row r="662" spans="1:4" s="113" customFormat="1">
      <c r="A662" s="116"/>
      <c r="B662" s="149"/>
      <c r="C662" s="116"/>
      <c r="D662" s="116"/>
    </row>
    <row r="663" spans="1:4" s="113" customFormat="1">
      <c r="A663" s="116"/>
      <c r="B663" s="149"/>
      <c r="C663" s="116"/>
      <c r="D663" s="116"/>
    </row>
    <row r="664" spans="1:4" s="113" customFormat="1">
      <c r="A664" s="116"/>
      <c r="B664" s="149"/>
      <c r="C664" s="116"/>
      <c r="D664" s="116"/>
    </row>
    <row r="665" spans="1:4" s="113" customFormat="1">
      <c r="A665" s="116"/>
      <c r="B665" s="149"/>
      <c r="C665" s="116"/>
      <c r="D665" s="116"/>
    </row>
    <row r="666" spans="1:4" s="113" customFormat="1">
      <c r="A666" s="116"/>
      <c r="B666" s="149"/>
      <c r="C666" s="116"/>
      <c r="D666" s="116"/>
    </row>
    <row r="667" spans="1:4" s="113" customFormat="1">
      <c r="A667" s="116"/>
      <c r="B667" s="149"/>
      <c r="C667" s="116"/>
      <c r="D667" s="116"/>
    </row>
    <row r="668" spans="1:4" s="113" customFormat="1">
      <c r="A668" s="116"/>
      <c r="B668" s="149"/>
      <c r="C668" s="116"/>
      <c r="D668" s="116"/>
    </row>
    <row r="669" spans="1:4" s="113" customFormat="1">
      <c r="A669" s="116"/>
      <c r="B669" s="149"/>
      <c r="C669" s="116"/>
      <c r="D669" s="116"/>
    </row>
    <row r="670" spans="1:4" s="113" customFormat="1">
      <c r="A670" s="116"/>
      <c r="B670" s="149"/>
      <c r="C670" s="116"/>
      <c r="D670" s="116"/>
    </row>
    <row r="671" spans="1:4" s="113" customFormat="1">
      <c r="A671" s="116"/>
      <c r="B671" s="149"/>
      <c r="C671" s="116"/>
      <c r="D671" s="116"/>
    </row>
    <row r="672" spans="1:4" s="113" customFormat="1">
      <c r="A672" s="116"/>
      <c r="B672" s="149"/>
      <c r="C672" s="116"/>
      <c r="D672" s="116"/>
    </row>
    <row r="673" spans="1:4" s="113" customFormat="1">
      <c r="A673" s="116"/>
      <c r="B673" s="149"/>
      <c r="C673" s="116"/>
      <c r="D673" s="116"/>
    </row>
    <row r="674" spans="1:4" s="113" customFormat="1">
      <c r="A674" s="116"/>
      <c r="B674" s="149"/>
      <c r="C674" s="116"/>
      <c r="D674" s="116"/>
    </row>
    <row r="675" spans="1:4" s="113" customFormat="1">
      <c r="A675" s="116"/>
      <c r="B675" s="149"/>
      <c r="C675" s="116"/>
      <c r="D675" s="116"/>
    </row>
    <row r="676" spans="1:4" s="113" customFormat="1">
      <c r="A676" s="116"/>
      <c r="B676" s="149"/>
      <c r="C676" s="116"/>
      <c r="D676" s="116"/>
    </row>
    <row r="677" spans="1:4" s="113" customFormat="1">
      <c r="A677" s="116"/>
      <c r="B677" s="149"/>
      <c r="C677" s="116"/>
      <c r="D677" s="116"/>
    </row>
    <row r="678" spans="1:4" s="113" customFormat="1">
      <c r="A678" s="116"/>
      <c r="B678" s="149"/>
      <c r="C678" s="116"/>
      <c r="D678" s="116"/>
    </row>
    <row r="679" spans="1:4" s="113" customFormat="1">
      <c r="A679" s="116"/>
      <c r="B679" s="149"/>
      <c r="C679" s="116"/>
      <c r="D679" s="116"/>
    </row>
    <row r="680" spans="1:4" s="113" customFormat="1">
      <c r="A680" s="116"/>
      <c r="B680" s="149"/>
      <c r="C680" s="116"/>
      <c r="D680" s="116"/>
    </row>
    <row r="681" spans="1:4" s="113" customFormat="1">
      <c r="A681" s="116"/>
      <c r="B681" s="149"/>
      <c r="C681" s="116"/>
      <c r="D681" s="116"/>
    </row>
    <row r="682" spans="1:4" s="113" customFormat="1">
      <c r="A682" s="116"/>
      <c r="B682" s="149"/>
      <c r="C682" s="116"/>
      <c r="D682" s="116"/>
    </row>
    <row r="683" spans="1:4" s="113" customFormat="1">
      <c r="A683" s="116"/>
      <c r="B683" s="149"/>
      <c r="C683" s="116"/>
      <c r="D683" s="116"/>
    </row>
    <row r="684" spans="1:4" s="113" customFormat="1">
      <c r="A684" s="116"/>
      <c r="B684" s="149"/>
      <c r="C684" s="116"/>
      <c r="D684" s="116"/>
    </row>
    <row r="685" spans="1:4" s="113" customFormat="1">
      <c r="A685" s="116"/>
      <c r="B685" s="149"/>
      <c r="C685" s="116"/>
      <c r="D685" s="116"/>
    </row>
    <row r="686" spans="1:4" s="113" customFormat="1">
      <c r="A686" s="116"/>
      <c r="B686" s="149"/>
      <c r="C686" s="116"/>
      <c r="D686" s="116"/>
    </row>
    <row r="687" spans="1:4" s="113" customFormat="1">
      <c r="A687" s="116"/>
      <c r="B687" s="149"/>
      <c r="C687" s="116"/>
      <c r="D687" s="116"/>
    </row>
    <row r="688" spans="1:4" s="113" customFormat="1">
      <c r="A688" s="116"/>
      <c r="B688" s="149"/>
      <c r="C688" s="116"/>
      <c r="D688" s="116"/>
    </row>
    <row r="689" spans="1:4" s="113" customFormat="1">
      <c r="A689" s="116"/>
      <c r="B689" s="149"/>
      <c r="C689" s="116"/>
      <c r="D689" s="116"/>
    </row>
    <row r="690" spans="1:4" s="113" customFormat="1">
      <c r="A690" s="116"/>
      <c r="B690" s="149"/>
      <c r="C690" s="116"/>
      <c r="D690" s="116"/>
    </row>
    <row r="691" spans="1:4" s="113" customFormat="1">
      <c r="A691" s="116"/>
      <c r="B691" s="149"/>
      <c r="C691" s="116"/>
      <c r="D691" s="116"/>
    </row>
    <row r="692" spans="1:4" s="113" customFormat="1">
      <c r="A692" s="116"/>
      <c r="B692" s="149"/>
      <c r="C692" s="116"/>
      <c r="D692" s="116"/>
    </row>
    <row r="693" spans="1:4" s="113" customFormat="1">
      <c r="A693" s="116"/>
      <c r="B693" s="149"/>
      <c r="C693" s="116"/>
      <c r="D693" s="116"/>
    </row>
    <row r="694" spans="1:4" s="113" customFormat="1">
      <c r="A694" s="116"/>
      <c r="B694" s="149"/>
      <c r="C694" s="116"/>
      <c r="D694" s="116"/>
    </row>
    <row r="695" spans="1:4" s="113" customFormat="1">
      <c r="A695" s="116"/>
      <c r="B695" s="149"/>
      <c r="C695" s="116"/>
      <c r="D695" s="116"/>
    </row>
    <row r="696" spans="1:4" s="113" customFormat="1">
      <c r="A696" s="116"/>
      <c r="B696" s="149"/>
      <c r="C696" s="116"/>
      <c r="D696" s="116"/>
    </row>
    <row r="697" spans="1:4" s="113" customFormat="1">
      <c r="A697" s="116"/>
      <c r="B697" s="149"/>
      <c r="C697" s="116"/>
      <c r="D697" s="116"/>
    </row>
    <row r="698" spans="1:4" s="113" customFormat="1">
      <c r="A698" s="116"/>
      <c r="B698" s="149"/>
      <c r="C698" s="116"/>
      <c r="D698" s="116"/>
    </row>
    <row r="699" spans="1:4" s="113" customFormat="1">
      <c r="A699" s="116"/>
      <c r="B699" s="149"/>
      <c r="C699" s="116"/>
      <c r="D699" s="116"/>
    </row>
    <row r="700" spans="1:4" s="113" customFormat="1">
      <c r="A700" s="116"/>
      <c r="B700" s="149"/>
      <c r="C700" s="116"/>
      <c r="D700" s="116"/>
    </row>
    <row r="701" spans="1:4" s="113" customFormat="1">
      <c r="A701" s="116"/>
      <c r="B701" s="149"/>
      <c r="C701" s="116"/>
      <c r="D701" s="116"/>
    </row>
    <row r="702" spans="1:4" s="113" customFormat="1">
      <c r="A702" s="116"/>
      <c r="B702" s="149"/>
      <c r="C702" s="116"/>
      <c r="D702" s="116"/>
    </row>
    <row r="703" spans="1:4" s="113" customFormat="1">
      <c r="A703" s="116"/>
      <c r="B703" s="149"/>
      <c r="C703" s="116"/>
      <c r="D703" s="116"/>
    </row>
    <row r="704" spans="1:4" s="113" customFormat="1">
      <c r="A704" s="116"/>
      <c r="B704" s="149"/>
      <c r="C704" s="116"/>
      <c r="D704" s="116"/>
    </row>
    <row r="705" spans="1:4" s="113" customFormat="1">
      <c r="A705" s="116"/>
      <c r="B705" s="149"/>
      <c r="C705" s="116"/>
      <c r="D705" s="116"/>
    </row>
    <row r="706" spans="1:4" s="113" customFormat="1">
      <c r="A706" s="116"/>
      <c r="B706" s="149"/>
      <c r="C706" s="116"/>
      <c r="D706" s="116"/>
    </row>
    <row r="707" spans="1:4" s="113" customFormat="1">
      <c r="A707" s="116"/>
      <c r="B707" s="149"/>
      <c r="C707" s="116"/>
      <c r="D707" s="116"/>
    </row>
    <row r="708" spans="1:4" s="113" customFormat="1">
      <c r="A708" s="116"/>
      <c r="B708" s="149"/>
      <c r="C708" s="116"/>
      <c r="D708" s="116"/>
    </row>
    <row r="709" spans="1:4" s="113" customFormat="1">
      <c r="A709" s="116"/>
      <c r="B709" s="149"/>
      <c r="C709" s="116"/>
      <c r="D709" s="116"/>
    </row>
    <row r="710" spans="1:4" s="113" customFormat="1">
      <c r="A710" s="116"/>
      <c r="B710" s="149"/>
      <c r="C710" s="116"/>
      <c r="D710" s="116"/>
    </row>
    <row r="711" spans="1:4" s="113" customFormat="1">
      <c r="A711" s="116"/>
      <c r="B711" s="149"/>
      <c r="C711" s="116"/>
      <c r="D711" s="116"/>
    </row>
    <row r="712" spans="1:4" s="113" customFormat="1">
      <c r="A712" s="116"/>
      <c r="B712" s="149"/>
      <c r="C712" s="116"/>
      <c r="D712" s="116"/>
    </row>
    <row r="713" spans="1:4" s="113" customFormat="1">
      <c r="A713" s="116"/>
      <c r="B713" s="149"/>
      <c r="C713" s="116"/>
      <c r="D713" s="116"/>
    </row>
    <row r="714" spans="1:4" s="113" customFormat="1">
      <c r="A714" s="116"/>
      <c r="B714" s="149"/>
      <c r="C714" s="116"/>
      <c r="D714" s="116"/>
    </row>
    <row r="715" spans="1:4" s="113" customFormat="1">
      <c r="A715" s="116"/>
      <c r="B715" s="149"/>
      <c r="C715" s="116"/>
      <c r="D715" s="116"/>
    </row>
    <row r="716" spans="1:4" s="113" customFormat="1">
      <c r="A716" s="116"/>
      <c r="B716" s="149"/>
      <c r="C716" s="116"/>
      <c r="D716" s="116"/>
    </row>
    <row r="717" spans="1:4" s="113" customFormat="1">
      <c r="A717" s="116"/>
      <c r="B717" s="149"/>
      <c r="C717" s="116"/>
      <c r="D717" s="116"/>
    </row>
    <row r="718" spans="1:4" s="113" customFormat="1">
      <c r="A718" s="116"/>
      <c r="B718" s="149"/>
      <c r="C718" s="116"/>
      <c r="D718" s="116"/>
    </row>
    <row r="719" spans="1:4" s="113" customFormat="1">
      <c r="A719" s="116"/>
      <c r="B719" s="149"/>
      <c r="C719" s="116"/>
      <c r="D719" s="116"/>
    </row>
    <row r="720" spans="1:4" s="113" customFormat="1">
      <c r="A720" s="116"/>
      <c r="B720" s="149"/>
      <c r="C720" s="116"/>
      <c r="D720" s="116"/>
    </row>
    <row r="721" spans="1:4" s="113" customFormat="1">
      <c r="A721" s="116"/>
      <c r="B721" s="149"/>
      <c r="C721" s="116"/>
      <c r="D721" s="116"/>
    </row>
    <row r="722" spans="1:4" s="113" customFormat="1">
      <c r="A722" s="116"/>
      <c r="B722" s="149"/>
      <c r="C722" s="116"/>
      <c r="D722" s="116"/>
    </row>
    <row r="723" spans="1:4" s="113" customFormat="1">
      <c r="A723" s="116"/>
      <c r="B723" s="149"/>
      <c r="C723" s="116"/>
      <c r="D723" s="116"/>
    </row>
    <row r="724" spans="1:4" s="113" customFormat="1">
      <c r="A724" s="116"/>
      <c r="B724" s="149"/>
      <c r="C724" s="116"/>
      <c r="D724" s="116"/>
    </row>
    <row r="725" spans="1:4" s="113" customFormat="1">
      <c r="A725" s="116"/>
      <c r="B725" s="149"/>
      <c r="C725" s="116"/>
      <c r="D725" s="116"/>
    </row>
    <row r="726" spans="1:4" s="113" customFormat="1">
      <c r="A726" s="116"/>
      <c r="B726" s="149"/>
      <c r="C726" s="116"/>
      <c r="D726" s="116"/>
    </row>
    <row r="727" spans="1:4" s="113" customFormat="1">
      <c r="A727" s="116"/>
      <c r="B727" s="149"/>
      <c r="C727" s="116"/>
      <c r="D727" s="116"/>
    </row>
    <row r="728" spans="1:4" s="113" customFormat="1">
      <c r="A728" s="116"/>
      <c r="B728" s="149"/>
      <c r="C728" s="116"/>
      <c r="D728" s="116"/>
    </row>
    <row r="729" spans="1:4" s="113" customFormat="1">
      <c r="A729" s="116"/>
      <c r="B729" s="149"/>
      <c r="C729" s="116"/>
      <c r="D729" s="116"/>
    </row>
    <row r="730" spans="1:4" s="113" customFormat="1">
      <c r="A730" s="116"/>
      <c r="B730" s="149"/>
      <c r="C730" s="116"/>
      <c r="D730" s="116"/>
    </row>
    <row r="731" spans="1:4" s="113" customFormat="1">
      <c r="A731" s="116"/>
      <c r="B731" s="149"/>
      <c r="C731" s="116"/>
      <c r="D731" s="116"/>
    </row>
    <row r="732" spans="1:4" s="113" customFormat="1">
      <c r="A732" s="116"/>
      <c r="B732" s="149"/>
      <c r="C732" s="116"/>
      <c r="D732" s="116"/>
    </row>
    <row r="733" spans="1:4" s="113" customFormat="1">
      <c r="A733" s="116"/>
      <c r="B733" s="149"/>
      <c r="C733" s="116"/>
      <c r="D733" s="116"/>
    </row>
    <row r="734" spans="1:4" s="113" customFormat="1">
      <c r="A734" s="116"/>
      <c r="B734" s="149"/>
      <c r="C734" s="116"/>
      <c r="D734" s="116"/>
    </row>
    <row r="735" spans="1:4" s="113" customFormat="1">
      <c r="A735" s="116"/>
      <c r="B735" s="149"/>
      <c r="C735" s="116"/>
      <c r="D735" s="116"/>
    </row>
    <row r="736" spans="1:4" s="113" customFormat="1">
      <c r="A736" s="116"/>
      <c r="B736" s="149"/>
      <c r="C736" s="116"/>
      <c r="D736" s="116"/>
    </row>
    <row r="737" spans="1:4" s="113" customFormat="1">
      <c r="A737" s="116"/>
      <c r="B737" s="149"/>
      <c r="C737" s="116"/>
      <c r="D737" s="116"/>
    </row>
    <row r="738" spans="1:4" s="113" customFormat="1">
      <c r="A738" s="116"/>
      <c r="B738" s="149"/>
      <c r="C738" s="116"/>
      <c r="D738" s="116"/>
    </row>
    <row r="739" spans="1:4" s="113" customFormat="1">
      <c r="A739" s="116"/>
      <c r="B739" s="149"/>
      <c r="C739" s="116"/>
      <c r="D739" s="116"/>
    </row>
    <row r="740" spans="1:4" s="113" customFormat="1">
      <c r="A740" s="116"/>
      <c r="B740" s="149"/>
      <c r="C740" s="116"/>
      <c r="D740" s="116"/>
    </row>
    <row r="741" spans="1:4" s="113" customFormat="1">
      <c r="A741" s="116"/>
      <c r="B741" s="149"/>
      <c r="C741" s="116"/>
      <c r="D741" s="116"/>
    </row>
    <row r="742" spans="1:4" s="113" customFormat="1">
      <c r="A742" s="116"/>
      <c r="B742" s="149"/>
      <c r="C742" s="116"/>
      <c r="D742" s="116"/>
    </row>
    <row r="743" spans="1:4" s="113" customFormat="1">
      <c r="A743" s="116"/>
      <c r="B743" s="149"/>
      <c r="C743" s="116"/>
      <c r="D743" s="116"/>
    </row>
    <row r="744" spans="1:4" s="113" customFormat="1">
      <c r="A744" s="116"/>
      <c r="B744" s="149"/>
      <c r="C744" s="116"/>
      <c r="D744" s="116"/>
    </row>
    <row r="745" spans="1:4" s="113" customFormat="1">
      <c r="A745" s="116"/>
      <c r="B745" s="149"/>
      <c r="C745" s="116"/>
      <c r="D745" s="116"/>
    </row>
    <row r="746" spans="1:4" s="113" customFormat="1">
      <c r="A746" s="116"/>
      <c r="B746" s="149"/>
      <c r="C746" s="116"/>
      <c r="D746" s="116"/>
    </row>
    <row r="747" spans="1:4" s="113" customFormat="1">
      <c r="A747" s="116"/>
      <c r="B747" s="149"/>
      <c r="C747" s="116"/>
      <c r="D747" s="116"/>
    </row>
    <row r="748" spans="1:4" s="113" customFormat="1">
      <c r="A748" s="116"/>
      <c r="B748" s="149"/>
      <c r="C748" s="116"/>
      <c r="D748" s="116"/>
    </row>
  </sheetData>
  <protectedRanges>
    <protectedRange password="CC3D" sqref="A3:C318" name="Range1"/>
    <protectedRange password="CC3D" sqref="D3:D318" name="Range1_1"/>
  </protectedRanges>
  <mergeCells count="4">
    <mergeCell ref="A1:A2"/>
    <mergeCell ref="B1:B2"/>
    <mergeCell ref="C1:C2"/>
    <mergeCell ref="D1:D2"/>
  </mergeCells>
  <conditionalFormatting sqref="A3:D318">
    <cfRule type="cellIs" dxfId="24" priority="28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2016-10-12T09:52:14Z</dcterms:modified>
</cp:coreProperties>
</file>