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saisie 2017 2018\بنزرت\"/>
    </mc:Choice>
  </mc:AlternateContent>
  <bookViews>
    <workbookView xWindow="0" yWindow="0" windowWidth="20490" windowHeight="7755" tabRatio="963" firstSheet="1" activeTab="1"/>
  </bookViews>
  <sheets>
    <sheet name="ميزانية 2011" sheetId="26" r:id="rId1"/>
    <sheet name="ميزانية 2012 " sheetId="54" r:id="rId2"/>
    <sheet name="ميزانية 2013" sheetId="45" r:id="rId3"/>
    <sheet name="ميزانية 2014  " sheetId="50" r:id="rId4"/>
    <sheet name="ميزانية 2015 " sheetId="47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 " sheetId="52" r:id="rId14"/>
    <sheet name="قائمة في العملة" sheetId="21" r:id="rId15"/>
    <sheet name="مرافق البلدية" sheetId="4" r:id="rId16"/>
    <sheet name="المجلس البلدي" sheetId="53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 '!$A$1:$D$26</definedName>
    <definedName name="_xlnm.Print_Area" localSheetId="14">'قائمة في العملة'!$A$1:$C$10</definedName>
  </definedNames>
  <calcPr calcId="152511"/>
</workbook>
</file>

<file path=xl/calcChain.xml><?xml version="1.0" encoding="utf-8"?>
<calcChain xmlns="http://schemas.openxmlformats.org/spreadsheetml/2006/main">
  <c r="D778" i="54" l="1"/>
  <c r="E778" i="54" s="1"/>
  <c r="E777" i="54" s="1"/>
  <c r="D777" i="54"/>
  <c r="C777" i="54"/>
  <c r="E776" i="54"/>
  <c r="D776" i="54"/>
  <c r="E775" i="54"/>
  <c r="D775" i="54"/>
  <c r="E774" i="54"/>
  <c r="D774" i="54"/>
  <c r="E773" i="54"/>
  <c r="E772" i="54" s="1"/>
  <c r="E771" i="54" s="1"/>
  <c r="D773" i="54"/>
  <c r="D772" i="54"/>
  <c r="C772" i="54"/>
  <c r="C771" i="54" s="1"/>
  <c r="D771" i="54"/>
  <c r="E770" i="54"/>
  <c r="D770" i="54"/>
  <c r="E769" i="54"/>
  <c r="E768" i="54" s="1"/>
  <c r="D769" i="54"/>
  <c r="D768" i="54" s="1"/>
  <c r="C768" i="54"/>
  <c r="C767" i="54" s="1"/>
  <c r="E767" i="54"/>
  <c r="D767" i="54"/>
  <c r="D766" i="54"/>
  <c r="C765" i="54"/>
  <c r="D764" i="54"/>
  <c r="E764" i="54" s="1"/>
  <c r="D763" i="54"/>
  <c r="E763" i="54" s="1"/>
  <c r="E762" i="54"/>
  <c r="D762" i="54"/>
  <c r="C761" i="54"/>
  <c r="C760" i="54" s="1"/>
  <c r="D759" i="54"/>
  <c r="E759" i="54" s="1"/>
  <c r="D758" i="54"/>
  <c r="E758" i="54" s="1"/>
  <c r="D757" i="54"/>
  <c r="E757" i="54" s="1"/>
  <c r="C756" i="54"/>
  <c r="C755" i="54"/>
  <c r="E754" i="54"/>
  <c r="D754" i="54"/>
  <c r="D753" i="54"/>
  <c r="E753" i="54" s="1"/>
  <c r="D752" i="54"/>
  <c r="D751" i="54" s="1"/>
  <c r="C751" i="54"/>
  <c r="C750" i="54"/>
  <c r="E749" i="54"/>
  <c r="D749" i="54"/>
  <c r="D748" i="54"/>
  <c r="E748" i="54" s="1"/>
  <c r="E747" i="54"/>
  <c r="E746" i="54" s="1"/>
  <c r="D747" i="54"/>
  <c r="D746" i="54" s="1"/>
  <c r="C746" i="54"/>
  <c r="E745" i="54"/>
  <c r="E744" i="54" s="1"/>
  <c r="E743" i="54" s="1"/>
  <c r="D745" i="54"/>
  <c r="D744" i="54"/>
  <c r="C744" i="54"/>
  <c r="C743" i="54" s="1"/>
  <c r="E742" i="54"/>
  <c r="E741" i="54" s="1"/>
  <c r="D742" i="54"/>
  <c r="D741" i="54"/>
  <c r="C741" i="54"/>
  <c r="D740" i="54"/>
  <c r="C739" i="54"/>
  <c r="E738" i="54"/>
  <c r="D738" i="54"/>
  <c r="E737" i="54"/>
  <c r="D737" i="54"/>
  <c r="E736" i="54"/>
  <c r="D736" i="54"/>
  <c r="E735" i="54"/>
  <c r="D735" i="54"/>
  <c r="E734" i="54"/>
  <c r="E733" i="54" s="1"/>
  <c r="D734" i="54"/>
  <c r="C734" i="54"/>
  <c r="D733" i="54"/>
  <c r="C733" i="54"/>
  <c r="E732" i="54"/>
  <c r="D732" i="54"/>
  <c r="E731" i="54"/>
  <c r="E730" i="54" s="1"/>
  <c r="D731" i="54"/>
  <c r="D730" i="54" s="1"/>
  <c r="C731" i="54"/>
  <c r="C730" i="54"/>
  <c r="E729" i="54"/>
  <c r="D729" i="54"/>
  <c r="D728" i="54"/>
  <c r="C727" i="54"/>
  <c r="H724" i="54"/>
  <c r="D724" i="54"/>
  <c r="E724" i="54" s="1"/>
  <c r="H723" i="54"/>
  <c r="D723" i="54"/>
  <c r="H722" i="54"/>
  <c r="C722" i="54"/>
  <c r="H721" i="54"/>
  <c r="E721" i="54"/>
  <c r="D721" i="54"/>
  <c r="H720" i="54"/>
  <c r="D720" i="54"/>
  <c r="E720" i="54" s="1"/>
  <c r="H719" i="54"/>
  <c r="E719" i="54"/>
  <c r="D719" i="54"/>
  <c r="H718" i="54"/>
  <c r="D718" i="54"/>
  <c r="C718" i="54"/>
  <c r="C717" i="54"/>
  <c r="H715" i="54"/>
  <c r="D715" i="54"/>
  <c r="E715" i="54" s="1"/>
  <c r="H714" i="54"/>
  <c r="E714" i="54"/>
  <c r="D714" i="54"/>
  <c r="H713" i="54"/>
  <c r="D713" i="54"/>
  <c r="E713" i="54" s="1"/>
  <c r="H712" i="54"/>
  <c r="E712" i="54"/>
  <c r="D712" i="54"/>
  <c r="H711" i="54"/>
  <c r="E711" i="54"/>
  <c r="D711" i="54"/>
  <c r="H710" i="54"/>
  <c r="E710" i="54"/>
  <c r="D710" i="54"/>
  <c r="H709" i="54"/>
  <c r="D709" i="54"/>
  <c r="E709" i="54" s="1"/>
  <c r="H708" i="54"/>
  <c r="E708" i="54"/>
  <c r="D708" i="54"/>
  <c r="H707" i="54"/>
  <c r="E707" i="54"/>
  <c r="D707" i="54"/>
  <c r="H706" i="54"/>
  <c r="E706" i="54"/>
  <c r="D706" i="54"/>
  <c r="H705" i="54"/>
  <c r="D705" i="54"/>
  <c r="E705" i="54" s="1"/>
  <c r="H704" i="54"/>
  <c r="E704" i="54"/>
  <c r="D704" i="54"/>
  <c r="H703" i="54"/>
  <c r="E703" i="54"/>
  <c r="D703" i="54"/>
  <c r="H702" i="54"/>
  <c r="D702" i="54"/>
  <c r="E702" i="54" s="1"/>
  <c r="H701" i="54"/>
  <c r="D701" i="54"/>
  <c r="C700" i="54"/>
  <c r="H700" i="54" s="1"/>
  <c r="H699" i="54"/>
  <c r="E699" i="54"/>
  <c r="D699" i="54"/>
  <c r="H698" i="54"/>
  <c r="E698" i="54"/>
  <c r="D698" i="54"/>
  <c r="H697" i="54"/>
  <c r="E697" i="54"/>
  <c r="D697" i="54"/>
  <c r="H696" i="54"/>
  <c r="D696" i="54"/>
  <c r="H695" i="54"/>
  <c r="E695" i="54"/>
  <c r="D695" i="54"/>
  <c r="H694" i="54"/>
  <c r="C694" i="54"/>
  <c r="H693" i="54"/>
  <c r="E693" i="54"/>
  <c r="D693" i="54"/>
  <c r="H692" i="54"/>
  <c r="E692" i="54"/>
  <c r="D692" i="54"/>
  <c r="H691" i="54"/>
  <c r="D691" i="54"/>
  <c r="E691" i="54" s="1"/>
  <c r="H690" i="54"/>
  <c r="E690" i="54"/>
  <c r="D690" i="54"/>
  <c r="H689" i="54"/>
  <c r="E689" i="54"/>
  <c r="D689" i="54"/>
  <c r="H688" i="54"/>
  <c r="D688" i="54"/>
  <c r="H687" i="54"/>
  <c r="C687" i="54"/>
  <c r="H686" i="54"/>
  <c r="D686" i="54"/>
  <c r="E686" i="54" s="1"/>
  <c r="E683" i="54" s="1"/>
  <c r="H685" i="54"/>
  <c r="E685" i="54"/>
  <c r="D685" i="54"/>
  <c r="H684" i="54"/>
  <c r="E684" i="54"/>
  <c r="D684" i="54"/>
  <c r="D683" i="54"/>
  <c r="C683" i="54"/>
  <c r="H683" i="54" s="1"/>
  <c r="H682" i="54"/>
  <c r="D682" i="54"/>
  <c r="E682" i="54" s="1"/>
  <c r="H681" i="54"/>
  <c r="D681" i="54"/>
  <c r="E681" i="54" s="1"/>
  <c r="H680" i="54"/>
  <c r="E680" i="54"/>
  <c r="E679" i="54" s="1"/>
  <c r="D680" i="54"/>
  <c r="H679" i="54"/>
  <c r="C679" i="54"/>
  <c r="H678" i="54"/>
  <c r="D678" i="54"/>
  <c r="E678" i="54" s="1"/>
  <c r="H677" i="54"/>
  <c r="D677" i="54"/>
  <c r="H676" i="54"/>
  <c r="C676" i="54"/>
  <c r="H675" i="54"/>
  <c r="D675" i="54"/>
  <c r="E675" i="54" s="1"/>
  <c r="H674" i="54"/>
  <c r="E674" i="54"/>
  <c r="D674" i="54"/>
  <c r="H673" i="54"/>
  <c r="E673" i="54"/>
  <c r="D673" i="54"/>
  <c r="H672" i="54"/>
  <c r="E672" i="54"/>
  <c r="E671" i="54" s="1"/>
  <c r="D672" i="54"/>
  <c r="D671" i="54"/>
  <c r="C671" i="54"/>
  <c r="H671" i="54" s="1"/>
  <c r="H670" i="54"/>
  <c r="D670" i="54"/>
  <c r="E670" i="54" s="1"/>
  <c r="H669" i="54"/>
  <c r="E669" i="54"/>
  <c r="D669" i="54"/>
  <c r="H668" i="54"/>
  <c r="D668" i="54"/>
  <c r="E668" i="54" s="1"/>
  <c r="H667" i="54"/>
  <c r="D667" i="54"/>
  <c r="E667" i="54" s="1"/>
  <c r="H666" i="54"/>
  <c r="D666" i="54"/>
  <c r="C665" i="54"/>
  <c r="H665" i="54" s="1"/>
  <c r="H664" i="54"/>
  <c r="E664" i="54"/>
  <c r="D664" i="54"/>
  <c r="H663" i="54"/>
  <c r="E663" i="54"/>
  <c r="D663" i="54"/>
  <c r="H662" i="54"/>
  <c r="E662" i="54"/>
  <c r="E661" i="54" s="1"/>
  <c r="D662" i="54"/>
  <c r="D661" i="54"/>
  <c r="C661" i="54"/>
  <c r="H660" i="54"/>
  <c r="D660" i="54"/>
  <c r="E660" i="54" s="1"/>
  <c r="H659" i="54"/>
  <c r="E659" i="54"/>
  <c r="D659" i="54"/>
  <c r="H658" i="54"/>
  <c r="E658" i="54"/>
  <c r="D658" i="54"/>
  <c r="H657" i="54"/>
  <c r="D657" i="54"/>
  <c r="E657" i="54" s="1"/>
  <c r="H656" i="54"/>
  <c r="D656" i="54"/>
  <c r="E656" i="54" s="1"/>
  <c r="H655" i="54"/>
  <c r="E655" i="54"/>
  <c r="D655" i="54"/>
  <c r="H654" i="54"/>
  <c r="D654" i="54"/>
  <c r="C653" i="54"/>
  <c r="H653" i="54" s="1"/>
  <c r="H652" i="54"/>
  <c r="E652" i="54"/>
  <c r="D652" i="54"/>
  <c r="H651" i="54"/>
  <c r="D651" i="54"/>
  <c r="E651" i="54" s="1"/>
  <c r="H650" i="54"/>
  <c r="E650" i="54"/>
  <c r="D650" i="54"/>
  <c r="H649" i="54"/>
  <c r="E649" i="54"/>
  <c r="D649" i="54"/>
  <c r="H648" i="54"/>
  <c r="D648" i="54"/>
  <c r="E648" i="54" s="1"/>
  <c r="H647" i="54"/>
  <c r="D647" i="54"/>
  <c r="H646" i="54"/>
  <c r="C646" i="54"/>
  <c r="H644" i="54"/>
  <c r="D644" i="54"/>
  <c r="H643" i="54"/>
  <c r="E643" i="54"/>
  <c r="D643" i="54"/>
  <c r="H642" i="54"/>
  <c r="J642" i="54" s="1"/>
  <c r="C642" i="54"/>
  <c r="H641" i="54"/>
  <c r="E641" i="54"/>
  <c r="D641" i="54"/>
  <c r="H640" i="54"/>
  <c r="D640" i="54"/>
  <c r="E640" i="54" s="1"/>
  <c r="H639" i="54"/>
  <c r="D639" i="54"/>
  <c r="C638" i="54"/>
  <c r="H638" i="54" s="1"/>
  <c r="J638" i="54" s="1"/>
  <c r="H637" i="54"/>
  <c r="E637" i="54"/>
  <c r="D637" i="54"/>
  <c r="H636" i="54"/>
  <c r="D636" i="54"/>
  <c r="E636" i="54" s="1"/>
  <c r="H635" i="54"/>
  <c r="E635" i="54"/>
  <c r="D635" i="54"/>
  <c r="H634" i="54"/>
  <c r="E634" i="54"/>
  <c r="D634" i="54"/>
  <c r="H633" i="54"/>
  <c r="E633" i="54"/>
  <c r="D633" i="54"/>
  <c r="H632" i="54"/>
  <c r="D632" i="54"/>
  <c r="E632" i="54" s="1"/>
  <c r="H631" i="54"/>
  <c r="E631" i="54"/>
  <c r="D631" i="54"/>
  <c r="H630" i="54"/>
  <c r="E630" i="54"/>
  <c r="D630" i="54"/>
  <c r="H629" i="54"/>
  <c r="E629" i="54"/>
  <c r="E628" i="54" s="1"/>
  <c r="D629" i="54"/>
  <c r="C628" i="54"/>
  <c r="H628" i="54" s="1"/>
  <c r="H627" i="54"/>
  <c r="D627" i="54"/>
  <c r="E627" i="54" s="1"/>
  <c r="H626" i="54"/>
  <c r="E626" i="54"/>
  <c r="D626" i="54"/>
  <c r="H625" i="54"/>
  <c r="D625" i="54"/>
  <c r="E625" i="54" s="1"/>
  <c r="H624" i="54"/>
  <c r="E624" i="54"/>
  <c r="D624" i="54"/>
  <c r="H623" i="54"/>
  <c r="D623" i="54"/>
  <c r="E623" i="54" s="1"/>
  <c r="H622" i="54"/>
  <c r="E622" i="54"/>
  <c r="D622" i="54"/>
  <c r="H621" i="54"/>
  <c r="E621" i="54"/>
  <c r="D621" i="54"/>
  <c r="H620" i="54"/>
  <c r="D620" i="54"/>
  <c r="E620" i="54" s="1"/>
  <c r="H619" i="54"/>
  <c r="D619" i="54"/>
  <c r="E619" i="54" s="1"/>
  <c r="H618" i="54"/>
  <c r="E618" i="54"/>
  <c r="D618" i="54"/>
  <c r="H617" i="54"/>
  <c r="D617" i="54"/>
  <c r="E617" i="54" s="1"/>
  <c r="C616" i="54"/>
  <c r="H616" i="54" s="1"/>
  <c r="H615" i="54"/>
  <c r="D615" i="54"/>
  <c r="E615" i="54" s="1"/>
  <c r="H614" i="54"/>
  <c r="D614" i="54"/>
  <c r="H613" i="54"/>
  <c r="E613" i="54"/>
  <c r="D613" i="54"/>
  <c r="H612" i="54"/>
  <c r="D612" i="54"/>
  <c r="E612" i="54" s="1"/>
  <c r="H611" i="54"/>
  <c r="E611" i="54"/>
  <c r="D611" i="54"/>
  <c r="C610" i="54"/>
  <c r="H610" i="54" s="1"/>
  <c r="H609" i="54"/>
  <c r="D609" i="54"/>
  <c r="E609" i="54" s="1"/>
  <c r="H608" i="54"/>
  <c r="E608" i="54"/>
  <c r="D608" i="54"/>
  <c r="H607" i="54"/>
  <c r="D607" i="54"/>
  <c r="H606" i="54"/>
  <c r="D606" i="54"/>
  <c r="E606" i="54" s="1"/>
  <c r="H605" i="54"/>
  <c r="D605" i="54"/>
  <c r="E605" i="54" s="1"/>
  <c r="H604" i="54"/>
  <c r="E604" i="54"/>
  <c r="D604" i="54"/>
  <c r="H603" i="54"/>
  <c r="C603" i="54"/>
  <c r="H602" i="54"/>
  <c r="D602" i="54"/>
  <c r="E602" i="54" s="1"/>
  <c r="H601" i="54"/>
  <c r="D601" i="54"/>
  <c r="E601" i="54" s="1"/>
  <c r="H600" i="54"/>
  <c r="D600" i="54"/>
  <c r="C599" i="54"/>
  <c r="H599" i="54" s="1"/>
  <c r="H598" i="54"/>
  <c r="E598" i="54"/>
  <c r="D598" i="54"/>
  <c r="H597" i="54"/>
  <c r="E597" i="54"/>
  <c r="D597" i="54"/>
  <c r="H596" i="54"/>
  <c r="E596" i="54"/>
  <c r="E595" i="54" s="1"/>
  <c r="D596" i="54"/>
  <c r="D595" i="54"/>
  <c r="C595" i="54"/>
  <c r="H595" i="54" s="1"/>
  <c r="H594" i="54"/>
  <c r="D594" i="54"/>
  <c r="E594" i="54" s="1"/>
  <c r="H593" i="54"/>
  <c r="E593" i="54"/>
  <c r="E592" i="54" s="1"/>
  <c r="D593" i="54"/>
  <c r="H592" i="54"/>
  <c r="D592" i="54"/>
  <c r="C592" i="54"/>
  <c r="H591" i="54"/>
  <c r="D591" i="54"/>
  <c r="E591" i="54" s="1"/>
  <c r="H590" i="54"/>
  <c r="D590" i="54"/>
  <c r="E590" i="54" s="1"/>
  <c r="H589" i="54"/>
  <c r="D589" i="54"/>
  <c r="E589" i="54" s="1"/>
  <c r="H588" i="54"/>
  <c r="E588" i="54"/>
  <c r="D588" i="54"/>
  <c r="H587" i="54"/>
  <c r="C587" i="54"/>
  <c r="H586" i="54"/>
  <c r="D586" i="54"/>
  <c r="E586" i="54" s="1"/>
  <c r="H585" i="54"/>
  <c r="E585" i="54"/>
  <c r="D585" i="54"/>
  <c r="H584" i="54"/>
  <c r="D584" i="54"/>
  <c r="E584" i="54" s="1"/>
  <c r="H583" i="54"/>
  <c r="E583" i="54"/>
  <c r="D583" i="54"/>
  <c r="H582" i="54"/>
  <c r="E582" i="54"/>
  <c r="D582" i="54"/>
  <c r="E581" i="54"/>
  <c r="D581" i="54"/>
  <c r="C581" i="54"/>
  <c r="H581" i="54" s="1"/>
  <c r="H580" i="54"/>
  <c r="E580" i="54"/>
  <c r="D580" i="54"/>
  <c r="H579" i="54"/>
  <c r="D579" i="54"/>
  <c r="E579" i="54" s="1"/>
  <c r="H578" i="54"/>
  <c r="E578" i="54"/>
  <c r="D578" i="54"/>
  <c r="H577" i="54"/>
  <c r="E577" i="54"/>
  <c r="D577" i="54"/>
  <c r="C577" i="54"/>
  <c r="H576" i="54"/>
  <c r="E576" i="54"/>
  <c r="D576" i="54"/>
  <c r="H575" i="54"/>
  <c r="D575" i="54"/>
  <c r="E575" i="54" s="1"/>
  <c r="H574" i="54"/>
  <c r="D574" i="54"/>
  <c r="E574" i="54" s="1"/>
  <c r="H573" i="54"/>
  <c r="E573" i="54"/>
  <c r="D573" i="54"/>
  <c r="H572" i="54"/>
  <c r="D572" i="54"/>
  <c r="E572" i="54" s="1"/>
  <c r="H571" i="54"/>
  <c r="E571" i="54"/>
  <c r="D571" i="54"/>
  <c r="H570" i="54"/>
  <c r="D570" i="54"/>
  <c r="H569" i="54"/>
  <c r="C569" i="54"/>
  <c r="H568" i="54"/>
  <c r="E568" i="54"/>
  <c r="D568" i="54"/>
  <c r="H567" i="54"/>
  <c r="D567" i="54"/>
  <c r="E567" i="54" s="1"/>
  <c r="H566" i="54"/>
  <c r="E566" i="54"/>
  <c r="D566" i="54"/>
  <c r="H565" i="54"/>
  <c r="D565" i="54"/>
  <c r="E565" i="54" s="1"/>
  <c r="H564" i="54"/>
  <c r="E564" i="54"/>
  <c r="D564" i="54"/>
  <c r="H563" i="54"/>
  <c r="E563" i="54"/>
  <c r="E562" i="54" s="1"/>
  <c r="D563" i="54"/>
  <c r="D562" i="54" s="1"/>
  <c r="C562" i="54"/>
  <c r="H558" i="54"/>
  <c r="D558" i="54"/>
  <c r="E558" i="54" s="1"/>
  <c r="H557" i="54"/>
  <c r="E557" i="54"/>
  <c r="D557" i="54"/>
  <c r="D556" i="54"/>
  <c r="C556" i="54"/>
  <c r="H556" i="54" s="1"/>
  <c r="H555" i="54"/>
  <c r="D555" i="54"/>
  <c r="E555" i="54" s="1"/>
  <c r="H554" i="54"/>
  <c r="E554" i="54"/>
  <c r="D554" i="54"/>
  <c r="H553" i="54"/>
  <c r="E553" i="54"/>
  <c r="E552" i="54" s="1"/>
  <c r="D553" i="54"/>
  <c r="D552" i="54" s="1"/>
  <c r="C552" i="54"/>
  <c r="H549" i="54"/>
  <c r="E549" i="54"/>
  <c r="D549" i="54"/>
  <c r="H548" i="54"/>
  <c r="D548" i="54"/>
  <c r="D547" i="54" s="1"/>
  <c r="H547" i="54"/>
  <c r="J547" i="54" s="1"/>
  <c r="C547" i="54"/>
  <c r="H546" i="54"/>
  <c r="D546" i="54"/>
  <c r="E546" i="54" s="1"/>
  <c r="H545" i="54"/>
  <c r="E545" i="54"/>
  <c r="D545" i="54"/>
  <c r="H544" i="54"/>
  <c r="C544" i="54"/>
  <c r="H543" i="54"/>
  <c r="D543" i="54"/>
  <c r="E543" i="54" s="1"/>
  <c r="H542" i="54"/>
  <c r="E542" i="54"/>
  <c r="D542" i="54"/>
  <c r="H541" i="54"/>
  <c r="D541" i="54"/>
  <c r="E541" i="54" s="1"/>
  <c r="H540" i="54"/>
  <c r="E540" i="54"/>
  <c r="D540" i="54"/>
  <c r="H539" i="54"/>
  <c r="D539" i="54"/>
  <c r="H538" i="54"/>
  <c r="C538" i="54"/>
  <c r="H537" i="54"/>
  <c r="E537" i="54"/>
  <c r="D537" i="54"/>
  <c r="H536" i="54"/>
  <c r="D536" i="54"/>
  <c r="E536" i="54" s="1"/>
  <c r="H535" i="54"/>
  <c r="E535" i="54"/>
  <c r="D535" i="54"/>
  <c r="H534" i="54"/>
  <c r="D534" i="54"/>
  <c r="E534" i="54" s="1"/>
  <c r="H533" i="54"/>
  <c r="E533" i="54"/>
  <c r="D533" i="54"/>
  <c r="H532" i="54"/>
  <c r="E532" i="54"/>
  <c r="D532" i="54"/>
  <c r="E531" i="54"/>
  <c r="C531" i="54"/>
  <c r="H531" i="54" s="1"/>
  <c r="H530" i="54"/>
  <c r="E530" i="54"/>
  <c r="E529" i="54" s="1"/>
  <c r="E528" i="54" s="1"/>
  <c r="D530" i="54"/>
  <c r="D529" i="54" s="1"/>
  <c r="C529" i="54"/>
  <c r="C528" i="54" s="1"/>
  <c r="H528" i="54"/>
  <c r="H527" i="54"/>
  <c r="D527" i="54"/>
  <c r="E527" i="54" s="1"/>
  <c r="H526" i="54"/>
  <c r="E526" i="54"/>
  <c r="D526" i="54"/>
  <c r="H525" i="54"/>
  <c r="E525" i="54"/>
  <c r="D525" i="54"/>
  <c r="H524" i="54"/>
  <c r="D524" i="54"/>
  <c r="E524" i="54" s="1"/>
  <c r="H523" i="54"/>
  <c r="D523" i="54"/>
  <c r="H522" i="54"/>
  <c r="C522" i="54"/>
  <c r="H521" i="54"/>
  <c r="E521" i="54"/>
  <c r="D521" i="54"/>
  <c r="H520" i="54"/>
  <c r="D520" i="54"/>
  <c r="E520" i="54" s="1"/>
  <c r="H519" i="54"/>
  <c r="D519" i="54"/>
  <c r="E519" i="54" s="1"/>
  <c r="H518" i="54"/>
  <c r="D518" i="54"/>
  <c r="E518" i="54" s="1"/>
  <c r="H517" i="54"/>
  <c r="E517" i="54"/>
  <c r="D517" i="54"/>
  <c r="H516" i="54"/>
  <c r="D516" i="54"/>
  <c r="E516" i="54" s="1"/>
  <c r="H515" i="54"/>
  <c r="E515" i="54"/>
  <c r="D515" i="54"/>
  <c r="H514" i="54"/>
  <c r="D514" i="54"/>
  <c r="C513" i="54"/>
  <c r="H513" i="54" s="1"/>
  <c r="H512" i="54"/>
  <c r="E512" i="54"/>
  <c r="D512" i="54"/>
  <c r="H511" i="54"/>
  <c r="E511" i="54"/>
  <c r="D511" i="54"/>
  <c r="H510" i="54"/>
  <c r="D510" i="54"/>
  <c r="H508" i="54"/>
  <c r="D508" i="54"/>
  <c r="E508" i="54" s="1"/>
  <c r="H507" i="54"/>
  <c r="E507" i="54"/>
  <c r="D507" i="54"/>
  <c r="H506" i="54"/>
  <c r="D506" i="54"/>
  <c r="E506" i="54" s="1"/>
  <c r="H505" i="54"/>
  <c r="E505" i="54"/>
  <c r="D505" i="54"/>
  <c r="H504" i="54"/>
  <c r="C504" i="54"/>
  <c r="H503" i="54"/>
  <c r="D503" i="54"/>
  <c r="E503" i="54" s="1"/>
  <c r="H502" i="54"/>
  <c r="E502" i="54"/>
  <c r="D502" i="54"/>
  <c r="H501" i="54"/>
  <c r="D501" i="54"/>
  <c r="E501" i="54" s="1"/>
  <c r="H500" i="54"/>
  <c r="E500" i="54"/>
  <c r="D500" i="54"/>
  <c r="H499" i="54"/>
  <c r="D499" i="54"/>
  <c r="E499" i="54" s="1"/>
  <c r="H498" i="54"/>
  <c r="E498" i="54"/>
  <c r="D498" i="54"/>
  <c r="H497" i="54"/>
  <c r="E497" i="54"/>
  <c r="D497" i="54"/>
  <c r="C497" i="54"/>
  <c r="H496" i="54"/>
  <c r="E496" i="54"/>
  <c r="D496" i="54"/>
  <c r="H495" i="54"/>
  <c r="D495" i="54"/>
  <c r="E495" i="54" s="1"/>
  <c r="E494" i="54" s="1"/>
  <c r="H494" i="54"/>
  <c r="C494" i="54"/>
  <c r="H493" i="54"/>
  <c r="D493" i="54"/>
  <c r="H492" i="54"/>
  <c r="E492" i="54"/>
  <c r="D492" i="54"/>
  <c r="H491" i="54"/>
  <c r="C491" i="54"/>
  <c r="H490" i="54"/>
  <c r="E490" i="54"/>
  <c r="D490" i="54"/>
  <c r="H489" i="54"/>
  <c r="E489" i="54"/>
  <c r="D489" i="54"/>
  <c r="H488" i="54"/>
  <c r="D488" i="54"/>
  <c r="E488" i="54" s="1"/>
  <c r="H487" i="54"/>
  <c r="E487" i="54"/>
  <c r="D487" i="54"/>
  <c r="H486" i="54"/>
  <c r="E486" i="54"/>
  <c r="D486" i="54"/>
  <c r="C486" i="54"/>
  <c r="H485" i="54"/>
  <c r="E485" i="54"/>
  <c r="D485" i="54"/>
  <c r="C484" i="54"/>
  <c r="H482" i="54"/>
  <c r="H481" i="54"/>
  <c r="E481" i="54"/>
  <c r="D481" i="54"/>
  <c r="H480" i="54"/>
  <c r="E480" i="54"/>
  <c r="D480" i="54"/>
  <c r="H479" i="54"/>
  <c r="D479" i="54"/>
  <c r="E479" i="54" s="1"/>
  <c r="H478" i="54"/>
  <c r="D478" i="54"/>
  <c r="C477" i="54"/>
  <c r="H477" i="54" s="1"/>
  <c r="H476" i="54"/>
  <c r="E476" i="54"/>
  <c r="D476" i="54"/>
  <c r="H475" i="54"/>
  <c r="E475" i="54"/>
  <c r="E474" i="54" s="1"/>
  <c r="D475" i="54"/>
  <c r="D474" i="54"/>
  <c r="C474" i="54"/>
  <c r="H474" i="54" s="1"/>
  <c r="H473" i="54"/>
  <c r="D473" i="54"/>
  <c r="E473" i="54" s="1"/>
  <c r="H472" i="54"/>
  <c r="D472" i="54"/>
  <c r="E472" i="54" s="1"/>
  <c r="H471" i="54"/>
  <c r="E471" i="54"/>
  <c r="D471" i="54"/>
  <c r="H470" i="54"/>
  <c r="D470" i="54"/>
  <c r="D468" i="54" s="1"/>
  <c r="H469" i="54"/>
  <c r="D469" i="54"/>
  <c r="E469" i="54" s="1"/>
  <c r="H468" i="54"/>
  <c r="C468" i="54"/>
  <c r="H467" i="54"/>
  <c r="D467" i="54"/>
  <c r="E467" i="54" s="1"/>
  <c r="H466" i="54"/>
  <c r="E466" i="54"/>
  <c r="D466" i="54"/>
  <c r="H465" i="54"/>
  <c r="E465" i="54"/>
  <c r="D465" i="54"/>
  <c r="H464" i="54"/>
  <c r="E464" i="54"/>
  <c r="E463" i="54" s="1"/>
  <c r="D464" i="54"/>
  <c r="D463" i="54" s="1"/>
  <c r="C463" i="54"/>
  <c r="H463" i="54" s="1"/>
  <c r="H462" i="54"/>
  <c r="D462" i="54"/>
  <c r="E462" i="54" s="1"/>
  <c r="H461" i="54"/>
  <c r="E461" i="54"/>
  <c r="D461" i="54"/>
  <c r="H460" i="54"/>
  <c r="D460" i="54"/>
  <c r="D459" i="54" s="1"/>
  <c r="C459" i="54"/>
  <c r="H458" i="54"/>
  <c r="E458" i="54"/>
  <c r="D458" i="54"/>
  <c r="H457" i="54"/>
  <c r="D457" i="54"/>
  <c r="E457" i="54" s="1"/>
  <c r="E455" i="54" s="1"/>
  <c r="H456" i="54"/>
  <c r="E456" i="54"/>
  <c r="D456" i="54"/>
  <c r="H455" i="54"/>
  <c r="C455" i="54"/>
  <c r="H454" i="54"/>
  <c r="E454" i="54"/>
  <c r="D454" i="54"/>
  <c r="H453" i="54"/>
  <c r="E453" i="54"/>
  <c r="D453" i="54"/>
  <c r="H452" i="54"/>
  <c r="D452" i="54"/>
  <c r="E452" i="54" s="1"/>
  <c r="H451" i="54"/>
  <c r="E451" i="54"/>
  <c r="D451" i="54"/>
  <c r="H450" i="54"/>
  <c r="E450" i="54"/>
  <c r="D450" i="54"/>
  <c r="C450" i="54"/>
  <c r="H449" i="54"/>
  <c r="E449" i="54"/>
  <c r="D449" i="54"/>
  <c r="H448" i="54"/>
  <c r="D448" i="54"/>
  <c r="E448" i="54" s="1"/>
  <c r="H447" i="54"/>
  <c r="D447" i="54"/>
  <c r="E447" i="54" s="1"/>
  <c r="H446" i="54"/>
  <c r="E446" i="54"/>
  <c r="E445" i="54" s="1"/>
  <c r="D446" i="54"/>
  <c r="H445" i="54"/>
  <c r="D445" i="54"/>
  <c r="C445" i="54"/>
  <c r="H443" i="54"/>
  <c r="D443" i="54"/>
  <c r="E443" i="54" s="1"/>
  <c r="H442" i="54"/>
  <c r="E442" i="54"/>
  <c r="D442" i="54"/>
  <c r="H441" i="54"/>
  <c r="D441" i="54"/>
  <c r="E441" i="54" s="1"/>
  <c r="H440" i="54"/>
  <c r="E440" i="54"/>
  <c r="D440" i="54"/>
  <c r="H439" i="54"/>
  <c r="E439" i="54"/>
  <c r="D439" i="54"/>
  <c r="H438" i="54"/>
  <c r="E438" i="54"/>
  <c r="D438" i="54"/>
  <c r="H437" i="54"/>
  <c r="D437" i="54"/>
  <c r="E437" i="54" s="1"/>
  <c r="H436" i="54"/>
  <c r="E436" i="54"/>
  <c r="D436" i="54"/>
  <c r="H435" i="54"/>
  <c r="E435" i="54"/>
  <c r="D435" i="54"/>
  <c r="H434" i="54"/>
  <c r="D434" i="54"/>
  <c r="E434" i="54" s="1"/>
  <c r="H433" i="54"/>
  <c r="D433" i="54"/>
  <c r="E433" i="54" s="1"/>
  <c r="H432" i="54"/>
  <c r="E432" i="54"/>
  <c r="D432" i="54"/>
  <c r="H431" i="54"/>
  <c r="D431" i="54"/>
  <c r="D429" i="54" s="1"/>
  <c r="H430" i="54"/>
  <c r="D430" i="54"/>
  <c r="E430" i="54" s="1"/>
  <c r="H429" i="54"/>
  <c r="C429" i="54"/>
  <c r="H428" i="54"/>
  <c r="D428" i="54"/>
  <c r="E428" i="54" s="1"/>
  <c r="H427" i="54"/>
  <c r="E427" i="54"/>
  <c r="D427" i="54"/>
  <c r="H426" i="54"/>
  <c r="E426" i="54"/>
  <c r="D426" i="54"/>
  <c r="H425" i="54"/>
  <c r="E425" i="54"/>
  <c r="D425" i="54"/>
  <c r="H424" i="54"/>
  <c r="D424" i="54"/>
  <c r="E424" i="54" s="1"/>
  <c r="H423" i="54"/>
  <c r="E423" i="54"/>
  <c r="D423" i="54"/>
  <c r="H422" i="54"/>
  <c r="E422" i="54"/>
  <c r="C422" i="54"/>
  <c r="H421" i="54"/>
  <c r="E421" i="54"/>
  <c r="D421" i="54"/>
  <c r="H420" i="54"/>
  <c r="D420" i="54"/>
  <c r="E420" i="54" s="1"/>
  <c r="H419" i="54"/>
  <c r="D419" i="54"/>
  <c r="E419" i="54" s="1"/>
  <c r="H418" i="54"/>
  <c r="E418" i="54"/>
  <c r="D418" i="54"/>
  <c r="H417" i="54"/>
  <c r="D417" i="54"/>
  <c r="D416" i="54" s="1"/>
  <c r="C416" i="54"/>
  <c r="H416" i="54" s="1"/>
  <c r="H415" i="54"/>
  <c r="E415" i="54"/>
  <c r="D415" i="54"/>
  <c r="H414" i="54"/>
  <c r="D414" i="54"/>
  <c r="E414" i="54" s="1"/>
  <c r="E412" i="54" s="1"/>
  <c r="H413" i="54"/>
  <c r="E413" i="54"/>
  <c r="D413" i="54"/>
  <c r="H412" i="54"/>
  <c r="C412" i="54"/>
  <c r="H411" i="54"/>
  <c r="E411" i="54"/>
  <c r="D411" i="54"/>
  <c r="H410" i="54"/>
  <c r="E410" i="54"/>
  <c r="E409" i="54" s="1"/>
  <c r="D410" i="54"/>
  <c r="D409" i="54" s="1"/>
  <c r="C409" i="54"/>
  <c r="H409" i="54" s="1"/>
  <c r="H408" i="54"/>
  <c r="D408" i="54"/>
  <c r="E408" i="54" s="1"/>
  <c r="H407" i="54"/>
  <c r="E407" i="54"/>
  <c r="D407" i="54"/>
  <c r="H406" i="54"/>
  <c r="D406" i="54"/>
  <c r="D404" i="54" s="1"/>
  <c r="H405" i="54"/>
  <c r="D405" i="54"/>
  <c r="E405" i="54" s="1"/>
  <c r="H404" i="54"/>
  <c r="C404" i="54"/>
  <c r="H403" i="54"/>
  <c r="D403" i="54"/>
  <c r="E403" i="54" s="1"/>
  <c r="H402" i="54"/>
  <c r="E402" i="54"/>
  <c r="D402" i="54"/>
  <c r="H401" i="54"/>
  <c r="E401" i="54"/>
  <c r="D401" i="54"/>
  <c r="H400" i="54"/>
  <c r="E400" i="54"/>
  <c r="E399" i="54" s="1"/>
  <c r="D400" i="54"/>
  <c r="D399" i="54" s="1"/>
  <c r="C399" i="54"/>
  <c r="H399" i="54" s="1"/>
  <c r="H398" i="54"/>
  <c r="D398" i="54"/>
  <c r="E398" i="54" s="1"/>
  <c r="H397" i="54"/>
  <c r="E397" i="54"/>
  <c r="D397" i="54"/>
  <c r="H396" i="54"/>
  <c r="D396" i="54"/>
  <c r="D395" i="54" s="1"/>
  <c r="C395" i="54"/>
  <c r="H395" i="54" s="1"/>
  <c r="H394" i="54"/>
  <c r="E394" i="54"/>
  <c r="D394" i="54"/>
  <c r="H393" i="54"/>
  <c r="D393" i="54"/>
  <c r="H392" i="54"/>
  <c r="C392" i="54"/>
  <c r="H391" i="54"/>
  <c r="E391" i="54"/>
  <c r="D391" i="54"/>
  <c r="H390" i="54"/>
  <c r="E390" i="54"/>
  <c r="D390" i="54"/>
  <c r="H389" i="54"/>
  <c r="D389" i="54"/>
  <c r="D388" i="54" s="1"/>
  <c r="H388" i="54"/>
  <c r="C388" i="54"/>
  <c r="H387" i="54"/>
  <c r="D387" i="54"/>
  <c r="E387" i="54" s="1"/>
  <c r="H386" i="54"/>
  <c r="E386" i="54"/>
  <c r="D386" i="54"/>
  <c r="H385" i="54"/>
  <c r="D385" i="54"/>
  <c r="E385" i="54" s="1"/>
  <c r="H384" i="54"/>
  <c r="E384" i="54"/>
  <c r="D384" i="54"/>
  <c r="H383" i="54"/>
  <c r="D383" i="54"/>
  <c r="H382" i="54"/>
  <c r="C382" i="54"/>
  <c r="H381" i="54"/>
  <c r="E381" i="54"/>
  <c r="D381" i="54"/>
  <c r="H380" i="54"/>
  <c r="E380" i="54"/>
  <c r="D380" i="54"/>
  <c r="H379" i="54"/>
  <c r="D379" i="54"/>
  <c r="D378" i="54" s="1"/>
  <c r="H378" i="54"/>
  <c r="C378" i="54"/>
  <c r="H377" i="54"/>
  <c r="D377" i="54"/>
  <c r="E377" i="54" s="1"/>
  <c r="H376" i="54"/>
  <c r="E376" i="54"/>
  <c r="D376" i="54"/>
  <c r="H375" i="54"/>
  <c r="D375" i="54"/>
  <c r="E375" i="54" s="1"/>
  <c r="H374" i="54"/>
  <c r="E374" i="54"/>
  <c r="D374" i="54"/>
  <c r="D373" i="54"/>
  <c r="C373" i="54"/>
  <c r="H373" i="54" s="1"/>
  <c r="H372" i="54"/>
  <c r="D372" i="54"/>
  <c r="E372" i="54" s="1"/>
  <c r="H371" i="54"/>
  <c r="E371" i="54"/>
  <c r="D371" i="54"/>
  <c r="H370" i="54"/>
  <c r="E370" i="54"/>
  <c r="D370" i="54"/>
  <c r="H369" i="54"/>
  <c r="D369" i="54"/>
  <c r="D368" i="54" s="1"/>
  <c r="H368" i="54"/>
  <c r="C368" i="54"/>
  <c r="H367" i="54"/>
  <c r="D367" i="54"/>
  <c r="E367" i="54" s="1"/>
  <c r="H366" i="54"/>
  <c r="E366" i="54"/>
  <c r="D366" i="54"/>
  <c r="H365" i="54"/>
  <c r="D365" i="54"/>
  <c r="E365" i="54" s="1"/>
  <c r="H364" i="54"/>
  <c r="E364" i="54"/>
  <c r="D364" i="54"/>
  <c r="H363" i="54"/>
  <c r="D363" i="54"/>
  <c r="H362" i="54"/>
  <c r="C362" i="54"/>
  <c r="H361" i="54"/>
  <c r="E361" i="54"/>
  <c r="D361" i="54"/>
  <c r="H360" i="54"/>
  <c r="E360" i="54"/>
  <c r="D360" i="54"/>
  <c r="H359" i="54"/>
  <c r="D359" i="54"/>
  <c r="E359" i="54" s="1"/>
  <c r="H358" i="54"/>
  <c r="D358" i="54"/>
  <c r="C357" i="54"/>
  <c r="H357" i="54" s="1"/>
  <c r="H356" i="54"/>
  <c r="E356" i="54"/>
  <c r="D356" i="54"/>
  <c r="H355" i="54"/>
  <c r="D355" i="54"/>
  <c r="E355" i="54" s="1"/>
  <c r="H354" i="54"/>
  <c r="E354" i="54"/>
  <c r="D354" i="54"/>
  <c r="D353" i="54"/>
  <c r="C353" i="54"/>
  <c r="H353" i="54" s="1"/>
  <c r="H352" i="54"/>
  <c r="D352" i="54"/>
  <c r="E352" i="54" s="1"/>
  <c r="H351" i="54"/>
  <c r="E351" i="54"/>
  <c r="D351" i="54"/>
  <c r="H350" i="54"/>
  <c r="E350" i="54"/>
  <c r="D350" i="54"/>
  <c r="H349" i="54"/>
  <c r="D349" i="54"/>
  <c r="D348" i="54" s="1"/>
  <c r="H348" i="54"/>
  <c r="C348" i="54"/>
  <c r="H347" i="54"/>
  <c r="D347" i="54"/>
  <c r="E347" i="54" s="1"/>
  <c r="H346" i="54"/>
  <c r="E346" i="54"/>
  <c r="D346" i="54"/>
  <c r="H345" i="54"/>
  <c r="D345" i="54"/>
  <c r="E345" i="54" s="1"/>
  <c r="E344" i="54" s="1"/>
  <c r="D344" i="54"/>
  <c r="C344" i="54"/>
  <c r="H343" i="54"/>
  <c r="E343" i="54"/>
  <c r="D343" i="54"/>
  <c r="H342" i="54"/>
  <c r="D342" i="54"/>
  <c r="E342" i="54" s="1"/>
  <c r="H341" i="54"/>
  <c r="E341" i="54"/>
  <c r="D341" i="54"/>
  <c r="H338" i="54"/>
  <c r="E338" i="54"/>
  <c r="D338" i="54"/>
  <c r="H337" i="54"/>
  <c r="D337" i="54"/>
  <c r="E337" i="54" s="1"/>
  <c r="H336" i="54"/>
  <c r="E336" i="54"/>
  <c r="D336" i="54"/>
  <c r="H335" i="54"/>
  <c r="D335" i="54"/>
  <c r="E335" i="54" s="1"/>
  <c r="H334" i="54"/>
  <c r="E334" i="54"/>
  <c r="D334" i="54"/>
  <c r="H333" i="54"/>
  <c r="E333" i="54"/>
  <c r="D333" i="54"/>
  <c r="H332" i="54"/>
  <c r="E332" i="54"/>
  <c r="D332" i="54"/>
  <c r="H331" i="54"/>
  <c r="H330" i="54"/>
  <c r="E330" i="54"/>
  <c r="D330" i="54"/>
  <c r="H329" i="54"/>
  <c r="D329" i="54"/>
  <c r="H328" i="54"/>
  <c r="C328" i="54"/>
  <c r="H327" i="54"/>
  <c r="E327" i="54"/>
  <c r="D327" i="54"/>
  <c r="H326" i="54"/>
  <c r="D326" i="54"/>
  <c r="D325" i="54" s="1"/>
  <c r="C325" i="54"/>
  <c r="H325" i="54" s="1"/>
  <c r="H324" i="54"/>
  <c r="E324" i="54"/>
  <c r="D324" i="54"/>
  <c r="H323" i="54"/>
  <c r="D323" i="54"/>
  <c r="E323" i="54" s="1"/>
  <c r="H322" i="54"/>
  <c r="E322" i="54"/>
  <c r="D322" i="54"/>
  <c r="H321" i="54"/>
  <c r="E321" i="54"/>
  <c r="D321" i="54"/>
  <c r="H320" i="54"/>
  <c r="E320" i="54"/>
  <c r="D320" i="54"/>
  <c r="H319" i="54"/>
  <c r="D319" i="54"/>
  <c r="E319" i="54" s="1"/>
  <c r="H318" i="54"/>
  <c r="E318" i="54"/>
  <c r="D318" i="54"/>
  <c r="H317" i="54"/>
  <c r="E317" i="54"/>
  <c r="D317" i="54"/>
  <c r="H316" i="54"/>
  <c r="D316" i="54"/>
  <c r="E316" i="54" s="1"/>
  <c r="H315" i="54"/>
  <c r="C314" i="54"/>
  <c r="H314" i="54" s="1"/>
  <c r="H313" i="54"/>
  <c r="D313" i="54"/>
  <c r="E313" i="54" s="1"/>
  <c r="H312" i="54"/>
  <c r="D312" i="54"/>
  <c r="E312" i="54" s="1"/>
  <c r="H311" i="54"/>
  <c r="E311" i="54"/>
  <c r="D311" i="54"/>
  <c r="H310" i="54"/>
  <c r="D310" i="54"/>
  <c r="E310" i="54" s="1"/>
  <c r="H309" i="54"/>
  <c r="E309" i="54"/>
  <c r="D309" i="54"/>
  <c r="H308" i="54"/>
  <c r="H307" i="54"/>
  <c r="E307" i="54"/>
  <c r="D307" i="54"/>
  <c r="H306" i="54"/>
  <c r="D306" i="54"/>
  <c r="E306" i="54" s="1"/>
  <c r="H305" i="54"/>
  <c r="H304" i="54"/>
  <c r="D304" i="54"/>
  <c r="E304" i="54" s="1"/>
  <c r="H303" i="54"/>
  <c r="E303" i="54"/>
  <c r="D303" i="54"/>
  <c r="H302" i="54"/>
  <c r="H301" i="54"/>
  <c r="E301" i="54"/>
  <c r="D301" i="54"/>
  <c r="H300" i="54"/>
  <c r="E300" i="54"/>
  <c r="D300" i="54"/>
  <c r="H299" i="54"/>
  <c r="D299" i="54"/>
  <c r="E299" i="54" s="1"/>
  <c r="H298" i="54"/>
  <c r="H297" i="54"/>
  <c r="D297" i="54"/>
  <c r="E297" i="54" s="1"/>
  <c r="H296" i="54"/>
  <c r="H295" i="54"/>
  <c r="D295" i="54"/>
  <c r="E295" i="54" s="1"/>
  <c r="H294" i="54"/>
  <c r="D294" i="54"/>
  <c r="E294" i="54" s="1"/>
  <c r="H293" i="54"/>
  <c r="E293" i="54"/>
  <c r="D293" i="54"/>
  <c r="H292" i="54"/>
  <c r="D292" i="54"/>
  <c r="E292" i="54" s="1"/>
  <c r="H291" i="54"/>
  <c r="D291" i="54"/>
  <c r="E291" i="54" s="1"/>
  <c r="H290" i="54"/>
  <c r="D290" i="54"/>
  <c r="E290" i="54" s="1"/>
  <c r="H289" i="54"/>
  <c r="H288" i="54"/>
  <c r="D288" i="54"/>
  <c r="E288" i="54" s="1"/>
  <c r="H287" i="54"/>
  <c r="E287" i="54"/>
  <c r="D287" i="54"/>
  <c r="H286" i="54"/>
  <c r="E286" i="54"/>
  <c r="D286" i="54"/>
  <c r="H285" i="54"/>
  <c r="E285" i="54"/>
  <c r="D285" i="54"/>
  <c r="H284" i="54"/>
  <c r="D284" i="54"/>
  <c r="E284" i="54" s="1"/>
  <c r="H283" i="54"/>
  <c r="E283" i="54"/>
  <c r="D283" i="54"/>
  <c r="H282" i="54"/>
  <c r="E282" i="54"/>
  <c r="D282" i="54"/>
  <c r="H281" i="54"/>
  <c r="D281" i="54"/>
  <c r="E281" i="54" s="1"/>
  <c r="H280" i="54"/>
  <c r="D280" i="54"/>
  <c r="E280" i="54" s="1"/>
  <c r="H279" i="54"/>
  <c r="E279" i="54"/>
  <c r="D279" i="54"/>
  <c r="H278" i="54"/>
  <c r="D278" i="54"/>
  <c r="E278" i="54" s="1"/>
  <c r="H277" i="54"/>
  <c r="D277" i="54"/>
  <c r="E277" i="54" s="1"/>
  <c r="H276" i="54"/>
  <c r="D276" i="54"/>
  <c r="E276" i="54" s="1"/>
  <c r="H275" i="54"/>
  <c r="E275" i="54"/>
  <c r="D275" i="54"/>
  <c r="H274" i="54"/>
  <c r="D274" i="54"/>
  <c r="E274" i="54" s="1"/>
  <c r="H273" i="54"/>
  <c r="E273" i="54"/>
  <c r="D273" i="54"/>
  <c r="H272" i="54"/>
  <c r="D272" i="54"/>
  <c r="E272" i="54" s="1"/>
  <c r="H271" i="54"/>
  <c r="E271" i="54"/>
  <c r="D271" i="54"/>
  <c r="H270" i="54"/>
  <c r="E270" i="54"/>
  <c r="D270" i="54"/>
  <c r="H269" i="54"/>
  <c r="D269" i="54"/>
  <c r="E269" i="54" s="1"/>
  <c r="H268" i="54"/>
  <c r="D268" i="54"/>
  <c r="E268" i="54" s="1"/>
  <c r="H267" i="54"/>
  <c r="E267" i="54"/>
  <c r="D267" i="54"/>
  <c r="H266" i="54"/>
  <c r="D266" i="54"/>
  <c r="E266" i="54" s="1"/>
  <c r="H265" i="54"/>
  <c r="H264" i="54"/>
  <c r="D264" i="54"/>
  <c r="C263" i="54"/>
  <c r="H263" i="54" s="1"/>
  <c r="H262" i="54"/>
  <c r="D262" i="54"/>
  <c r="E262" i="54" s="1"/>
  <c r="H261" i="54"/>
  <c r="D261" i="54"/>
  <c r="C260" i="54"/>
  <c r="H260" i="54" s="1"/>
  <c r="C259" i="54"/>
  <c r="H259" i="54" s="1"/>
  <c r="J259" i="54" s="1"/>
  <c r="E252" i="54"/>
  <c r="D252" i="54"/>
  <c r="D251" i="54"/>
  <c r="C250" i="54"/>
  <c r="D249" i="54"/>
  <c r="E249" i="54" s="1"/>
  <c r="D248" i="54"/>
  <c r="E248" i="54" s="1"/>
  <c r="D247" i="54"/>
  <c r="E247" i="54" s="1"/>
  <c r="D246" i="54"/>
  <c r="D245" i="54"/>
  <c r="E245" i="54" s="1"/>
  <c r="C244" i="54"/>
  <c r="C243" i="54" s="1"/>
  <c r="D242" i="54"/>
  <c r="E242" i="54" s="1"/>
  <c r="D241" i="54"/>
  <c r="E241" i="54" s="1"/>
  <c r="D240" i="54"/>
  <c r="E240" i="54" s="1"/>
  <c r="C239" i="54"/>
  <c r="C238" i="54"/>
  <c r="E237" i="54"/>
  <c r="E236" i="54" s="1"/>
  <c r="D237" i="54"/>
  <c r="D236" i="54"/>
  <c r="D235" i="54" s="1"/>
  <c r="C236" i="54"/>
  <c r="C235" i="54" s="1"/>
  <c r="E235" i="54"/>
  <c r="D234" i="54"/>
  <c r="E234" i="54" s="1"/>
  <c r="E233" i="54" s="1"/>
  <c r="D233" i="54"/>
  <c r="D228" i="54" s="1"/>
  <c r="C233" i="54"/>
  <c r="E232" i="54"/>
  <c r="D232" i="54"/>
  <c r="E231" i="54"/>
  <c r="D231" i="54"/>
  <c r="E230" i="54"/>
  <c r="D230" i="54"/>
  <c r="E229" i="54"/>
  <c r="E228" i="54" s="1"/>
  <c r="D229" i="54"/>
  <c r="C229" i="54"/>
  <c r="C228" i="54"/>
  <c r="E227" i="54"/>
  <c r="D227" i="54"/>
  <c r="D226" i="54"/>
  <c r="E225" i="54"/>
  <c r="D225" i="54"/>
  <c r="D224" i="54"/>
  <c r="E224" i="54" s="1"/>
  <c r="C223" i="54"/>
  <c r="C222" i="54" s="1"/>
  <c r="D221" i="54"/>
  <c r="D220" i="54" s="1"/>
  <c r="C220" i="54"/>
  <c r="C215" i="54" s="1"/>
  <c r="D219" i="54"/>
  <c r="E219" i="54" s="1"/>
  <c r="E216" i="54" s="1"/>
  <c r="D218" i="54"/>
  <c r="E218" i="54" s="1"/>
  <c r="E217" i="54"/>
  <c r="D217" i="54"/>
  <c r="C216" i="54"/>
  <c r="D214" i="54"/>
  <c r="E214" i="54" s="1"/>
  <c r="E213" i="54" s="1"/>
  <c r="D213" i="54"/>
  <c r="C213" i="54"/>
  <c r="E212" i="54"/>
  <c r="D212" i="54"/>
  <c r="E211" i="54"/>
  <c r="D211" i="54"/>
  <c r="C211" i="54"/>
  <c r="D210" i="54"/>
  <c r="E210" i="54" s="1"/>
  <c r="E209" i="54"/>
  <c r="E207" i="54" s="1"/>
  <c r="D209" i="54"/>
  <c r="D208" i="54"/>
  <c r="E208" i="54" s="1"/>
  <c r="D207" i="54"/>
  <c r="C207" i="54"/>
  <c r="D206" i="54"/>
  <c r="E206" i="54" s="1"/>
  <c r="E205" i="54"/>
  <c r="D205" i="54"/>
  <c r="D204" i="54"/>
  <c r="D203" i="54" s="1"/>
  <c r="C204" i="54"/>
  <c r="C203" i="54" s="1"/>
  <c r="E202" i="54"/>
  <c r="E201" i="54" s="1"/>
  <c r="E200" i="54" s="1"/>
  <c r="D202" i="54"/>
  <c r="D201" i="54"/>
  <c r="C201" i="54"/>
  <c r="C200" i="54" s="1"/>
  <c r="D200" i="54"/>
  <c r="E199" i="54"/>
  <c r="D199" i="54"/>
  <c r="E198" i="54"/>
  <c r="E197" i="54" s="1"/>
  <c r="D198" i="54"/>
  <c r="C198" i="54"/>
  <c r="D197" i="54"/>
  <c r="C197" i="54"/>
  <c r="E196" i="54"/>
  <c r="D196" i="54"/>
  <c r="E195" i="54"/>
  <c r="D195" i="54"/>
  <c r="C195" i="54"/>
  <c r="D194" i="54"/>
  <c r="E194" i="54" s="1"/>
  <c r="E193" i="54"/>
  <c r="D193" i="54"/>
  <c r="D188" i="54" s="1"/>
  <c r="C193" i="54"/>
  <c r="D192" i="54"/>
  <c r="E192" i="54" s="1"/>
  <c r="E191" i="54"/>
  <c r="D191" i="54"/>
  <c r="D190" i="54"/>
  <c r="D189" i="54" s="1"/>
  <c r="C189" i="54"/>
  <c r="C188" i="54" s="1"/>
  <c r="E187" i="54"/>
  <c r="D187" i="54"/>
  <c r="E186" i="54"/>
  <c r="D186" i="54"/>
  <c r="E185" i="54"/>
  <c r="E184" i="54" s="1"/>
  <c r="D185" i="54"/>
  <c r="C185" i="54"/>
  <c r="D184" i="54"/>
  <c r="C184" i="54"/>
  <c r="E183" i="54"/>
  <c r="D183" i="54"/>
  <c r="E182" i="54"/>
  <c r="D182" i="54"/>
  <c r="C182" i="54"/>
  <c r="D181" i="54"/>
  <c r="E181" i="54" s="1"/>
  <c r="E180" i="54"/>
  <c r="E179" i="54" s="1"/>
  <c r="D180" i="54"/>
  <c r="D179" i="54" s="1"/>
  <c r="C180" i="54"/>
  <c r="C179" i="54"/>
  <c r="H176" i="54"/>
  <c r="E176" i="54"/>
  <c r="D176" i="54"/>
  <c r="H175" i="54"/>
  <c r="E175" i="54"/>
  <c r="E174" i="54" s="1"/>
  <c r="D175" i="54"/>
  <c r="D174" i="54"/>
  <c r="C174" i="54"/>
  <c r="H174" i="54" s="1"/>
  <c r="H173" i="54"/>
  <c r="D173" i="54"/>
  <c r="E173" i="54" s="1"/>
  <c r="H172" i="54"/>
  <c r="D172" i="54"/>
  <c r="C171" i="54"/>
  <c r="H171" i="54" s="1"/>
  <c r="H169" i="54"/>
  <c r="D169" i="54"/>
  <c r="E169" i="54" s="1"/>
  <c r="H168" i="54"/>
  <c r="E168" i="54"/>
  <c r="E167" i="54" s="1"/>
  <c r="D168" i="54"/>
  <c r="H167" i="54"/>
  <c r="D167" i="54"/>
  <c r="C167" i="54"/>
  <c r="H166" i="54"/>
  <c r="D166" i="54"/>
  <c r="E166" i="54" s="1"/>
  <c r="H165" i="54"/>
  <c r="D165" i="54"/>
  <c r="H164" i="54"/>
  <c r="C164" i="54"/>
  <c r="J163" i="54"/>
  <c r="C163" i="54"/>
  <c r="H163" i="54" s="1"/>
  <c r="H162" i="54"/>
  <c r="E162" i="54"/>
  <c r="D162" i="54"/>
  <c r="H161" i="54"/>
  <c r="D161" i="54"/>
  <c r="H160" i="54"/>
  <c r="C160" i="54"/>
  <c r="H159" i="54"/>
  <c r="E159" i="54"/>
  <c r="D159" i="54"/>
  <c r="H158" i="54"/>
  <c r="D158" i="54"/>
  <c r="C157" i="54"/>
  <c r="H157" i="54" s="1"/>
  <c r="H156" i="54"/>
  <c r="D156" i="54"/>
  <c r="E156" i="54" s="1"/>
  <c r="H155" i="54"/>
  <c r="D155" i="54"/>
  <c r="C154" i="54"/>
  <c r="H154" i="54" s="1"/>
  <c r="C153" i="54"/>
  <c r="H153" i="54" s="1"/>
  <c r="J153" i="54" s="1"/>
  <c r="H151" i="54"/>
  <c r="D151" i="54"/>
  <c r="E151" i="54" s="1"/>
  <c r="H150" i="54"/>
  <c r="D150" i="54"/>
  <c r="C149" i="54"/>
  <c r="H149" i="54" s="1"/>
  <c r="H148" i="54"/>
  <c r="E148" i="54"/>
  <c r="D148" i="54"/>
  <c r="H147" i="54"/>
  <c r="E147" i="54"/>
  <c r="E146" i="54" s="1"/>
  <c r="D147" i="54"/>
  <c r="D146" i="54"/>
  <c r="C146" i="54"/>
  <c r="H146" i="54" s="1"/>
  <c r="H145" i="54"/>
  <c r="D145" i="54"/>
  <c r="E145" i="54" s="1"/>
  <c r="H144" i="54"/>
  <c r="D144" i="54"/>
  <c r="C143" i="54"/>
  <c r="H142" i="54"/>
  <c r="E142" i="54"/>
  <c r="D142" i="54"/>
  <c r="H141" i="54"/>
  <c r="D141" i="54"/>
  <c r="E141" i="54" s="1"/>
  <c r="E140" i="54" s="1"/>
  <c r="D140" i="54"/>
  <c r="C140" i="54"/>
  <c r="H140" i="54" s="1"/>
  <c r="H139" i="54"/>
  <c r="D139" i="54"/>
  <c r="E139" i="54" s="1"/>
  <c r="H138" i="54"/>
  <c r="D138" i="54"/>
  <c r="E138" i="54" s="1"/>
  <c r="H137" i="54"/>
  <c r="E137" i="54"/>
  <c r="E136" i="54" s="1"/>
  <c r="D137" i="54"/>
  <c r="H136" i="54"/>
  <c r="C136" i="54"/>
  <c r="H134" i="54"/>
  <c r="D134" i="54"/>
  <c r="E134" i="54" s="1"/>
  <c r="H133" i="54"/>
  <c r="D133" i="54"/>
  <c r="E133" i="54" s="1"/>
  <c r="E132" i="54" s="1"/>
  <c r="H132" i="54"/>
  <c r="C132" i="54"/>
  <c r="H131" i="54"/>
  <c r="D131" i="54"/>
  <c r="E131" i="54" s="1"/>
  <c r="H130" i="54"/>
  <c r="E130" i="54"/>
  <c r="D130" i="54"/>
  <c r="H129" i="54"/>
  <c r="H128" i="54"/>
  <c r="E128" i="54"/>
  <c r="D128" i="54"/>
  <c r="H127" i="54"/>
  <c r="D127" i="54"/>
  <c r="C126" i="54"/>
  <c r="H126" i="54" s="1"/>
  <c r="H125" i="54"/>
  <c r="D125" i="54"/>
  <c r="E125" i="54" s="1"/>
  <c r="H124" i="54"/>
  <c r="D124" i="54"/>
  <c r="E124" i="54" s="1"/>
  <c r="H123" i="54"/>
  <c r="E123" i="54"/>
  <c r="C123" i="54"/>
  <c r="H122" i="54"/>
  <c r="E122" i="54"/>
  <c r="D122" i="54"/>
  <c r="H121" i="54"/>
  <c r="D121" i="54"/>
  <c r="C120" i="54"/>
  <c r="H120" i="54" s="1"/>
  <c r="H119" i="54"/>
  <c r="D119" i="54"/>
  <c r="E119" i="54" s="1"/>
  <c r="H118" i="54"/>
  <c r="D118" i="54"/>
  <c r="E118" i="54" s="1"/>
  <c r="H117" i="54"/>
  <c r="E117" i="54"/>
  <c r="H116" i="54"/>
  <c r="J116" i="54" s="1"/>
  <c r="H113" i="54"/>
  <c r="D113" i="54"/>
  <c r="E113" i="54" s="1"/>
  <c r="H112" i="54"/>
  <c r="D112" i="54"/>
  <c r="E112" i="54" s="1"/>
  <c r="H111" i="54"/>
  <c r="D111" i="54"/>
  <c r="E111" i="54" s="1"/>
  <c r="H110" i="54"/>
  <c r="E110" i="54"/>
  <c r="D110" i="54"/>
  <c r="H109" i="54"/>
  <c r="D109" i="54"/>
  <c r="E109" i="54" s="1"/>
  <c r="H108" i="54"/>
  <c r="D108" i="54"/>
  <c r="E108" i="54" s="1"/>
  <c r="H107" i="54"/>
  <c r="D107" i="54"/>
  <c r="E107" i="54" s="1"/>
  <c r="H106" i="54"/>
  <c r="E106" i="54"/>
  <c r="D106" i="54"/>
  <c r="H105" i="54"/>
  <c r="D105" i="54"/>
  <c r="E105" i="54" s="1"/>
  <c r="H104" i="54"/>
  <c r="D104" i="54"/>
  <c r="E104" i="54" s="1"/>
  <c r="H103" i="54"/>
  <c r="D103" i="54"/>
  <c r="E103" i="54" s="1"/>
  <c r="H102" i="54"/>
  <c r="E102" i="54"/>
  <c r="D102" i="54"/>
  <c r="H101" i="54"/>
  <c r="D101" i="54"/>
  <c r="E101" i="54" s="1"/>
  <c r="H100" i="54"/>
  <c r="D100" i="54"/>
  <c r="E100" i="54" s="1"/>
  <c r="H99" i="54"/>
  <c r="D99" i="54"/>
  <c r="E99" i="54" s="1"/>
  <c r="H98" i="54"/>
  <c r="E98" i="54"/>
  <c r="E97" i="54" s="1"/>
  <c r="D98" i="54"/>
  <c r="H97" i="54"/>
  <c r="J97" i="54" s="1"/>
  <c r="C97" i="54"/>
  <c r="H96" i="54"/>
  <c r="E96" i="54"/>
  <c r="D96" i="54"/>
  <c r="H95" i="54"/>
  <c r="D95" i="54"/>
  <c r="E95" i="54" s="1"/>
  <c r="H94" i="54"/>
  <c r="D94" i="54"/>
  <c r="E94" i="54" s="1"/>
  <c r="H93" i="54"/>
  <c r="D93" i="54"/>
  <c r="E93" i="54" s="1"/>
  <c r="H92" i="54"/>
  <c r="E92" i="54"/>
  <c r="D92" i="54"/>
  <c r="H91" i="54"/>
  <c r="D91" i="54"/>
  <c r="E91" i="54" s="1"/>
  <c r="H90" i="54"/>
  <c r="D90" i="54"/>
  <c r="E90" i="54" s="1"/>
  <c r="H89" i="54"/>
  <c r="D89" i="54"/>
  <c r="E89" i="54" s="1"/>
  <c r="H88" i="54"/>
  <c r="E88" i="54"/>
  <c r="D88" i="54"/>
  <c r="H87" i="54"/>
  <c r="D87" i="54"/>
  <c r="E87" i="54" s="1"/>
  <c r="H86" i="54"/>
  <c r="D86" i="54"/>
  <c r="E86" i="54" s="1"/>
  <c r="H85" i="54"/>
  <c r="D85" i="54"/>
  <c r="E85" i="54" s="1"/>
  <c r="H84" i="54"/>
  <c r="E84" i="54"/>
  <c r="D84" i="54"/>
  <c r="H83" i="54"/>
  <c r="D83" i="54"/>
  <c r="E83" i="54" s="1"/>
  <c r="H82" i="54"/>
  <c r="D82" i="54"/>
  <c r="E82" i="54" s="1"/>
  <c r="H81" i="54"/>
  <c r="D81" i="54"/>
  <c r="E81" i="54" s="1"/>
  <c r="H80" i="54"/>
  <c r="E80" i="54"/>
  <c r="D80" i="54"/>
  <c r="H79" i="54"/>
  <c r="D79" i="54"/>
  <c r="E79" i="54" s="1"/>
  <c r="H78" i="54"/>
  <c r="D78" i="54"/>
  <c r="E78" i="54" s="1"/>
  <c r="H77" i="54"/>
  <c r="D77" i="54"/>
  <c r="E77" i="54" s="1"/>
  <c r="H76" i="54"/>
  <c r="E76" i="54"/>
  <c r="D76" i="54"/>
  <c r="H75" i="54"/>
  <c r="D75" i="54"/>
  <c r="E75" i="54" s="1"/>
  <c r="H74" i="54"/>
  <c r="D74" i="54"/>
  <c r="E74" i="54" s="1"/>
  <c r="H73" i="54"/>
  <c r="D73" i="54"/>
  <c r="E73" i="54" s="1"/>
  <c r="H72" i="54"/>
  <c r="E72" i="54"/>
  <c r="D72" i="54"/>
  <c r="H71" i="54"/>
  <c r="D71" i="54"/>
  <c r="E71" i="54" s="1"/>
  <c r="H70" i="54"/>
  <c r="D70" i="54"/>
  <c r="E70" i="54" s="1"/>
  <c r="H69" i="54"/>
  <c r="D69" i="54"/>
  <c r="E69" i="54" s="1"/>
  <c r="H68" i="54"/>
  <c r="J68" i="54" s="1"/>
  <c r="C68" i="54"/>
  <c r="C67" i="54"/>
  <c r="H67" i="54" s="1"/>
  <c r="J67" i="54" s="1"/>
  <c r="H66" i="54"/>
  <c r="D66" i="54"/>
  <c r="E66" i="54" s="1"/>
  <c r="H65" i="54"/>
  <c r="D65" i="54"/>
  <c r="E65" i="54" s="1"/>
  <c r="H64" i="54"/>
  <c r="E64" i="54"/>
  <c r="D64" i="54"/>
  <c r="H63" i="54"/>
  <c r="D63" i="54"/>
  <c r="E63" i="54" s="1"/>
  <c r="H62" i="54"/>
  <c r="D62" i="54"/>
  <c r="E62" i="54" s="1"/>
  <c r="J61" i="54"/>
  <c r="D61" i="54"/>
  <c r="C61" i="54"/>
  <c r="H61" i="54" s="1"/>
  <c r="H60" i="54"/>
  <c r="D60" i="54"/>
  <c r="E60" i="54" s="1"/>
  <c r="H59" i="54"/>
  <c r="D59" i="54"/>
  <c r="E59" i="54" s="1"/>
  <c r="H58" i="54"/>
  <c r="E58" i="54"/>
  <c r="D58" i="54"/>
  <c r="H57" i="54"/>
  <c r="D57" i="54"/>
  <c r="E57" i="54" s="1"/>
  <c r="H56" i="54"/>
  <c r="D56" i="54"/>
  <c r="E56" i="54" s="1"/>
  <c r="H55" i="54"/>
  <c r="D55" i="54"/>
  <c r="E55" i="54" s="1"/>
  <c r="H54" i="54"/>
  <c r="E54" i="54"/>
  <c r="D54" i="54"/>
  <c r="H53" i="54"/>
  <c r="E53" i="54"/>
  <c r="D53" i="54"/>
  <c r="H52" i="54"/>
  <c r="D52" i="54"/>
  <c r="E52" i="54" s="1"/>
  <c r="H51" i="54"/>
  <c r="D51" i="54"/>
  <c r="E51" i="54" s="1"/>
  <c r="H50" i="54"/>
  <c r="E50" i="54"/>
  <c r="D50" i="54"/>
  <c r="H49" i="54"/>
  <c r="D49" i="54"/>
  <c r="E49" i="54" s="1"/>
  <c r="H48" i="54"/>
  <c r="D48" i="54"/>
  <c r="E48" i="54" s="1"/>
  <c r="H47" i="54"/>
  <c r="D47" i="54"/>
  <c r="E47" i="54" s="1"/>
  <c r="H46" i="54"/>
  <c r="E46" i="54"/>
  <c r="D46" i="54"/>
  <c r="H45" i="54"/>
  <c r="E45" i="54"/>
  <c r="D45" i="54"/>
  <c r="H44" i="54"/>
  <c r="D44" i="54"/>
  <c r="E44" i="54" s="1"/>
  <c r="H43" i="54"/>
  <c r="D43" i="54"/>
  <c r="E43" i="54" s="1"/>
  <c r="H42" i="54"/>
  <c r="E42" i="54"/>
  <c r="D42" i="54"/>
  <c r="H41" i="54"/>
  <c r="D41" i="54"/>
  <c r="E41" i="54" s="1"/>
  <c r="H40" i="54"/>
  <c r="D40" i="54"/>
  <c r="H39" i="54"/>
  <c r="D39" i="54"/>
  <c r="E39" i="54" s="1"/>
  <c r="C38" i="54"/>
  <c r="C3" i="54" s="1"/>
  <c r="H37" i="54"/>
  <c r="D37" i="54"/>
  <c r="E37" i="54" s="1"/>
  <c r="H36" i="54"/>
  <c r="E36" i="54"/>
  <c r="D36" i="54"/>
  <c r="H35" i="54"/>
  <c r="D35" i="54"/>
  <c r="E35" i="54" s="1"/>
  <c r="H34" i="54"/>
  <c r="D34" i="54"/>
  <c r="E34" i="54" s="1"/>
  <c r="H33" i="54"/>
  <c r="D33" i="54"/>
  <c r="E33" i="54" s="1"/>
  <c r="H32" i="54"/>
  <c r="E32" i="54"/>
  <c r="D32" i="54"/>
  <c r="H31" i="54"/>
  <c r="D31" i="54"/>
  <c r="E31" i="54" s="1"/>
  <c r="H30" i="54"/>
  <c r="D30" i="54"/>
  <c r="E30" i="54" s="1"/>
  <c r="H29" i="54"/>
  <c r="D29" i="54"/>
  <c r="E29" i="54" s="1"/>
  <c r="H28" i="54"/>
  <c r="E28" i="54"/>
  <c r="D28" i="54"/>
  <c r="H27" i="54"/>
  <c r="D27" i="54"/>
  <c r="E27" i="54" s="1"/>
  <c r="H26" i="54"/>
  <c r="D26" i="54"/>
  <c r="E26" i="54" s="1"/>
  <c r="H25" i="54"/>
  <c r="D25" i="54"/>
  <c r="E25" i="54" s="1"/>
  <c r="H24" i="54"/>
  <c r="E24" i="54"/>
  <c r="D24" i="54"/>
  <c r="H23" i="54"/>
  <c r="D23" i="54"/>
  <c r="E23" i="54" s="1"/>
  <c r="H22" i="54"/>
  <c r="D22" i="54"/>
  <c r="E22" i="54" s="1"/>
  <c r="H21" i="54"/>
  <c r="D21" i="54"/>
  <c r="E21" i="54" s="1"/>
  <c r="H20" i="54"/>
  <c r="E20" i="54"/>
  <c r="D20" i="54"/>
  <c r="H19" i="54"/>
  <c r="D19" i="54"/>
  <c r="E19" i="54" s="1"/>
  <c r="H18" i="54"/>
  <c r="D18" i="54"/>
  <c r="E18" i="54" s="1"/>
  <c r="H17" i="54"/>
  <c r="D17" i="54"/>
  <c r="E17" i="54" s="1"/>
  <c r="H16" i="54"/>
  <c r="E16" i="54"/>
  <c r="D16" i="54"/>
  <c r="H15" i="54"/>
  <c r="D15" i="54"/>
  <c r="E15" i="54" s="1"/>
  <c r="H14" i="54"/>
  <c r="D14" i="54"/>
  <c r="E14" i="54" s="1"/>
  <c r="H13" i="54"/>
  <c r="D13" i="54"/>
  <c r="E13" i="54" s="1"/>
  <c r="H12" i="54"/>
  <c r="E12" i="54"/>
  <c r="D12" i="54"/>
  <c r="H11" i="54"/>
  <c r="J11" i="54" s="1"/>
  <c r="C11" i="54"/>
  <c r="H10" i="54"/>
  <c r="E10" i="54"/>
  <c r="D10" i="54"/>
  <c r="H9" i="54"/>
  <c r="D9" i="54"/>
  <c r="E9" i="54" s="1"/>
  <c r="H8" i="54"/>
  <c r="D8" i="54"/>
  <c r="E8" i="54" s="1"/>
  <c r="H7" i="54"/>
  <c r="D7" i="54"/>
  <c r="E7" i="54" s="1"/>
  <c r="H6" i="54"/>
  <c r="E6" i="54"/>
  <c r="D6" i="54"/>
  <c r="H5" i="54"/>
  <c r="D5" i="54"/>
  <c r="E5" i="54" s="1"/>
  <c r="E4" i="54" s="1"/>
  <c r="H4" i="54"/>
  <c r="J4" i="54" s="1"/>
  <c r="C4" i="54"/>
  <c r="H3" i="54"/>
  <c r="J3" i="54" s="1"/>
  <c r="C2" i="54"/>
  <c r="E11" i="54" l="1"/>
  <c r="D223" i="54"/>
  <c r="D222" i="54" s="1"/>
  <c r="E226" i="54"/>
  <c r="E223" i="54" s="1"/>
  <c r="E222" i="54" s="1"/>
  <c r="E468" i="54"/>
  <c r="E150" i="54"/>
  <c r="E149" i="54" s="1"/>
  <c r="D149" i="54"/>
  <c r="E155" i="54"/>
  <c r="E154" i="54" s="1"/>
  <c r="D154" i="54"/>
  <c r="E246" i="54"/>
  <c r="E244" i="54" s="1"/>
  <c r="E243" i="54" s="1"/>
  <c r="D244" i="54"/>
  <c r="D243" i="54" s="1"/>
  <c r="E429" i="54"/>
  <c r="H2" i="54"/>
  <c r="J2" i="54" s="1"/>
  <c r="E61" i="54"/>
  <c r="E68" i="54"/>
  <c r="E67" i="54" s="1"/>
  <c r="D157" i="54"/>
  <c r="E158" i="54"/>
  <c r="E157" i="54" s="1"/>
  <c r="C178" i="54"/>
  <c r="D250" i="54"/>
  <c r="E251" i="54"/>
  <c r="E250" i="54" s="1"/>
  <c r="D4" i="54"/>
  <c r="H38" i="54"/>
  <c r="J38" i="54" s="1"/>
  <c r="E40" i="54"/>
  <c r="E38" i="54" s="1"/>
  <c r="E3" i="54" s="1"/>
  <c r="E2" i="54" s="1"/>
  <c r="D38" i="54"/>
  <c r="E121" i="54"/>
  <c r="E120" i="54" s="1"/>
  <c r="D120" i="54"/>
  <c r="D116" i="54" s="1"/>
  <c r="D136" i="54"/>
  <c r="D135" i="54" s="1"/>
  <c r="C135" i="54"/>
  <c r="H143" i="54"/>
  <c r="D164" i="54"/>
  <c r="D163" i="54" s="1"/>
  <c r="C170" i="54"/>
  <c r="E204" i="54"/>
  <c r="E203" i="54" s="1"/>
  <c r="D239" i="54"/>
  <c r="D238" i="54" s="1"/>
  <c r="E261" i="54"/>
  <c r="E260" i="54" s="1"/>
  <c r="D260" i="54"/>
  <c r="E127" i="54"/>
  <c r="E126" i="54" s="1"/>
  <c r="D126" i="54"/>
  <c r="D263" i="54"/>
  <c r="E264" i="54"/>
  <c r="E263" i="54" s="1"/>
  <c r="E161" i="54"/>
  <c r="E160" i="54" s="1"/>
  <c r="D160" i="54"/>
  <c r="E363" i="54"/>
  <c r="E362" i="54" s="1"/>
  <c r="D362" i="54"/>
  <c r="E383" i="54"/>
  <c r="E382" i="54" s="1"/>
  <c r="D382" i="54"/>
  <c r="E393" i="54"/>
  <c r="E392" i="54" s="1"/>
  <c r="D392" i="54"/>
  <c r="E484" i="54"/>
  <c r="D509" i="54"/>
  <c r="D68" i="54"/>
  <c r="D132" i="54"/>
  <c r="E165" i="54"/>
  <c r="E164" i="54" s="1"/>
  <c r="E163" i="54" s="1"/>
  <c r="E190" i="54"/>
  <c r="E189" i="54" s="1"/>
  <c r="E188" i="54" s="1"/>
  <c r="E178" i="54" s="1"/>
  <c r="E177" i="54" s="1"/>
  <c r="D216" i="54"/>
  <c r="D215" i="54" s="1"/>
  <c r="D178" i="54" s="1"/>
  <c r="D177" i="54" s="1"/>
  <c r="E326" i="54"/>
  <c r="E325" i="54" s="1"/>
  <c r="E329" i="54"/>
  <c r="E328" i="54" s="1"/>
  <c r="D328" i="54"/>
  <c r="D314" i="54" s="1"/>
  <c r="E349" i="54"/>
  <c r="E348" i="54" s="1"/>
  <c r="E369" i="54"/>
  <c r="E368" i="54" s="1"/>
  <c r="E379" i="54"/>
  <c r="E378" i="54" s="1"/>
  <c r="E389" i="54"/>
  <c r="E388" i="54" s="1"/>
  <c r="E396" i="54"/>
  <c r="E395" i="54" s="1"/>
  <c r="E406" i="54"/>
  <c r="E404" i="54" s="1"/>
  <c r="E417" i="54"/>
  <c r="E416" i="54" s="1"/>
  <c r="E431" i="54"/>
  <c r="H459" i="54"/>
  <c r="C444" i="54"/>
  <c r="H444" i="54" s="1"/>
  <c r="E460" i="54"/>
  <c r="E459" i="54" s="1"/>
  <c r="E444" i="54" s="1"/>
  <c r="E470" i="54"/>
  <c r="H484" i="54"/>
  <c r="E504" i="54"/>
  <c r="E510" i="54"/>
  <c r="E544" i="54"/>
  <c r="E548" i="54"/>
  <c r="E547" i="54" s="1"/>
  <c r="H552" i="54"/>
  <c r="C551" i="54"/>
  <c r="E556" i="54"/>
  <c r="H562" i="54"/>
  <c r="C561" i="54"/>
  <c r="E607" i="54"/>
  <c r="D603" i="54"/>
  <c r="E614" i="54"/>
  <c r="D610" i="54"/>
  <c r="D679" i="54"/>
  <c r="D11" i="54"/>
  <c r="D97" i="54"/>
  <c r="D67" i="54" s="1"/>
  <c r="D123" i="54"/>
  <c r="E144" i="54"/>
  <c r="E143" i="54" s="1"/>
  <c r="D143" i="54"/>
  <c r="E172" i="54"/>
  <c r="E171" i="54" s="1"/>
  <c r="E170" i="54" s="1"/>
  <c r="D171" i="54"/>
  <c r="D170" i="54" s="1"/>
  <c r="E221" i="54"/>
  <c r="E220" i="54" s="1"/>
  <c r="E215" i="54" s="1"/>
  <c r="E239" i="54"/>
  <c r="E238" i="54" s="1"/>
  <c r="H344" i="54"/>
  <c r="C340" i="54"/>
  <c r="E358" i="54"/>
  <c r="E357" i="54" s="1"/>
  <c r="D357" i="54"/>
  <c r="D340" i="54" s="1"/>
  <c r="D412" i="54"/>
  <c r="D455" i="54"/>
  <c r="D494" i="54"/>
  <c r="D504" i="54"/>
  <c r="C509" i="54"/>
  <c r="H509" i="54" s="1"/>
  <c r="E523" i="54"/>
  <c r="E522" i="54" s="1"/>
  <c r="D522" i="54"/>
  <c r="H529" i="54"/>
  <c r="D544" i="54"/>
  <c r="D538" i="54" s="1"/>
  <c r="D551" i="54"/>
  <c r="D550" i="54" s="1"/>
  <c r="D587" i="54"/>
  <c r="E610" i="54"/>
  <c r="D616" i="54"/>
  <c r="E644" i="54"/>
  <c r="E642" i="54" s="1"/>
  <c r="D642" i="54"/>
  <c r="D687" i="54"/>
  <c r="E688" i="54"/>
  <c r="E687" i="54" s="1"/>
  <c r="C726" i="54"/>
  <c r="E740" i="54"/>
  <c r="E739" i="54" s="1"/>
  <c r="D739" i="54"/>
  <c r="D756" i="54"/>
  <c r="D755" i="54" s="1"/>
  <c r="E353" i="54"/>
  <c r="E340" i="54" s="1"/>
  <c r="E373" i="54"/>
  <c r="D422" i="54"/>
  <c r="E478" i="54"/>
  <c r="E477" i="54" s="1"/>
  <c r="D477" i="54"/>
  <c r="E493" i="54"/>
  <c r="E491" i="54" s="1"/>
  <c r="D491" i="54"/>
  <c r="D484" i="54" s="1"/>
  <c r="E514" i="54"/>
  <c r="E513" i="54" s="1"/>
  <c r="D513" i="54"/>
  <c r="D531" i="54"/>
  <c r="D528" i="54" s="1"/>
  <c r="E551" i="54"/>
  <c r="E550" i="54" s="1"/>
  <c r="E603" i="54"/>
  <c r="E616" i="54"/>
  <c r="D628" i="54"/>
  <c r="D727" i="54"/>
  <c r="E728" i="54"/>
  <c r="E727" i="54" s="1"/>
  <c r="E539" i="54"/>
  <c r="E538" i="54" s="1"/>
  <c r="E570" i="54"/>
  <c r="E569" i="54" s="1"/>
  <c r="E561" i="54" s="1"/>
  <c r="D569" i="54"/>
  <c r="D561" i="54" s="1"/>
  <c r="E600" i="54"/>
  <c r="E599" i="54" s="1"/>
  <c r="D599" i="54"/>
  <c r="D653" i="54"/>
  <c r="E654" i="54"/>
  <c r="E653" i="54" s="1"/>
  <c r="D743" i="54"/>
  <c r="E756" i="54"/>
  <c r="E755" i="54" s="1"/>
  <c r="D765" i="54"/>
  <c r="E766" i="54"/>
  <c r="E765" i="54" s="1"/>
  <c r="E587" i="54"/>
  <c r="E639" i="54"/>
  <c r="E638" i="54" s="1"/>
  <c r="D638" i="54"/>
  <c r="C645" i="54"/>
  <c r="H645" i="54" s="1"/>
  <c r="J645" i="54" s="1"/>
  <c r="H661" i="54"/>
  <c r="D676" i="54"/>
  <c r="E677" i="54"/>
  <c r="E676" i="54" s="1"/>
  <c r="E696" i="54"/>
  <c r="E694" i="54" s="1"/>
  <c r="D694" i="54"/>
  <c r="E752" i="54"/>
  <c r="E751" i="54" s="1"/>
  <c r="E750" i="54" s="1"/>
  <c r="D761" i="54"/>
  <c r="D760" i="54" s="1"/>
  <c r="E647" i="54"/>
  <c r="E646" i="54" s="1"/>
  <c r="D646" i="54"/>
  <c r="E723" i="54"/>
  <c r="E722" i="54" s="1"/>
  <c r="D722" i="54"/>
  <c r="D717" i="54" s="1"/>
  <c r="D716" i="54" s="1"/>
  <c r="E666" i="54"/>
  <c r="E665" i="54" s="1"/>
  <c r="D665" i="54"/>
  <c r="E701" i="54"/>
  <c r="E700" i="54" s="1"/>
  <c r="D700" i="54"/>
  <c r="H717" i="54"/>
  <c r="J717" i="54" s="1"/>
  <c r="C716" i="54"/>
  <c r="H716" i="54" s="1"/>
  <c r="J716" i="54" s="1"/>
  <c r="E718" i="54"/>
  <c r="D750" i="54"/>
  <c r="E761" i="54"/>
  <c r="E760" i="54" s="1"/>
  <c r="D560" i="54" l="1"/>
  <c r="D559" i="54" s="1"/>
  <c r="D483" i="54"/>
  <c r="E560" i="54"/>
  <c r="E339" i="54"/>
  <c r="D726" i="54"/>
  <c r="D725" i="54" s="1"/>
  <c r="C560" i="54"/>
  <c r="H561" i="54"/>
  <c r="J561" i="54" s="1"/>
  <c r="D259" i="54"/>
  <c r="H170" i="54"/>
  <c r="J170" i="54" s="1"/>
  <c r="C152" i="54"/>
  <c r="H152" i="54" s="1"/>
  <c r="J152" i="54" s="1"/>
  <c r="D645" i="54"/>
  <c r="C483" i="54"/>
  <c r="H483" i="54" s="1"/>
  <c r="J483" i="54" s="1"/>
  <c r="E314" i="54"/>
  <c r="E259" i="54"/>
  <c r="D115" i="54"/>
  <c r="D114" i="54" s="1"/>
  <c r="E645" i="54"/>
  <c r="E135" i="54"/>
  <c r="E115" i="54" s="1"/>
  <c r="D3" i="54"/>
  <c r="D2" i="54" s="1"/>
  <c r="H178" i="54"/>
  <c r="J178" i="54" s="1"/>
  <c r="C177" i="54"/>
  <c r="H177" i="54" s="1"/>
  <c r="J177" i="54" s="1"/>
  <c r="D153" i="54"/>
  <c r="D152" i="54" s="1"/>
  <c r="E717" i="54"/>
  <c r="E716" i="54" s="1"/>
  <c r="E726" i="54"/>
  <c r="E725" i="54" s="1"/>
  <c r="C725" i="54"/>
  <c r="H725" i="54" s="1"/>
  <c r="J725" i="54" s="1"/>
  <c r="H726" i="54"/>
  <c r="J726" i="54" s="1"/>
  <c r="D444" i="54"/>
  <c r="D339" i="54" s="1"/>
  <c r="C339" i="54"/>
  <c r="H340" i="54"/>
  <c r="C550" i="54"/>
  <c r="H550" i="54" s="1"/>
  <c r="J550" i="54" s="1"/>
  <c r="H551" i="54"/>
  <c r="J551" i="54" s="1"/>
  <c r="E509" i="54"/>
  <c r="E483" i="54" s="1"/>
  <c r="H135" i="54"/>
  <c r="J135" i="54" s="1"/>
  <c r="C115" i="54"/>
  <c r="E153" i="54"/>
  <c r="E152" i="54" s="1"/>
  <c r="H339" i="54" l="1"/>
  <c r="J339" i="54" s="1"/>
  <c r="C258" i="54"/>
  <c r="D258" i="54"/>
  <c r="D257" i="54" s="1"/>
  <c r="E258" i="54"/>
  <c r="E257" i="54" s="1"/>
  <c r="E559" i="54"/>
  <c r="H115" i="54"/>
  <c r="J115" i="54" s="1"/>
  <c r="C114" i="54"/>
  <c r="E114" i="54"/>
  <c r="C559" i="54"/>
  <c r="H559" i="54" s="1"/>
  <c r="J559" i="54" s="1"/>
  <c r="H560" i="54"/>
  <c r="J560" i="54" s="1"/>
  <c r="H114" i="54" l="1"/>
  <c r="J114" i="54" s="1"/>
  <c r="H1" i="54"/>
  <c r="J1" i="54" s="1"/>
  <c r="H258" i="54"/>
  <c r="J258" i="54" s="1"/>
  <c r="C257" i="54"/>
  <c r="H257" i="54" l="1"/>
  <c r="J257" i="54" s="1"/>
  <c r="H256" i="54"/>
  <c r="J256" i="54" s="1"/>
  <c r="D778" i="50" l="1"/>
  <c r="C777" i="50"/>
  <c r="E776" i="50"/>
  <c r="D776" i="50"/>
  <c r="E775" i="50"/>
  <c r="D775" i="50"/>
  <c r="E774" i="50"/>
  <c r="D774" i="50"/>
  <c r="E773" i="50"/>
  <c r="D773" i="50"/>
  <c r="E772" i="50"/>
  <c r="E771" i="50" s="1"/>
  <c r="D772" i="50"/>
  <c r="D771" i="50" s="1"/>
  <c r="C772" i="50"/>
  <c r="C771" i="50"/>
  <c r="E770" i="50"/>
  <c r="D770" i="50"/>
  <c r="D769" i="50"/>
  <c r="C768" i="50"/>
  <c r="C767" i="50" s="1"/>
  <c r="E766" i="50"/>
  <c r="E765" i="50" s="1"/>
  <c r="D766" i="50"/>
  <c r="D765" i="50" s="1"/>
  <c r="C765" i="50"/>
  <c r="E764" i="50"/>
  <c r="D764" i="50"/>
  <c r="D763" i="50"/>
  <c r="E763" i="50" s="1"/>
  <c r="E762" i="50"/>
  <c r="E761" i="50" s="1"/>
  <c r="E760" i="50" s="1"/>
  <c r="D762" i="50"/>
  <c r="D761" i="50" s="1"/>
  <c r="D760" i="50" s="1"/>
  <c r="C761" i="50"/>
  <c r="C760" i="50"/>
  <c r="D759" i="50"/>
  <c r="E759" i="50" s="1"/>
  <c r="D758" i="50"/>
  <c r="E758" i="50" s="1"/>
  <c r="E757" i="50"/>
  <c r="D757" i="50"/>
  <c r="D756" i="50"/>
  <c r="D755" i="50" s="1"/>
  <c r="C756" i="50"/>
  <c r="C755" i="50" s="1"/>
  <c r="D754" i="50"/>
  <c r="D753" i="50"/>
  <c r="D752" i="50"/>
  <c r="E752" i="50" s="1"/>
  <c r="C751" i="50"/>
  <c r="C750" i="50"/>
  <c r="D749" i="50"/>
  <c r="D748" i="50"/>
  <c r="E748" i="50" s="1"/>
  <c r="E747" i="50"/>
  <c r="E746" i="50" s="1"/>
  <c r="D747" i="50"/>
  <c r="D746" i="50"/>
  <c r="C746" i="50"/>
  <c r="E745" i="50"/>
  <c r="E744" i="50" s="1"/>
  <c r="D745" i="50"/>
  <c r="D744" i="50"/>
  <c r="C744" i="50"/>
  <c r="C743" i="50"/>
  <c r="E742" i="50"/>
  <c r="D742" i="50"/>
  <c r="E741" i="50"/>
  <c r="D741" i="50"/>
  <c r="C741" i="50"/>
  <c r="D740" i="50"/>
  <c r="E740" i="50" s="1"/>
  <c r="E739" i="50" s="1"/>
  <c r="D739" i="50"/>
  <c r="C739" i="50"/>
  <c r="E738" i="50"/>
  <c r="D738" i="50"/>
  <c r="E737" i="50"/>
  <c r="D737" i="50"/>
  <c r="E736" i="50"/>
  <c r="D736" i="50"/>
  <c r="E735" i="50"/>
  <c r="E734" i="50" s="1"/>
  <c r="E733" i="50" s="1"/>
  <c r="D735" i="50"/>
  <c r="D734" i="50"/>
  <c r="D733" i="50" s="1"/>
  <c r="C734" i="50"/>
  <c r="C733" i="50" s="1"/>
  <c r="E732" i="50"/>
  <c r="E731" i="50" s="1"/>
  <c r="E730" i="50" s="1"/>
  <c r="D732" i="50"/>
  <c r="D731" i="50"/>
  <c r="D730" i="50" s="1"/>
  <c r="C731" i="50"/>
  <c r="C730" i="50" s="1"/>
  <c r="E729" i="50"/>
  <c r="D729" i="50"/>
  <c r="E728" i="50"/>
  <c r="E727" i="50" s="1"/>
  <c r="D728" i="50"/>
  <c r="D727" i="50" s="1"/>
  <c r="C727" i="50"/>
  <c r="H724" i="50"/>
  <c r="D724" i="50"/>
  <c r="E724" i="50" s="1"/>
  <c r="H723" i="50"/>
  <c r="D723" i="50"/>
  <c r="C722" i="50"/>
  <c r="H721" i="50"/>
  <c r="E721" i="50"/>
  <c r="D721" i="50"/>
  <c r="H720" i="50"/>
  <c r="E720" i="50"/>
  <c r="D720" i="50"/>
  <c r="H719" i="50"/>
  <c r="E719" i="50"/>
  <c r="E718" i="50" s="1"/>
  <c r="D719" i="50"/>
  <c r="D718" i="50"/>
  <c r="C718" i="50"/>
  <c r="H718" i="50" s="1"/>
  <c r="H715" i="50"/>
  <c r="E715" i="50"/>
  <c r="D715" i="50"/>
  <c r="H714" i="50"/>
  <c r="E714" i="50"/>
  <c r="D714" i="50"/>
  <c r="H713" i="50"/>
  <c r="D713" i="50"/>
  <c r="E713" i="50" s="1"/>
  <c r="H712" i="50"/>
  <c r="E712" i="50"/>
  <c r="D712" i="50"/>
  <c r="H711" i="50"/>
  <c r="E711" i="50"/>
  <c r="D711" i="50"/>
  <c r="H710" i="50"/>
  <c r="D710" i="50"/>
  <c r="E710" i="50" s="1"/>
  <c r="H709" i="50"/>
  <c r="D709" i="50"/>
  <c r="E709" i="50" s="1"/>
  <c r="H708" i="50"/>
  <c r="E708" i="50"/>
  <c r="D708" i="50"/>
  <c r="H707" i="50"/>
  <c r="D707" i="50"/>
  <c r="E707" i="50" s="1"/>
  <c r="H706" i="50"/>
  <c r="D706" i="50"/>
  <c r="E706" i="50" s="1"/>
  <c r="H705" i="50"/>
  <c r="D705" i="50"/>
  <c r="E705" i="50" s="1"/>
  <c r="H704" i="50"/>
  <c r="E704" i="50"/>
  <c r="D704" i="50"/>
  <c r="H703" i="50"/>
  <c r="D703" i="50"/>
  <c r="E703" i="50" s="1"/>
  <c r="H702" i="50"/>
  <c r="E702" i="50"/>
  <c r="D702" i="50"/>
  <c r="H701" i="50"/>
  <c r="D701" i="50"/>
  <c r="C700" i="50"/>
  <c r="H700" i="50" s="1"/>
  <c r="H699" i="50"/>
  <c r="E699" i="50"/>
  <c r="D699" i="50"/>
  <c r="H698" i="50"/>
  <c r="E698" i="50"/>
  <c r="D698" i="50"/>
  <c r="H697" i="50"/>
  <c r="E697" i="50"/>
  <c r="D697" i="50"/>
  <c r="H696" i="50"/>
  <c r="D696" i="50"/>
  <c r="E696" i="50" s="1"/>
  <c r="H695" i="50"/>
  <c r="E695" i="50"/>
  <c r="D695" i="50"/>
  <c r="H694" i="50"/>
  <c r="E694" i="50"/>
  <c r="D694" i="50"/>
  <c r="C694" i="50"/>
  <c r="H693" i="50"/>
  <c r="E693" i="50"/>
  <c r="D693" i="50"/>
  <c r="H692" i="50"/>
  <c r="D692" i="50"/>
  <c r="H691" i="50"/>
  <c r="D691" i="50"/>
  <c r="E691" i="50" s="1"/>
  <c r="H690" i="50"/>
  <c r="E690" i="50"/>
  <c r="D690" i="50"/>
  <c r="H689" i="50"/>
  <c r="D689" i="50"/>
  <c r="E689" i="50" s="1"/>
  <c r="H688" i="50"/>
  <c r="E688" i="50"/>
  <c r="D688" i="50"/>
  <c r="C687" i="50"/>
  <c r="H687" i="50" s="1"/>
  <c r="H686" i="50"/>
  <c r="D686" i="50"/>
  <c r="E686" i="50" s="1"/>
  <c r="H685" i="50"/>
  <c r="E685" i="50"/>
  <c r="D685" i="50"/>
  <c r="H684" i="50"/>
  <c r="D684" i="50"/>
  <c r="E684" i="50" s="1"/>
  <c r="D683" i="50"/>
  <c r="C683" i="50"/>
  <c r="H683" i="50" s="1"/>
  <c r="H682" i="50"/>
  <c r="D682" i="50"/>
  <c r="H681" i="50"/>
  <c r="D681" i="50"/>
  <c r="E681" i="50" s="1"/>
  <c r="H680" i="50"/>
  <c r="E680" i="50"/>
  <c r="D680" i="50"/>
  <c r="H679" i="50"/>
  <c r="C679" i="50"/>
  <c r="H678" i="50"/>
  <c r="D678" i="50"/>
  <c r="E678" i="50" s="1"/>
  <c r="H677" i="50"/>
  <c r="E677" i="50"/>
  <c r="E676" i="50" s="1"/>
  <c r="D677" i="50"/>
  <c r="D676" i="50"/>
  <c r="C676" i="50"/>
  <c r="H676" i="50" s="1"/>
  <c r="H675" i="50"/>
  <c r="D675" i="50"/>
  <c r="E675" i="50" s="1"/>
  <c r="H674" i="50"/>
  <c r="E674" i="50"/>
  <c r="D674" i="50"/>
  <c r="H673" i="50"/>
  <c r="D673" i="50"/>
  <c r="E673" i="50" s="1"/>
  <c r="H672" i="50"/>
  <c r="D672" i="50"/>
  <c r="C671" i="50"/>
  <c r="H671" i="50" s="1"/>
  <c r="H670" i="50"/>
  <c r="D670" i="50"/>
  <c r="E670" i="50" s="1"/>
  <c r="H669" i="50"/>
  <c r="E669" i="50"/>
  <c r="D669" i="50"/>
  <c r="H668" i="50"/>
  <c r="D668" i="50"/>
  <c r="E668" i="50" s="1"/>
  <c r="H667" i="50"/>
  <c r="E667" i="50"/>
  <c r="D667" i="50"/>
  <c r="H666" i="50"/>
  <c r="D666" i="50"/>
  <c r="C665" i="50"/>
  <c r="H665" i="50" s="1"/>
  <c r="H664" i="50"/>
  <c r="E664" i="50"/>
  <c r="D664" i="50"/>
  <c r="H663" i="50"/>
  <c r="E663" i="50"/>
  <c r="D663" i="50"/>
  <c r="H662" i="50"/>
  <c r="D662" i="50"/>
  <c r="D661" i="50" s="1"/>
  <c r="H661" i="50"/>
  <c r="C661" i="50"/>
  <c r="H660" i="50"/>
  <c r="D660" i="50"/>
  <c r="E660" i="50" s="1"/>
  <c r="H659" i="50"/>
  <c r="E659" i="50"/>
  <c r="D659" i="50"/>
  <c r="H658" i="50"/>
  <c r="D658" i="50"/>
  <c r="H657" i="50"/>
  <c r="E657" i="50"/>
  <c r="D657" i="50"/>
  <c r="H656" i="50"/>
  <c r="D656" i="50"/>
  <c r="E656" i="50" s="1"/>
  <c r="H655" i="50"/>
  <c r="E655" i="50"/>
  <c r="D655" i="50"/>
  <c r="H654" i="50"/>
  <c r="E654" i="50"/>
  <c r="D654" i="50"/>
  <c r="C653" i="50"/>
  <c r="H653" i="50" s="1"/>
  <c r="H652" i="50"/>
  <c r="E652" i="50"/>
  <c r="D652" i="50"/>
  <c r="H651" i="50"/>
  <c r="D651" i="50"/>
  <c r="E651" i="50" s="1"/>
  <c r="H650" i="50"/>
  <c r="E650" i="50"/>
  <c r="D650" i="50"/>
  <c r="H649" i="50"/>
  <c r="E649" i="50"/>
  <c r="D649" i="50"/>
  <c r="H648" i="50"/>
  <c r="D648" i="50"/>
  <c r="E648" i="50" s="1"/>
  <c r="H647" i="50"/>
  <c r="D647" i="50"/>
  <c r="C646" i="50"/>
  <c r="H644" i="50"/>
  <c r="D644" i="50"/>
  <c r="H643" i="50"/>
  <c r="E643" i="50"/>
  <c r="D643" i="50"/>
  <c r="C642" i="50"/>
  <c r="H642" i="50" s="1"/>
  <c r="J642" i="50" s="1"/>
  <c r="H641" i="50"/>
  <c r="E641" i="50"/>
  <c r="D641" i="50"/>
  <c r="H640" i="50"/>
  <c r="D640" i="50"/>
  <c r="H639" i="50"/>
  <c r="E639" i="50"/>
  <c r="D639" i="50"/>
  <c r="J638" i="50"/>
  <c r="C638" i="50"/>
  <c r="H638" i="50" s="1"/>
  <c r="H637" i="50"/>
  <c r="E637" i="50"/>
  <c r="D637" i="50"/>
  <c r="H636" i="50"/>
  <c r="D636" i="50"/>
  <c r="E636" i="50" s="1"/>
  <c r="H635" i="50"/>
  <c r="E635" i="50"/>
  <c r="D635" i="50"/>
  <c r="H634" i="50"/>
  <c r="E634" i="50"/>
  <c r="D634" i="50"/>
  <c r="H633" i="50"/>
  <c r="E633" i="50"/>
  <c r="D633" i="50"/>
  <c r="H632" i="50"/>
  <c r="D632" i="50"/>
  <c r="E632" i="50" s="1"/>
  <c r="H631" i="50"/>
  <c r="E631" i="50"/>
  <c r="D631" i="50"/>
  <c r="H630" i="50"/>
  <c r="E630" i="50"/>
  <c r="D630" i="50"/>
  <c r="H629" i="50"/>
  <c r="D629" i="50"/>
  <c r="H628" i="50"/>
  <c r="C628" i="50"/>
  <c r="H627" i="50"/>
  <c r="D627" i="50"/>
  <c r="E627" i="50" s="1"/>
  <c r="H626" i="50"/>
  <c r="E626" i="50"/>
  <c r="D626" i="50"/>
  <c r="H625" i="50"/>
  <c r="E625" i="50"/>
  <c r="D625" i="50"/>
  <c r="H624" i="50"/>
  <c r="E624" i="50"/>
  <c r="D624" i="50"/>
  <c r="H623" i="50"/>
  <c r="D623" i="50"/>
  <c r="E623" i="50" s="1"/>
  <c r="H622" i="50"/>
  <c r="E622" i="50"/>
  <c r="D622" i="50"/>
  <c r="H621" i="50"/>
  <c r="E621" i="50"/>
  <c r="D621" i="50"/>
  <c r="H620" i="50"/>
  <c r="D620" i="50"/>
  <c r="E620" i="50" s="1"/>
  <c r="H619" i="50"/>
  <c r="D619" i="50"/>
  <c r="E619" i="50" s="1"/>
  <c r="H618" i="50"/>
  <c r="E618" i="50"/>
  <c r="D618" i="50"/>
  <c r="H617" i="50"/>
  <c r="D617" i="50"/>
  <c r="D616" i="50" s="1"/>
  <c r="C616" i="50"/>
  <c r="H616" i="50" s="1"/>
  <c r="H615" i="50"/>
  <c r="E615" i="50"/>
  <c r="D615" i="50"/>
  <c r="H614" i="50"/>
  <c r="D614" i="50"/>
  <c r="E614" i="50" s="1"/>
  <c r="H613" i="50"/>
  <c r="E613" i="50"/>
  <c r="D613" i="50"/>
  <c r="H612" i="50"/>
  <c r="E612" i="50"/>
  <c r="D612" i="50"/>
  <c r="H611" i="50"/>
  <c r="E611" i="50"/>
  <c r="E610" i="50" s="1"/>
  <c r="D611" i="50"/>
  <c r="C610" i="50"/>
  <c r="H610" i="50" s="1"/>
  <c r="H609" i="50"/>
  <c r="D609" i="50"/>
  <c r="E609" i="50" s="1"/>
  <c r="H608" i="50"/>
  <c r="E608" i="50"/>
  <c r="D608" i="50"/>
  <c r="H607" i="50"/>
  <c r="E607" i="50"/>
  <c r="D607" i="50"/>
  <c r="H606" i="50"/>
  <c r="D606" i="50"/>
  <c r="E606" i="50" s="1"/>
  <c r="H605" i="50"/>
  <c r="D605" i="50"/>
  <c r="E605" i="50" s="1"/>
  <c r="H604" i="50"/>
  <c r="E604" i="50"/>
  <c r="E603" i="50" s="1"/>
  <c r="D604" i="50"/>
  <c r="H603" i="50"/>
  <c r="C603" i="50"/>
  <c r="H602" i="50"/>
  <c r="D602" i="50"/>
  <c r="E602" i="50" s="1"/>
  <c r="H601" i="50"/>
  <c r="E601" i="50"/>
  <c r="D601" i="50"/>
  <c r="H600" i="50"/>
  <c r="D600" i="50"/>
  <c r="H599" i="50"/>
  <c r="C599" i="50"/>
  <c r="H598" i="50"/>
  <c r="E598" i="50"/>
  <c r="D598" i="50"/>
  <c r="H597" i="50"/>
  <c r="D597" i="50"/>
  <c r="E597" i="50" s="1"/>
  <c r="H596" i="50"/>
  <c r="E596" i="50"/>
  <c r="E595" i="50" s="1"/>
  <c r="D596" i="50"/>
  <c r="C595" i="50"/>
  <c r="H595" i="50" s="1"/>
  <c r="H594" i="50"/>
  <c r="D594" i="50"/>
  <c r="E594" i="50" s="1"/>
  <c r="H593" i="50"/>
  <c r="E593" i="50"/>
  <c r="E592" i="50" s="1"/>
  <c r="D593" i="50"/>
  <c r="H592" i="50"/>
  <c r="D592" i="50"/>
  <c r="C592" i="50"/>
  <c r="H591" i="50"/>
  <c r="D591" i="50"/>
  <c r="E591" i="50" s="1"/>
  <c r="H590" i="50"/>
  <c r="E590" i="50"/>
  <c r="D590" i="50"/>
  <c r="H589" i="50"/>
  <c r="D589" i="50"/>
  <c r="H588" i="50"/>
  <c r="E588" i="50"/>
  <c r="D588" i="50"/>
  <c r="H587" i="50"/>
  <c r="C587" i="50"/>
  <c r="H586" i="50"/>
  <c r="E586" i="50"/>
  <c r="D586" i="50"/>
  <c r="H585" i="50"/>
  <c r="D585" i="50"/>
  <c r="E585" i="50" s="1"/>
  <c r="H584" i="50"/>
  <c r="D584" i="50"/>
  <c r="E584" i="50" s="1"/>
  <c r="H583" i="50"/>
  <c r="E583" i="50"/>
  <c r="D583" i="50"/>
  <c r="H582" i="50"/>
  <c r="D582" i="50"/>
  <c r="C581" i="50"/>
  <c r="H581" i="50" s="1"/>
  <c r="H580" i="50"/>
  <c r="D580" i="50"/>
  <c r="E580" i="50" s="1"/>
  <c r="H579" i="50"/>
  <c r="D579" i="50"/>
  <c r="H578" i="50"/>
  <c r="E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E572" i="50"/>
  <c r="D572" i="50"/>
  <c r="H571" i="50"/>
  <c r="D571" i="50"/>
  <c r="E571" i="50" s="1"/>
  <c r="H570" i="50"/>
  <c r="D570" i="50"/>
  <c r="H569" i="50"/>
  <c r="C569" i="50"/>
  <c r="H568" i="50"/>
  <c r="E568" i="50"/>
  <c r="D568" i="50"/>
  <c r="H567" i="50"/>
  <c r="E567" i="50"/>
  <c r="D567" i="50"/>
  <c r="H566" i="50"/>
  <c r="D566" i="50"/>
  <c r="E566" i="50" s="1"/>
  <c r="H565" i="50"/>
  <c r="D565" i="50"/>
  <c r="E565" i="50" s="1"/>
  <c r="H564" i="50"/>
  <c r="E564" i="50"/>
  <c r="D564" i="50"/>
  <c r="H563" i="50"/>
  <c r="D563" i="50"/>
  <c r="E563" i="50" s="1"/>
  <c r="E562" i="50"/>
  <c r="C562" i="50"/>
  <c r="H558" i="50"/>
  <c r="E558" i="50"/>
  <c r="D558" i="50"/>
  <c r="H557" i="50"/>
  <c r="D557" i="50"/>
  <c r="C556" i="50"/>
  <c r="H556" i="50" s="1"/>
  <c r="H555" i="50"/>
  <c r="E555" i="50"/>
  <c r="D555" i="50"/>
  <c r="H554" i="50"/>
  <c r="E554" i="50"/>
  <c r="D554" i="50"/>
  <c r="H553" i="50"/>
  <c r="D553" i="50"/>
  <c r="D552" i="50" s="1"/>
  <c r="C552" i="50"/>
  <c r="H549" i="50"/>
  <c r="D549" i="50"/>
  <c r="E549" i="50" s="1"/>
  <c r="H548" i="50"/>
  <c r="E548" i="50"/>
  <c r="E547" i="50" s="1"/>
  <c r="D548" i="50"/>
  <c r="D547" i="50"/>
  <c r="C547" i="50"/>
  <c r="H547" i="50" s="1"/>
  <c r="J547" i="50" s="1"/>
  <c r="H546" i="50"/>
  <c r="D546" i="50"/>
  <c r="E546" i="50" s="1"/>
  <c r="H545" i="50"/>
  <c r="D545" i="50"/>
  <c r="C544" i="50"/>
  <c r="H543" i="50"/>
  <c r="E543" i="50"/>
  <c r="D543" i="50"/>
  <c r="H542" i="50"/>
  <c r="E542" i="50"/>
  <c r="D542" i="50"/>
  <c r="H541" i="50"/>
  <c r="D541" i="50"/>
  <c r="E541" i="50" s="1"/>
  <c r="H540" i="50"/>
  <c r="D540" i="50"/>
  <c r="E540" i="50" s="1"/>
  <c r="H539" i="50"/>
  <c r="E539" i="50"/>
  <c r="D539" i="50"/>
  <c r="H537" i="50"/>
  <c r="D537" i="50"/>
  <c r="E537" i="50" s="1"/>
  <c r="H536" i="50"/>
  <c r="D536" i="50"/>
  <c r="E536" i="50" s="1"/>
  <c r="H535" i="50"/>
  <c r="D535" i="50"/>
  <c r="E535" i="50" s="1"/>
  <c r="H534" i="50"/>
  <c r="E534" i="50"/>
  <c r="D534" i="50"/>
  <c r="H533" i="50"/>
  <c r="D533" i="50"/>
  <c r="E533" i="50" s="1"/>
  <c r="H532" i="50"/>
  <c r="E532" i="50"/>
  <c r="D532" i="50"/>
  <c r="H531" i="50"/>
  <c r="C531" i="50"/>
  <c r="H530" i="50"/>
  <c r="D530" i="50"/>
  <c r="H529" i="50"/>
  <c r="C529" i="50"/>
  <c r="H528" i="50"/>
  <c r="C528" i="50"/>
  <c r="H527" i="50"/>
  <c r="E527" i="50"/>
  <c r="D527" i="50"/>
  <c r="H526" i="50"/>
  <c r="D526" i="50"/>
  <c r="E526" i="50" s="1"/>
  <c r="H525" i="50"/>
  <c r="E525" i="50"/>
  <c r="D525" i="50"/>
  <c r="H524" i="50"/>
  <c r="D524" i="50"/>
  <c r="H523" i="50"/>
  <c r="E523" i="50"/>
  <c r="D523" i="50"/>
  <c r="H522" i="50"/>
  <c r="C522" i="50"/>
  <c r="H521" i="50"/>
  <c r="E521" i="50"/>
  <c r="D521" i="50"/>
  <c r="H520" i="50"/>
  <c r="D520" i="50"/>
  <c r="E520" i="50" s="1"/>
  <c r="H519" i="50"/>
  <c r="D519" i="50"/>
  <c r="E519" i="50" s="1"/>
  <c r="H518" i="50"/>
  <c r="E518" i="50"/>
  <c r="D518" i="50"/>
  <c r="H517" i="50"/>
  <c r="D517" i="50"/>
  <c r="E517" i="50" s="1"/>
  <c r="H516" i="50"/>
  <c r="D516" i="50"/>
  <c r="E516" i="50" s="1"/>
  <c r="H515" i="50"/>
  <c r="D515" i="50"/>
  <c r="E515" i="50" s="1"/>
  <c r="H514" i="50"/>
  <c r="E514" i="50"/>
  <c r="E513" i="50" s="1"/>
  <c r="D514" i="50"/>
  <c r="H513" i="50"/>
  <c r="D513" i="50"/>
  <c r="C513" i="50"/>
  <c r="H512" i="50"/>
  <c r="D512" i="50"/>
  <c r="E512" i="50" s="1"/>
  <c r="H511" i="50"/>
  <c r="D511" i="50"/>
  <c r="E511" i="50" s="1"/>
  <c r="H510" i="50"/>
  <c r="D510" i="50"/>
  <c r="C509" i="50"/>
  <c r="H509" i="50" s="1"/>
  <c r="H508" i="50"/>
  <c r="E508" i="50"/>
  <c r="D508" i="50"/>
  <c r="H507" i="50"/>
  <c r="E507" i="50"/>
  <c r="D507" i="50"/>
  <c r="H506" i="50"/>
  <c r="E506" i="50"/>
  <c r="D506" i="50"/>
  <c r="H505" i="50"/>
  <c r="D505" i="50"/>
  <c r="H504" i="50"/>
  <c r="C504" i="50"/>
  <c r="H503" i="50"/>
  <c r="E503" i="50"/>
  <c r="D503" i="50"/>
  <c r="H502" i="50"/>
  <c r="D502" i="50"/>
  <c r="E502" i="50" s="1"/>
  <c r="H501" i="50"/>
  <c r="D501" i="50"/>
  <c r="E501" i="50" s="1"/>
  <c r="H500" i="50"/>
  <c r="D500" i="50"/>
  <c r="E500" i="50" s="1"/>
  <c r="H499" i="50"/>
  <c r="E499" i="50"/>
  <c r="D499" i="50"/>
  <c r="H498" i="50"/>
  <c r="D498" i="50"/>
  <c r="E498" i="50" s="1"/>
  <c r="E497" i="50"/>
  <c r="D497" i="50"/>
  <c r="C497" i="50"/>
  <c r="H497" i="50" s="1"/>
  <c r="H496" i="50"/>
  <c r="D496" i="50"/>
  <c r="E496" i="50" s="1"/>
  <c r="H495" i="50"/>
  <c r="D495" i="50"/>
  <c r="H494" i="50"/>
  <c r="C494" i="50"/>
  <c r="H493" i="50"/>
  <c r="E493" i="50"/>
  <c r="D493" i="50"/>
  <c r="H492" i="50"/>
  <c r="D492" i="50"/>
  <c r="C491" i="50"/>
  <c r="H491" i="50" s="1"/>
  <c r="H490" i="50"/>
  <c r="E490" i="50"/>
  <c r="D490" i="50"/>
  <c r="H489" i="50"/>
  <c r="D489" i="50"/>
  <c r="E489" i="50" s="1"/>
  <c r="H488" i="50"/>
  <c r="E488" i="50"/>
  <c r="D488" i="50"/>
  <c r="H487" i="50"/>
  <c r="E487" i="50"/>
  <c r="D487" i="50"/>
  <c r="E486" i="50"/>
  <c r="D486" i="50"/>
  <c r="C486" i="50"/>
  <c r="H486" i="50" s="1"/>
  <c r="H485" i="50"/>
  <c r="E485" i="50"/>
  <c r="D485" i="50"/>
  <c r="C484" i="50"/>
  <c r="H484" i="50" s="1"/>
  <c r="H482" i="50"/>
  <c r="H481" i="50"/>
  <c r="D481" i="50"/>
  <c r="E481" i="50" s="1"/>
  <c r="H480" i="50"/>
  <c r="E480" i="50"/>
  <c r="D480" i="50"/>
  <c r="H479" i="50"/>
  <c r="D479" i="50"/>
  <c r="E479" i="50" s="1"/>
  <c r="H478" i="50"/>
  <c r="E478" i="50"/>
  <c r="D478" i="50"/>
  <c r="H477" i="50"/>
  <c r="E477" i="50"/>
  <c r="D477" i="50"/>
  <c r="C477" i="50"/>
  <c r="H476" i="50"/>
  <c r="E476" i="50"/>
  <c r="D476" i="50"/>
  <c r="H475" i="50"/>
  <c r="D475" i="50"/>
  <c r="E475" i="50" s="1"/>
  <c r="H474" i="50"/>
  <c r="C474" i="50"/>
  <c r="H473" i="50"/>
  <c r="D473" i="50"/>
  <c r="E473" i="50" s="1"/>
  <c r="H472" i="50"/>
  <c r="E472" i="50"/>
  <c r="D472" i="50"/>
  <c r="H471" i="50"/>
  <c r="E471" i="50"/>
  <c r="D471" i="50"/>
  <c r="H470" i="50"/>
  <c r="E470" i="50"/>
  <c r="D470" i="50"/>
  <c r="H469" i="50"/>
  <c r="D469" i="50"/>
  <c r="H468" i="50"/>
  <c r="C468" i="50"/>
  <c r="H467" i="50"/>
  <c r="E467" i="50"/>
  <c r="D467" i="50"/>
  <c r="H466" i="50"/>
  <c r="D466" i="50"/>
  <c r="E466" i="50" s="1"/>
  <c r="H465" i="50"/>
  <c r="D465" i="50"/>
  <c r="E465" i="50" s="1"/>
  <c r="H464" i="50"/>
  <c r="D464" i="50"/>
  <c r="C463" i="50"/>
  <c r="H463" i="50" s="1"/>
  <c r="H462" i="50"/>
  <c r="E462" i="50"/>
  <c r="D462" i="50"/>
  <c r="H461" i="50"/>
  <c r="E461" i="50"/>
  <c r="D461" i="50"/>
  <c r="H460" i="50"/>
  <c r="D460" i="50"/>
  <c r="E460" i="50" s="1"/>
  <c r="E459" i="50" s="1"/>
  <c r="D459" i="50"/>
  <c r="C459" i="50"/>
  <c r="H459" i="50" s="1"/>
  <c r="H458" i="50"/>
  <c r="D458" i="50"/>
  <c r="E458" i="50" s="1"/>
  <c r="H457" i="50"/>
  <c r="E457" i="50"/>
  <c r="D457" i="50"/>
  <c r="H456" i="50"/>
  <c r="E456" i="50"/>
  <c r="E455" i="50" s="1"/>
  <c r="D456" i="50"/>
  <c r="D455" i="50" s="1"/>
  <c r="C455" i="50"/>
  <c r="H455" i="50" s="1"/>
  <c r="H454" i="50"/>
  <c r="E454" i="50"/>
  <c r="D454" i="50"/>
  <c r="H453" i="50"/>
  <c r="D453" i="50"/>
  <c r="E453" i="50" s="1"/>
  <c r="E450" i="50" s="1"/>
  <c r="H452" i="50"/>
  <c r="E452" i="50"/>
  <c r="D452" i="50"/>
  <c r="H451" i="50"/>
  <c r="E451" i="50"/>
  <c r="D451" i="50"/>
  <c r="D450" i="50"/>
  <c r="C450" i="50"/>
  <c r="H450" i="50" s="1"/>
  <c r="H449" i="50"/>
  <c r="D449" i="50"/>
  <c r="E449" i="50" s="1"/>
  <c r="H448" i="50"/>
  <c r="D448" i="50"/>
  <c r="E448" i="50" s="1"/>
  <c r="H447" i="50"/>
  <c r="E447" i="50"/>
  <c r="D447" i="50"/>
  <c r="H446" i="50"/>
  <c r="D446" i="50"/>
  <c r="D445" i="50" s="1"/>
  <c r="C445" i="50"/>
  <c r="H443" i="50"/>
  <c r="D443" i="50"/>
  <c r="E443" i="50" s="1"/>
  <c r="H442" i="50"/>
  <c r="D442" i="50"/>
  <c r="E442" i="50" s="1"/>
  <c r="H441" i="50"/>
  <c r="E441" i="50"/>
  <c r="D441" i="50"/>
  <c r="H440" i="50"/>
  <c r="D440" i="50"/>
  <c r="E440" i="50" s="1"/>
  <c r="H439" i="50"/>
  <c r="D439" i="50"/>
  <c r="E439" i="50" s="1"/>
  <c r="H438" i="50"/>
  <c r="D438" i="50"/>
  <c r="E438" i="50" s="1"/>
  <c r="H437" i="50"/>
  <c r="E437" i="50"/>
  <c r="D437" i="50"/>
  <c r="H436" i="50"/>
  <c r="D436" i="50"/>
  <c r="E436" i="50" s="1"/>
  <c r="H435" i="50"/>
  <c r="D435" i="50"/>
  <c r="E435" i="50" s="1"/>
  <c r="H434" i="50"/>
  <c r="D434" i="50"/>
  <c r="E434" i="50" s="1"/>
  <c r="H433" i="50"/>
  <c r="E433" i="50"/>
  <c r="D433" i="50"/>
  <c r="H432" i="50"/>
  <c r="D432" i="50"/>
  <c r="E432" i="50" s="1"/>
  <c r="H431" i="50"/>
  <c r="E431" i="50"/>
  <c r="D431" i="50"/>
  <c r="H430" i="50"/>
  <c r="D430" i="50"/>
  <c r="C429" i="50"/>
  <c r="H429" i="50" s="1"/>
  <c r="H428" i="50"/>
  <c r="E428" i="50"/>
  <c r="D428" i="50"/>
  <c r="H427" i="50"/>
  <c r="D427" i="50"/>
  <c r="E427" i="50" s="1"/>
  <c r="H426" i="50"/>
  <c r="D426" i="50"/>
  <c r="E426" i="50" s="1"/>
  <c r="H425" i="50"/>
  <c r="D425" i="50"/>
  <c r="E425" i="50" s="1"/>
  <c r="H424" i="50"/>
  <c r="E424" i="50"/>
  <c r="D424" i="50"/>
  <c r="H423" i="50"/>
  <c r="D423" i="50"/>
  <c r="C422" i="50"/>
  <c r="H422" i="50" s="1"/>
  <c r="H421" i="50"/>
  <c r="E421" i="50"/>
  <c r="D421" i="50"/>
  <c r="H420" i="50"/>
  <c r="D420" i="50"/>
  <c r="E420" i="50" s="1"/>
  <c r="H419" i="50"/>
  <c r="E419" i="50"/>
  <c r="D419" i="50"/>
  <c r="H418" i="50"/>
  <c r="E418" i="50"/>
  <c r="D418" i="50"/>
  <c r="H417" i="50"/>
  <c r="D417" i="50"/>
  <c r="E417" i="50" s="1"/>
  <c r="E416" i="50" s="1"/>
  <c r="D416" i="50"/>
  <c r="C416" i="50"/>
  <c r="H416" i="50" s="1"/>
  <c r="H415" i="50"/>
  <c r="D415" i="50"/>
  <c r="E415" i="50" s="1"/>
  <c r="H414" i="50"/>
  <c r="E414" i="50"/>
  <c r="D414" i="50"/>
  <c r="H413" i="50"/>
  <c r="E413" i="50"/>
  <c r="E412" i="50" s="1"/>
  <c r="D413" i="50"/>
  <c r="D412" i="50" s="1"/>
  <c r="C412" i="50"/>
  <c r="H412" i="50" s="1"/>
  <c r="H411" i="50"/>
  <c r="E411" i="50"/>
  <c r="D411" i="50"/>
  <c r="H410" i="50"/>
  <c r="D410" i="50"/>
  <c r="C409" i="50"/>
  <c r="H409" i="50" s="1"/>
  <c r="H408" i="50"/>
  <c r="E408" i="50"/>
  <c r="D408" i="50"/>
  <c r="H407" i="50"/>
  <c r="D407" i="50"/>
  <c r="E407" i="50" s="1"/>
  <c r="H406" i="50"/>
  <c r="D406" i="50"/>
  <c r="E406" i="50" s="1"/>
  <c r="H405" i="50"/>
  <c r="D405" i="50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D400" i="50"/>
  <c r="C399" i="50"/>
  <c r="H399" i="50" s="1"/>
  <c r="H398" i="50"/>
  <c r="E398" i="50"/>
  <c r="D398" i="50"/>
  <c r="H397" i="50"/>
  <c r="D397" i="50"/>
  <c r="E397" i="50" s="1"/>
  <c r="H396" i="50"/>
  <c r="E396" i="50"/>
  <c r="D396" i="50"/>
  <c r="C395" i="50"/>
  <c r="H395" i="50" s="1"/>
  <c r="H394" i="50"/>
  <c r="D394" i="50"/>
  <c r="E394" i="50" s="1"/>
  <c r="H393" i="50"/>
  <c r="E393" i="50"/>
  <c r="E392" i="50" s="1"/>
  <c r="D393" i="50"/>
  <c r="H392" i="50"/>
  <c r="D392" i="50"/>
  <c r="C392" i="50"/>
  <c r="H391" i="50"/>
  <c r="D391" i="50"/>
  <c r="E391" i="50" s="1"/>
  <c r="H390" i="50"/>
  <c r="E390" i="50"/>
  <c r="D390" i="50"/>
  <c r="H389" i="50"/>
  <c r="D389" i="50"/>
  <c r="C388" i="50"/>
  <c r="C340" i="50" s="1"/>
  <c r="H387" i="50"/>
  <c r="E387" i="50"/>
  <c r="D387" i="50"/>
  <c r="H386" i="50"/>
  <c r="D386" i="50"/>
  <c r="E386" i="50" s="1"/>
  <c r="E382" i="50" s="1"/>
  <c r="H385" i="50"/>
  <c r="E385" i="50"/>
  <c r="D385" i="50"/>
  <c r="H384" i="50"/>
  <c r="D384" i="50"/>
  <c r="E384" i="50" s="1"/>
  <c r="H383" i="50"/>
  <c r="E383" i="50"/>
  <c r="D383" i="50"/>
  <c r="H382" i="50"/>
  <c r="C382" i="50"/>
  <c r="H381" i="50"/>
  <c r="E381" i="50"/>
  <c r="D381" i="50"/>
  <c r="H380" i="50"/>
  <c r="D380" i="50"/>
  <c r="E380" i="50" s="1"/>
  <c r="H379" i="50"/>
  <c r="D379" i="50"/>
  <c r="C378" i="50"/>
  <c r="H378" i="50" s="1"/>
  <c r="H377" i="50"/>
  <c r="E377" i="50"/>
  <c r="D377" i="50"/>
  <c r="H376" i="50"/>
  <c r="E376" i="50"/>
  <c r="D376" i="50"/>
  <c r="H375" i="50"/>
  <c r="D375" i="50"/>
  <c r="E375" i="50" s="1"/>
  <c r="H374" i="50"/>
  <c r="D374" i="50"/>
  <c r="H373" i="50"/>
  <c r="C373" i="50"/>
  <c r="H372" i="50"/>
  <c r="E372" i="50"/>
  <c r="D372" i="50"/>
  <c r="H371" i="50"/>
  <c r="D371" i="50"/>
  <c r="E371" i="50" s="1"/>
  <c r="H370" i="50"/>
  <c r="D370" i="50"/>
  <c r="E370" i="50" s="1"/>
  <c r="H369" i="50"/>
  <c r="D369" i="50"/>
  <c r="C368" i="50"/>
  <c r="H368" i="50" s="1"/>
  <c r="H367" i="50"/>
  <c r="E367" i="50"/>
  <c r="D367" i="50"/>
  <c r="H366" i="50"/>
  <c r="E366" i="50"/>
  <c r="D366" i="50"/>
  <c r="H365" i="50"/>
  <c r="D365" i="50"/>
  <c r="E365" i="50" s="1"/>
  <c r="H364" i="50"/>
  <c r="D364" i="50"/>
  <c r="E364" i="50" s="1"/>
  <c r="H363" i="50"/>
  <c r="E363" i="50"/>
  <c r="E362" i="50" s="1"/>
  <c r="D363" i="50"/>
  <c r="H362" i="50"/>
  <c r="C362" i="50"/>
  <c r="H361" i="50"/>
  <c r="D361" i="50"/>
  <c r="E361" i="50" s="1"/>
  <c r="E357" i="50" s="1"/>
  <c r="H360" i="50"/>
  <c r="E360" i="50"/>
  <c r="D360" i="50"/>
  <c r="H359" i="50"/>
  <c r="D359" i="50"/>
  <c r="E359" i="50" s="1"/>
  <c r="H358" i="50"/>
  <c r="E358" i="50"/>
  <c r="D358" i="50"/>
  <c r="H357" i="50"/>
  <c r="C357" i="50"/>
  <c r="H356" i="50"/>
  <c r="E356" i="50"/>
  <c r="D356" i="50"/>
  <c r="H355" i="50"/>
  <c r="D355" i="50"/>
  <c r="E355" i="50" s="1"/>
  <c r="H354" i="50"/>
  <c r="D354" i="50"/>
  <c r="C353" i="50"/>
  <c r="H353" i="50" s="1"/>
  <c r="H352" i="50"/>
  <c r="E352" i="50"/>
  <c r="D352" i="50"/>
  <c r="H351" i="50"/>
  <c r="E351" i="50"/>
  <c r="D351" i="50"/>
  <c r="H350" i="50"/>
  <c r="D350" i="50"/>
  <c r="E350" i="50" s="1"/>
  <c r="H349" i="50"/>
  <c r="D349" i="50"/>
  <c r="H348" i="50"/>
  <c r="C348" i="50"/>
  <c r="H347" i="50"/>
  <c r="E347" i="50"/>
  <c r="D347" i="50"/>
  <c r="H346" i="50"/>
  <c r="D346" i="50"/>
  <c r="E346" i="50" s="1"/>
  <c r="H345" i="50"/>
  <c r="D345" i="50"/>
  <c r="E345" i="50" s="1"/>
  <c r="H344" i="50"/>
  <c r="D344" i="50"/>
  <c r="C344" i="50"/>
  <c r="H343" i="50"/>
  <c r="D343" i="50"/>
  <c r="E343" i="50" s="1"/>
  <c r="H342" i="50"/>
  <c r="E342" i="50"/>
  <c r="D342" i="50"/>
  <c r="H341" i="50"/>
  <c r="E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E334" i="50"/>
  <c r="D334" i="50"/>
  <c r="H333" i="50"/>
  <c r="E333" i="50"/>
  <c r="D333" i="50"/>
  <c r="H332" i="50"/>
  <c r="D332" i="50"/>
  <c r="H331" i="50"/>
  <c r="C331" i="50"/>
  <c r="H330" i="50"/>
  <c r="E330" i="50"/>
  <c r="D330" i="50"/>
  <c r="H329" i="50"/>
  <c r="D329" i="50"/>
  <c r="D328" i="50" s="1"/>
  <c r="C328" i="50"/>
  <c r="H328" i="50" s="1"/>
  <c r="H327" i="50"/>
  <c r="E327" i="50"/>
  <c r="D327" i="50"/>
  <c r="H326" i="50"/>
  <c r="D326" i="50"/>
  <c r="H325" i="50"/>
  <c r="C325" i="50"/>
  <c r="H324" i="50"/>
  <c r="E324" i="50"/>
  <c r="D324" i="50"/>
  <c r="H323" i="50"/>
  <c r="D323" i="50"/>
  <c r="E323" i="50" s="1"/>
  <c r="H322" i="50"/>
  <c r="D322" i="50"/>
  <c r="E322" i="50" s="1"/>
  <c r="H321" i="50"/>
  <c r="D321" i="50"/>
  <c r="E321" i="50" s="1"/>
  <c r="H320" i="50"/>
  <c r="E320" i="50"/>
  <c r="D320" i="50"/>
  <c r="H319" i="50"/>
  <c r="D319" i="50"/>
  <c r="E319" i="50" s="1"/>
  <c r="H318" i="50"/>
  <c r="D318" i="50"/>
  <c r="E318" i="50" s="1"/>
  <c r="H317" i="50"/>
  <c r="D317" i="50"/>
  <c r="E317" i="50" s="1"/>
  <c r="H316" i="50"/>
  <c r="E316" i="50"/>
  <c r="D316" i="50"/>
  <c r="H315" i="50"/>
  <c r="C315" i="50"/>
  <c r="H313" i="50"/>
  <c r="E313" i="50"/>
  <c r="D313" i="50"/>
  <c r="H312" i="50"/>
  <c r="D312" i="50"/>
  <c r="E312" i="50" s="1"/>
  <c r="H311" i="50"/>
  <c r="D311" i="50"/>
  <c r="E311" i="50" s="1"/>
  <c r="H310" i="50"/>
  <c r="E310" i="50"/>
  <c r="D310" i="50"/>
  <c r="H309" i="50"/>
  <c r="D309" i="50"/>
  <c r="E309" i="50" s="1"/>
  <c r="H308" i="50"/>
  <c r="H307" i="50"/>
  <c r="D307" i="50"/>
  <c r="E307" i="50" s="1"/>
  <c r="H306" i="50"/>
  <c r="D306" i="50"/>
  <c r="E306" i="50" s="1"/>
  <c r="H305" i="50"/>
  <c r="H304" i="50"/>
  <c r="D304" i="50"/>
  <c r="E304" i="50" s="1"/>
  <c r="H303" i="50"/>
  <c r="D303" i="50"/>
  <c r="E303" i="50" s="1"/>
  <c r="H302" i="50"/>
  <c r="H301" i="50"/>
  <c r="D301" i="50"/>
  <c r="E301" i="50" s="1"/>
  <c r="H300" i="50"/>
  <c r="E300" i="50"/>
  <c r="D300" i="50"/>
  <c r="H299" i="50"/>
  <c r="D299" i="50"/>
  <c r="E299" i="50" s="1"/>
  <c r="H298" i="50"/>
  <c r="H297" i="50"/>
  <c r="D297" i="50"/>
  <c r="E297" i="50" s="1"/>
  <c r="H296" i="50"/>
  <c r="H295" i="50"/>
  <c r="D295" i="50"/>
  <c r="E295" i="50" s="1"/>
  <c r="H294" i="50"/>
  <c r="E294" i="50"/>
  <c r="D294" i="50"/>
  <c r="H293" i="50"/>
  <c r="D293" i="50"/>
  <c r="E293" i="50" s="1"/>
  <c r="H292" i="50"/>
  <c r="E292" i="50"/>
  <c r="D292" i="50"/>
  <c r="H291" i="50"/>
  <c r="E291" i="50"/>
  <c r="D291" i="50"/>
  <c r="H290" i="50"/>
  <c r="E290" i="50"/>
  <c r="D290" i="50"/>
  <c r="H289" i="50"/>
  <c r="H288" i="50"/>
  <c r="E288" i="50"/>
  <c r="D288" i="50"/>
  <c r="H287" i="50"/>
  <c r="D287" i="50"/>
  <c r="E287" i="50" s="1"/>
  <c r="H286" i="50"/>
  <c r="E286" i="50"/>
  <c r="D286" i="50"/>
  <c r="H285" i="50"/>
  <c r="E285" i="50"/>
  <c r="D285" i="50"/>
  <c r="H284" i="50"/>
  <c r="D284" i="50"/>
  <c r="E284" i="50" s="1"/>
  <c r="H283" i="50"/>
  <c r="D283" i="50"/>
  <c r="E283" i="50" s="1"/>
  <c r="H282" i="50"/>
  <c r="E282" i="50"/>
  <c r="D282" i="50"/>
  <c r="H281" i="50"/>
  <c r="D281" i="50"/>
  <c r="E281" i="50" s="1"/>
  <c r="H280" i="50"/>
  <c r="D280" i="50"/>
  <c r="E280" i="50" s="1"/>
  <c r="H279" i="50"/>
  <c r="D279" i="50"/>
  <c r="E279" i="50" s="1"/>
  <c r="H278" i="50"/>
  <c r="E278" i="50"/>
  <c r="D278" i="50"/>
  <c r="H277" i="50"/>
  <c r="D277" i="50"/>
  <c r="E277" i="50" s="1"/>
  <c r="H276" i="50"/>
  <c r="E276" i="50"/>
  <c r="D276" i="50"/>
  <c r="H275" i="50"/>
  <c r="D275" i="50"/>
  <c r="E275" i="50" s="1"/>
  <c r="H274" i="50"/>
  <c r="E274" i="50"/>
  <c r="D274" i="50"/>
  <c r="H273" i="50"/>
  <c r="E273" i="50"/>
  <c r="D273" i="50"/>
  <c r="H272" i="50"/>
  <c r="D272" i="50"/>
  <c r="E272" i="50" s="1"/>
  <c r="H271" i="50"/>
  <c r="D271" i="50"/>
  <c r="E271" i="50" s="1"/>
  <c r="H270" i="50"/>
  <c r="E270" i="50"/>
  <c r="D270" i="50"/>
  <c r="H269" i="50"/>
  <c r="D269" i="50"/>
  <c r="E269" i="50" s="1"/>
  <c r="H268" i="50"/>
  <c r="D268" i="50"/>
  <c r="E268" i="50" s="1"/>
  <c r="H267" i="50"/>
  <c r="D267" i="50"/>
  <c r="E267" i="50" s="1"/>
  <c r="H266" i="50"/>
  <c r="E266" i="50"/>
  <c r="D266" i="50"/>
  <c r="H265" i="50"/>
  <c r="H264" i="50"/>
  <c r="E264" i="50"/>
  <c r="E263" i="50" s="1"/>
  <c r="D264" i="50"/>
  <c r="H263" i="50"/>
  <c r="D263" i="50"/>
  <c r="C263" i="50"/>
  <c r="H262" i="50"/>
  <c r="D262" i="50"/>
  <c r="E262" i="50" s="1"/>
  <c r="H261" i="50"/>
  <c r="D261" i="50"/>
  <c r="E261" i="50" s="1"/>
  <c r="H260" i="50"/>
  <c r="C260" i="50"/>
  <c r="D252" i="50"/>
  <c r="E252" i="50" s="1"/>
  <c r="E251" i="50"/>
  <c r="E250" i="50" s="1"/>
  <c r="D251" i="50"/>
  <c r="C250" i="50"/>
  <c r="E249" i="50"/>
  <c r="D249" i="50"/>
  <c r="D248" i="50"/>
  <c r="E248" i="50" s="1"/>
  <c r="E247" i="50"/>
  <c r="D247" i="50"/>
  <c r="D246" i="50"/>
  <c r="E246" i="50" s="1"/>
  <c r="E244" i="50" s="1"/>
  <c r="E243" i="50" s="1"/>
  <c r="E245" i="50"/>
  <c r="D245" i="50"/>
  <c r="D244" i="50"/>
  <c r="D243" i="50" s="1"/>
  <c r="C244" i="50"/>
  <c r="C243" i="50"/>
  <c r="E242" i="50"/>
  <c r="D242" i="50"/>
  <c r="D241" i="50"/>
  <c r="E241" i="50" s="1"/>
  <c r="E240" i="50"/>
  <c r="D240" i="50"/>
  <c r="C239" i="50"/>
  <c r="C238" i="50" s="1"/>
  <c r="E237" i="50"/>
  <c r="D237" i="50"/>
  <c r="E236" i="50"/>
  <c r="E235" i="50" s="1"/>
  <c r="D236" i="50"/>
  <c r="C236" i="50"/>
  <c r="D235" i="50"/>
  <c r="C235" i="50"/>
  <c r="E234" i="50"/>
  <c r="D234" i="50"/>
  <c r="E233" i="50"/>
  <c r="D233" i="50"/>
  <c r="C233" i="50"/>
  <c r="D232" i="50"/>
  <c r="E232" i="50" s="1"/>
  <c r="D231" i="50"/>
  <c r="E231" i="50" s="1"/>
  <c r="E229" i="50" s="1"/>
  <c r="E228" i="50" s="1"/>
  <c r="D230" i="50"/>
  <c r="E230" i="50" s="1"/>
  <c r="C229" i="50"/>
  <c r="C228" i="50"/>
  <c r="D227" i="50"/>
  <c r="E227" i="50" s="1"/>
  <c r="D226" i="50"/>
  <c r="E226" i="50" s="1"/>
  <c r="D225" i="50"/>
  <c r="E225" i="50" s="1"/>
  <c r="E223" i="50" s="1"/>
  <c r="E222" i="50" s="1"/>
  <c r="E224" i="50"/>
  <c r="D224" i="50"/>
  <c r="C223" i="50"/>
  <c r="C222" i="50" s="1"/>
  <c r="D221" i="50"/>
  <c r="E221" i="50" s="1"/>
  <c r="E220" i="50" s="1"/>
  <c r="E215" i="50" s="1"/>
  <c r="D220" i="50"/>
  <c r="D215" i="50" s="1"/>
  <c r="C220" i="50"/>
  <c r="E219" i="50"/>
  <c r="D219" i="50"/>
  <c r="E218" i="50"/>
  <c r="D218" i="50"/>
  <c r="E217" i="50"/>
  <c r="D217" i="50"/>
  <c r="E216" i="50"/>
  <c r="D216" i="50"/>
  <c r="C216" i="50"/>
  <c r="C215" i="50"/>
  <c r="E214" i="50"/>
  <c r="D214" i="50"/>
  <c r="E213" i="50"/>
  <c r="D213" i="50"/>
  <c r="C213" i="50"/>
  <c r="D212" i="50"/>
  <c r="E212" i="50" s="1"/>
  <c r="E211" i="50"/>
  <c r="D211" i="50"/>
  <c r="C211" i="50"/>
  <c r="D210" i="50"/>
  <c r="E210" i="50" s="1"/>
  <c r="E209" i="50"/>
  <c r="D209" i="50"/>
  <c r="D208" i="50"/>
  <c r="D207" i="50" s="1"/>
  <c r="C207" i="50"/>
  <c r="D206" i="50"/>
  <c r="E206" i="50" s="1"/>
  <c r="D205" i="50"/>
  <c r="E205" i="50" s="1"/>
  <c r="C204" i="50"/>
  <c r="C203" i="50"/>
  <c r="D202" i="50"/>
  <c r="C201" i="50"/>
  <c r="C200" i="50"/>
  <c r="D199" i="50"/>
  <c r="E199" i="50" s="1"/>
  <c r="E198" i="50"/>
  <c r="E197" i="50" s="1"/>
  <c r="C198" i="50"/>
  <c r="C197" i="50"/>
  <c r="D196" i="50"/>
  <c r="E196" i="50" s="1"/>
  <c r="E195" i="50"/>
  <c r="D195" i="50"/>
  <c r="C195" i="50"/>
  <c r="D194" i="50"/>
  <c r="C193" i="50"/>
  <c r="D192" i="50"/>
  <c r="E192" i="50" s="1"/>
  <c r="D191" i="50"/>
  <c r="E191" i="50" s="1"/>
  <c r="E190" i="50"/>
  <c r="E189" i="50" s="1"/>
  <c r="D190" i="50"/>
  <c r="C189" i="50"/>
  <c r="E187" i="50"/>
  <c r="D187" i="50"/>
  <c r="D186" i="50"/>
  <c r="E186" i="50" s="1"/>
  <c r="D185" i="50"/>
  <c r="D184" i="50" s="1"/>
  <c r="C185" i="50"/>
  <c r="C184" i="50"/>
  <c r="D183" i="50"/>
  <c r="C182" i="50"/>
  <c r="D181" i="50"/>
  <c r="D180" i="50" s="1"/>
  <c r="C180" i="50"/>
  <c r="C179" i="50" s="1"/>
  <c r="H176" i="50"/>
  <c r="D176" i="50"/>
  <c r="E176" i="50" s="1"/>
  <c r="H175" i="50"/>
  <c r="E175" i="50"/>
  <c r="E174" i="50" s="1"/>
  <c r="D175" i="50"/>
  <c r="H174" i="50"/>
  <c r="D174" i="50"/>
  <c r="C174" i="50"/>
  <c r="H173" i="50"/>
  <c r="D173" i="50"/>
  <c r="E173" i="50" s="1"/>
  <c r="H172" i="50"/>
  <c r="D172" i="50"/>
  <c r="H171" i="50"/>
  <c r="C171" i="50"/>
  <c r="C170" i="50"/>
  <c r="H170" i="50" s="1"/>
  <c r="J170" i="50" s="1"/>
  <c r="H169" i="50"/>
  <c r="E169" i="50"/>
  <c r="D169" i="50"/>
  <c r="H168" i="50"/>
  <c r="D168" i="50"/>
  <c r="C167" i="50"/>
  <c r="H167" i="50" s="1"/>
  <c r="H166" i="50"/>
  <c r="E166" i="50"/>
  <c r="D166" i="50"/>
  <c r="H165" i="50"/>
  <c r="E165" i="50"/>
  <c r="E164" i="50" s="1"/>
  <c r="D165" i="50"/>
  <c r="D164" i="50"/>
  <c r="C164" i="50"/>
  <c r="H162" i="50"/>
  <c r="E162" i="50"/>
  <c r="D162" i="50"/>
  <c r="H161" i="50"/>
  <c r="D161" i="50"/>
  <c r="E161" i="50" s="1"/>
  <c r="E160" i="50" s="1"/>
  <c r="D160" i="50"/>
  <c r="C160" i="50"/>
  <c r="H159" i="50"/>
  <c r="D159" i="50"/>
  <c r="E159" i="50" s="1"/>
  <c r="H158" i="50"/>
  <c r="E158" i="50"/>
  <c r="D158" i="50"/>
  <c r="H157" i="50"/>
  <c r="E157" i="50"/>
  <c r="D157" i="50"/>
  <c r="C157" i="50"/>
  <c r="H156" i="50"/>
  <c r="E156" i="50"/>
  <c r="D156" i="50"/>
  <c r="H155" i="50"/>
  <c r="D155" i="50"/>
  <c r="E155" i="50" s="1"/>
  <c r="H154" i="50"/>
  <c r="C154" i="50"/>
  <c r="H151" i="50"/>
  <c r="D151" i="50"/>
  <c r="E151" i="50" s="1"/>
  <c r="H150" i="50"/>
  <c r="D150" i="50"/>
  <c r="E150" i="50" s="1"/>
  <c r="H149" i="50"/>
  <c r="D149" i="50"/>
  <c r="C149" i="50"/>
  <c r="H148" i="50"/>
  <c r="D148" i="50"/>
  <c r="E148" i="50" s="1"/>
  <c r="H147" i="50"/>
  <c r="D147" i="50"/>
  <c r="E147" i="50" s="1"/>
  <c r="E146" i="50" s="1"/>
  <c r="H146" i="50"/>
  <c r="D146" i="50"/>
  <c r="C146" i="50"/>
  <c r="H145" i="50"/>
  <c r="D145" i="50"/>
  <c r="E145" i="50" s="1"/>
  <c r="H144" i="50"/>
  <c r="E144" i="50"/>
  <c r="D144" i="50"/>
  <c r="H143" i="50"/>
  <c r="E143" i="50"/>
  <c r="C143" i="50"/>
  <c r="H142" i="50"/>
  <c r="E142" i="50"/>
  <c r="D142" i="50"/>
  <c r="H141" i="50"/>
  <c r="D141" i="50"/>
  <c r="D140" i="50" s="1"/>
  <c r="C140" i="50"/>
  <c r="H140" i="50" s="1"/>
  <c r="H139" i="50"/>
  <c r="D139" i="50"/>
  <c r="E139" i="50" s="1"/>
  <c r="H138" i="50"/>
  <c r="E138" i="50"/>
  <c r="D138" i="50"/>
  <c r="H137" i="50"/>
  <c r="D137" i="50"/>
  <c r="D136" i="50" s="1"/>
  <c r="C136" i="50"/>
  <c r="H134" i="50"/>
  <c r="D134" i="50"/>
  <c r="E134" i="50" s="1"/>
  <c r="H133" i="50"/>
  <c r="D133" i="50"/>
  <c r="D132" i="50" s="1"/>
  <c r="H132" i="50"/>
  <c r="C132" i="50"/>
  <c r="H131" i="50"/>
  <c r="D131" i="50"/>
  <c r="E131" i="50" s="1"/>
  <c r="H130" i="50"/>
  <c r="E130" i="50"/>
  <c r="E129" i="50" s="1"/>
  <c r="D130" i="50"/>
  <c r="H129" i="50"/>
  <c r="C129" i="50"/>
  <c r="H128" i="50"/>
  <c r="D128" i="50"/>
  <c r="E128" i="50" s="1"/>
  <c r="H127" i="50"/>
  <c r="E127" i="50"/>
  <c r="D127" i="50"/>
  <c r="D126" i="50"/>
  <c r="C126" i="50"/>
  <c r="H126" i="50" s="1"/>
  <c r="H125" i="50"/>
  <c r="D125" i="50"/>
  <c r="E125" i="50" s="1"/>
  <c r="H124" i="50"/>
  <c r="E124" i="50"/>
  <c r="E123" i="50" s="1"/>
  <c r="D124" i="50"/>
  <c r="H123" i="50"/>
  <c r="D123" i="50"/>
  <c r="C123" i="50"/>
  <c r="H122" i="50"/>
  <c r="D122" i="50"/>
  <c r="E122" i="50" s="1"/>
  <c r="H121" i="50"/>
  <c r="D121" i="50"/>
  <c r="D120" i="50" s="1"/>
  <c r="H120" i="50"/>
  <c r="C120" i="50"/>
  <c r="H119" i="50"/>
  <c r="D119" i="50"/>
  <c r="E119" i="50" s="1"/>
  <c r="H118" i="50"/>
  <c r="E118" i="50"/>
  <c r="E117" i="50" s="1"/>
  <c r="D118" i="50"/>
  <c r="H117" i="50"/>
  <c r="C117" i="50"/>
  <c r="H113" i="50"/>
  <c r="D113" i="50"/>
  <c r="E113" i="50" s="1"/>
  <c r="H112" i="50"/>
  <c r="D112" i="50"/>
  <c r="E112" i="50" s="1"/>
  <c r="H111" i="50"/>
  <c r="E111" i="50"/>
  <c r="D111" i="50"/>
  <c r="H110" i="50"/>
  <c r="D110" i="50"/>
  <c r="E110" i="50" s="1"/>
  <c r="H109" i="50"/>
  <c r="E109" i="50"/>
  <c r="D109" i="50"/>
  <c r="H108" i="50"/>
  <c r="D108" i="50"/>
  <c r="E108" i="50" s="1"/>
  <c r="H107" i="50"/>
  <c r="E107" i="50"/>
  <c r="D107" i="50"/>
  <c r="H106" i="50"/>
  <c r="E106" i="50"/>
  <c r="D106" i="50"/>
  <c r="H105" i="50"/>
  <c r="D105" i="50"/>
  <c r="E105" i="50" s="1"/>
  <c r="H104" i="50"/>
  <c r="D104" i="50"/>
  <c r="E104" i="50" s="1"/>
  <c r="H103" i="50"/>
  <c r="E103" i="50"/>
  <c r="D103" i="50"/>
  <c r="H102" i="50"/>
  <c r="D102" i="50"/>
  <c r="E102" i="50" s="1"/>
  <c r="H101" i="50"/>
  <c r="D101" i="50"/>
  <c r="E101" i="50" s="1"/>
  <c r="H100" i="50"/>
  <c r="D100" i="50"/>
  <c r="E100" i="50" s="1"/>
  <c r="H99" i="50"/>
  <c r="E99" i="50"/>
  <c r="D99" i="50"/>
  <c r="H98" i="50"/>
  <c r="D98" i="50"/>
  <c r="E98" i="50" s="1"/>
  <c r="E97" i="50" s="1"/>
  <c r="H97" i="50"/>
  <c r="J97" i="50" s="1"/>
  <c r="C97" i="50"/>
  <c r="H96" i="50"/>
  <c r="D96" i="50"/>
  <c r="E96" i="50" s="1"/>
  <c r="H95" i="50"/>
  <c r="E95" i="50"/>
  <c r="D95" i="50"/>
  <c r="H94" i="50"/>
  <c r="D94" i="50"/>
  <c r="E94" i="50" s="1"/>
  <c r="H93" i="50"/>
  <c r="E93" i="50"/>
  <c r="D93" i="50"/>
  <c r="H92" i="50"/>
  <c r="E92" i="50"/>
  <c r="D92" i="50"/>
  <c r="H91" i="50"/>
  <c r="D91" i="50"/>
  <c r="E91" i="50" s="1"/>
  <c r="H90" i="50"/>
  <c r="D90" i="50"/>
  <c r="E90" i="50" s="1"/>
  <c r="H89" i="50"/>
  <c r="E89" i="50"/>
  <c r="D89" i="50"/>
  <c r="H88" i="50"/>
  <c r="D88" i="50"/>
  <c r="E88" i="50" s="1"/>
  <c r="H87" i="50"/>
  <c r="D87" i="50"/>
  <c r="E87" i="50" s="1"/>
  <c r="H86" i="50"/>
  <c r="D86" i="50"/>
  <c r="E86" i="50" s="1"/>
  <c r="H85" i="50"/>
  <c r="E85" i="50"/>
  <c r="D85" i="50"/>
  <c r="H84" i="50"/>
  <c r="D84" i="50"/>
  <c r="E84" i="50" s="1"/>
  <c r="H83" i="50"/>
  <c r="D83" i="50"/>
  <c r="E83" i="50" s="1"/>
  <c r="H82" i="50"/>
  <c r="D82" i="50"/>
  <c r="E82" i="50" s="1"/>
  <c r="H81" i="50"/>
  <c r="E81" i="50"/>
  <c r="D81" i="50"/>
  <c r="H80" i="50"/>
  <c r="D80" i="50"/>
  <c r="E80" i="50" s="1"/>
  <c r="H79" i="50"/>
  <c r="E79" i="50"/>
  <c r="D79" i="50"/>
  <c r="H78" i="50"/>
  <c r="D78" i="50"/>
  <c r="E78" i="50" s="1"/>
  <c r="H77" i="50"/>
  <c r="E77" i="50"/>
  <c r="D77" i="50"/>
  <c r="H76" i="50"/>
  <c r="E76" i="50"/>
  <c r="D76" i="50"/>
  <c r="H75" i="50"/>
  <c r="D75" i="50"/>
  <c r="E75" i="50" s="1"/>
  <c r="H74" i="50"/>
  <c r="D74" i="50"/>
  <c r="E74" i="50" s="1"/>
  <c r="H73" i="50"/>
  <c r="E73" i="50"/>
  <c r="D73" i="50"/>
  <c r="H72" i="50"/>
  <c r="D72" i="50"/>
  <c r="E72" i="50" s="1"/>
  <c r="H71" i="50"/>
  <c r="D71" i="50"/>
  <c r="E71" i="50" s="1"/>
  <c r="H70" i="50"/>
  <c r="D70" i="50"/>
  <c r="H69" i="50"/>
  <c r="E69" i="50"/>
  <c r="D69" i="50"/>
  <c r="C68" i="50"/>
  <c r="H68" i="50" s="1"/>
  <c r="J68" i="50" s="1"/>
  <c r="C67" i="50"/>
  <c r="H67" i="50" s="1"/>
  <c r="J67" i="50" s="1"/>
  <c r="H66" i="50"/>
  <c r="D66" i="50"/>
  <c r="E66" i="50" s="1"/>
  <c r="H65" i="50"/>
  <c r="E65" i="50"/>
  <c r="D65" i="50"/>
  <c r="H64" i="50"/>
  <c r="D64" i="50"/>
  <c r="E64" i="50" s="1"/>
  <c r="H63" i="50"/>
  <c r="D63" i="50"/>
  <c r="E63" i="50" s="1"/>
  <c r="H62" i="50"/>
  <c r="D62" i="50"/>
  <c r="E62" i="50" s="1"/>
  <c r="H61" i="50"/>
  <c r="J61" i="50" s="1"/>
  <c r="D61" i="50"/>
  <c r="C61" i="50"/>
  <c r="H60" i="50"/>
  <c r="D60" i="50"/>
  <c r="E60" i="50" s="1"/>
  <c r="H59" i="50"/>
  <c r="E59" i="50"/>
  <c r="D59" i="50"/>
  <c r="H58" i="50"/>
  <c r="E58" i="50"/>
  <c r="D58" i="50"/>
  <c r="H57" i="50"/>
  <c r="D57" i="50"/>
  <c r="E57" i="50" s="1"/>
  <c r="H56" i="50"/>
  <c r="D56" i="50"/>
  <c r="E56" i="50" s="1"/>
  <c r="H55" i="50"/>
  <c r="E55" i="50"/>
  <c r="D55" i="50"/>
  <c r="H54" i="50"/>
  <c r="D54" i="50"/>
  <c r="E54" i="50" s="1"/>
  <c r="H53" i="50"/>
  <c r="D53" i="50"/>
  <c r="E53" i="50" s="1"/>
  <c r="H52" i="50"/>
  <c r="D52" i="50"/>
  <c r="E52" i="50" s="1"/>
  <c r="H51" i="50"/>
  <c r="E51" i="50"/>
  <c r="D51" i="50"/>
  <c r="H50" i="50"/>
  <c r="D50" i="50"/>
  <c r="E50" i="50" s="1"/>
  <c r="H49" i="50"/>
  <c r="D49" i="50"/>
  <c r="E49" i="50" s="1"/>
  <c r="H48" i="50"/>
  <c r="D48" i="50"/>
  <c r="E48" i="50" s="1"/>
  <c r="H47" i="50"/>
  <c r="E47" i="50"/>
  <c r="D47" i="50"/>
  <c r="H46" i="50"/>
  <c r="D46" i="50"/>
  <c r="E46" i="50" s="1"/>
  <c r="H45" i="50"/>
  <c r="E45" i="50"/>
  <c r="D45" i="50"/>
  <c r="H44" i="50"/>
  <c r="D44" i="50"/>
  <c r="E44" i="50" s="1"/>
  <c r="H43" i="50"/>
  <c r="E43" i="50"/>
  <c r="D43" i="50"/>
  <c r="H42" i="50"/>
  <c r="E42" i="50"/>
  <c r="D42" i="50"/>
  <c r="H41" i="50"/>
  <c r="D41" i="50"/>
  <c r="E41" i="50" s="1"/>
  <c r="H40" i="50"/>
  <c r="D40" i="50"/>
  <c r="H39" i="50"/>
  <c r="E39" i="50"/>
  <c r="D39" i="50"/>
  <c r="H38" i="50"/>
  <c r="J38" i="50" s="1"/>
  <c r="C38" i="50"/>
  <c r="H37" i="50"/>
  <c r="E37" i="50"/>
  <c r="D37" i="50"/>
  <c r="H36" i="50"/>
  <c r="D36" i="50"/>
  <c r="E36" i="50" s="1"/>
  <c r="H35" i="50"/>
  <c r="D35" i="50"/>
  <c r="E35" i="50" s="1"/>
  <c r="H34" i="50"/>
  <c r="D34" i="50"/>
  <c r="E34" i="50" s="1"/>
  <c r="H33" i="50"/>
  <c r="E33" i="50"/>
  <c r="D33" i="50"/>
  <c r="H32" i="50"/>
  <c r="D32" i="50"/>
  <c r="E32" i="50" s="1"/>
  <c r="H31" i="50"/>
  <c r="E31" i="50"/>
  <c r="D31" i="50"/>
  <c r="H30" i="50"/>
  <c r="D30" i="50"/>
  <c r="E30" i="50" s="1"/>
  <c r="H29" i="50"/>
  <c r="E29" i="50"/>
  <c r="D29" i="50"/>
  <c r="H28" i="50"/>
  <c r="E28" i="50"/>
  <c r="D28" i="50"/>
  <c r="H27" i="50"/>
  <c r="D27" i="50"/>
  <c r="E27" i="50" s="1"/>
  <c r="H26" i="50"/>
  <c r="D26" i="50"/>
  <c r="E26" i="50" s="1"/>
  <c r="H25" i="50"/>
  <c r="E25" i="50"/>
  <c r="D25" i="50"/>
  <c r="H24" i="50"/>
  <c r="D24" i="50"/>
  <c r="E24" i="50" s="1"/>
  <c r="H23" i="50"/>
  <c r="D23" i="50"/>
  <c r="E23" i="50" s="1"/>
  <c r="H22" i="50"/>
  <c r="D22" i="50"/>
  <c r="E22" i="50" s="1"/>
  <c r="H21" i="50"/>
  <c r="E21" i="50"/>
  <c r="D21" i="50"/>
  <c r="H20" i="50"/>
  <c r="D20" i="50"/>
  <c r="E20" i="50" s="1"/>
  <c r="H19" i="50"/>
  <c r="D19" i="50"/>
  <c r="E19" i="50" s="1"/>
  <c r="H18" i="50"/>
  <c r="D18" i="50"/>
  <c r="E18" i="50" s="1"/>
  <c r="H17" i="50"/>
  <c r="E17" i="50"/>
  <c r="D17" i="50"/>
  <c r="H16" i="50"/>
  <c r="D16" i="50"/>
  <c r="E16" i="50" s="1"/>
  <c r="H15" i="50"/>
  <c r="E15" i="50"/>
  <c r="D15" i="50"/>
  <c r="H14" i="50"/>
  <c r="D14" i="50"/>
  <c r="E14" i="50" s="1"/>
  <c r="H13" i="50"/>
  <c r="E13" i="50"/>
  <c r="D13" i="50"/>
  <c r="H12" i="50"/>
  <c r="E12" i="50"/>
  <c r="D12" i="50"/>
  <c r="H11" i="50"/>
  <c r="J11" i="50" s="1"/>
  <c r="D11" i="50"/>
  <c r="C11" i="50"/>
  <c r="H10" i="50"/>
  <c r="D10" i="50"/>
  <c r="E10" i="50" s="1"/>
  <c r="H9" i="50"/>
  <c r="D9" i="50"/>
  <c r="E9" i="50" s="1"/>
  <c r="H8" i="50"/>
  <c r="E8" i="50"/>
  <c r="H7" i="50"/>
  <c r="D7" i="50"/>
  <c r="E7" i="50" s="1"/>
  <c r="H6" i="50"/>
  <c r="D6" i="50"/>
  <c r="E6" i="50" s="1"/>
  <c r="H5" i="50"/>
  <c r="D5" i="50"/>
  <c r="E5" i="50" s="1"/>
  <c r="H4" i="50"/>
  <c r="J4" i="50" s="1"/>
  <c r="D4" i="50"/>
  <c r="C4" i="50"/>
  <c r="C3" i="50"/>
  <c r="D179" i="50" l="1"/>
  <c r="H340" i="50"/>
  <c r="E11" i="50"/>
  <c r="E188" i="50"/>
  <c r="E141" i="50"/>
  <c r="E140" i="50" s="1"/>
  <c r="E154" i="50"/>
  <c r="E153" i="50" s="1"/>
  <c r="H164" i="50"/>
  <c r="C163" i="50"/>
  <c r="H163" i="50" s="1"/>
  <c r="J163" i="50" s="1"/>
  <c r="D171" i="50"/>
  <c r="D170" i="50" s="1"/>
  <c r="E183" i="50"/>
  <c r="E182" i="50" s="1"/>
  <c r="D182" i="50"/>
  <c r="E326" i="50"/>
  <c r="E325" i="50" s="1"/>
  <c r="D325" i="50"/>
  <c r="E329" i="50"/>
  <c r="E328" i="50" s="1"/>
  <c r="E332" i="50"/>
  <c r="E331" i="50" s="1"/>
  <c r="D331" i="50"/>
  <c r="H388" i="50"/>
  <c r="D422" i="50"/>
  <c r="E446" i="50"/>
  <c r="E445" i="50" s="1"/>
  <c r="E469" i="50"/>
  <c r="E468" i="50" s="1"/>
  <c r="D468" i="50"/>
  <c r="E474" i="50"/>
  <c r="E510" i="50"/>
  <c r="E509" i="50" s="1"/>
  <c r="D509" i="50"/>
  <c r="E524" i="50"/>
  <c r="E522" i="50" s="1"/>
  <c r="D522" i="50"/>
  <c r="E582" i="50"/>
  <c r="E581" i="50" s="1"/>
  <c r="D581" i="50"/>
  <c r="E600" i="50"/>
  <c r="E599" i="50" s="1"/>
  <c r="D599" i="50"/>
  <c r="D603" i="50"/>
  <c r="E692" i="50"/>
  <c r="D687" i="50"/>
  <c r="E754" i="50"/>
  <c r="E126" i="50"/>
  <c r="E116" i="50" s="1"/>
  <c r="E115" i="50" s="1"/>
  <c r="E204" i="50"/>
  <c r="E260" i="50"/>
  <c r="E315" i="50"/>
  <c r="E314" i="50" s="1"/>
  <c r="E395" i="50"/>
  <c r="E410" i="50"/>
  <c r="E409" i="50" s="1"/>
  <c r="D409" i="50"/>
  <c r="E430" i="50"/>
  <c r="E429" i="50" s="1"/>
  <c r="D429" i="50"/>
  <c r="E464" i="50"/>
  <c r="E463" i="50" s="1"/>
  <c r="D463" i="50"/>
  <c r="E505" i="50"/>
  <c r="E504" i="50" s="1"/>
  <c r="D504" i="50"/>
  <c r="E530" i="50"/>
  <c r="E529" i="50" s="1"/>
  <c r="E528" i="50" s="1"/>
  <c r="D529" i="50"/>
  <c r="E545" i="50"/>
  <c r="E544" i="50" s="1"/>
  <c r="E538" i="50" s="1"/>
  <c r="D544" i="50"/>
  <c r="H552" i="50"/>
  <c r="C551" i="50"/>
  <c r="H646" i="50"/>
  <c r="C645" i="50"/>
  <c r="H645" i="50" s="1"/>
  <c r="J645" i="50" s="1"/>
  <c r="D671" i="50"/>
  <c r="E672" i="50"/>
  <c r="E671" i="50" s="1"/>
  <c r="E687" i="50"/>
  <c r="E753" i="50"/>
  <c r="E751" i="50" s="1"/>
  <c r="D751" i="50"/>
  <c r="D750" i="50" s="1"/>
  <c r="C116" i="50"/>
  <c r="D223" i="50"/>
  <c r="D222" i="50" s="1"/>
  <c r="E239" i="50"/>
  <c r="E238" i="50" s="1"/>
  <c r="D315" i="50"/>
  <c r="D314" i="50" s="1"/>
  <c r="E369" i="50"/>
  <c r="E368" i="50" s="1"/>
  <c r="D368" i="50"/>
  <c r="E40" i="50"/>
  <c r="E38" i="50" s="1"/>
  <c r="D38" i="50"/>
  <c r="D3" i="50" s="1"/>
  <c r="D97" i="50"/>
  <c r="D117" i="50"/>
  <c r="E121" i="50"/>
  <c r="E120" i="50" s="1"/>
  <c r="D129" i="50"/>
  <c r="E133" i="50"/>
  <c r="E132" i="50" s="1"/>
  <c r="H136" i="50"/>
  <c r="C135" i="50"/>
  <c r="H135" i="50" s="1"/>
  <c r="J135" i="50" s="1"/>
  <c r="E137" i="50"/>
  <c r="E136" i="50" s="1"/>
  <c r="E135" i="50" s="1"/>
  <c r="E172" i="50"/>
  <c r="E171" i="50" s="1"/>
  <c r="E170" i="50" s="1"/>
  <c r="E181" i="50"/>
  <c r="E180" i="50" s="1"/>
  <c r="E185" i="50"/>
  <c r="E184" i="50" s="1"/>
  <c r="C188" i="50"/>
  <c r="C178" i="50" s="1"/>
  <c r="D193" i="50"/>
  <c r="E194" i="50"/>
  <c r="E193" i="50" s="1"/>
  <c r="E208" i="50"/>
  <c r="E207" i="50" s="1"/>
  <c r="D229" i="50"/>
  <c r="D228" i="50" s="1"/>
  <c r="D239" i="50"/>
  <c r="D238" i="50" s="1"/>
  <c r="D260" i="50"/>
  <c r="E349" i="50"/>
  <c r="E348" i="50" s="1"/>
  <c r="D348" i="50"/>
  <c r="D340" i="50" s="1"/>
  <c r="D362" i="50"/>
  <c r="E374" i="50"/>
  <c r="E373" i="50" s="1"/>
  <c r="D373" i="50"/>
  <c r="E389" i="50"/>
  <c r="E388" i="50" s="1"/>
  <c r="D388" i="50"/>
  <c r="E400" i="50"/>
  <c r="E399" i="50" s="1"/>
  <c r="D399" i="50"/>
  <c r="E423" i="50"/>
  <c r="E422" i="50" s="1"/>
  <c r="H445" i="50"/>
  <c r="C444" i="50"/>
  <c r="H444" i="50" s="1"/>
  <c r="C483" i="50"/>
  <c r="H483" i="50" s="1"/>
  <c r="J483" i="50" s="1"/>
  <c r="E553" i="50"/>
  <c r="E552" i="50" s="1"/>
  <c r="E551" i="50" s="1"/>
  <c r="E550" i="50" s="1"/>
  <c r="E570" i="50"/>
  <c r="E569" i="50" s="1"/>
  <c r="D569" i="50"/>
  <c r="E629" i="50"/>
  <c r="E628" i="50" s="1"/>
  <c r="D628" i="50"/>
  <c r="E662" i="50"/>
  <c r="E661" i="50" s="1"/>
  <c r="E717" i="50"/>
  <c r="E716" i="50" s="1"/>
  <c r="H722" i="50"/>
  <c r="C717" i="50"/>
  <c r="E743" i="50"/>
  <c r="H3" i="50"/>
  <c r="J3" i="50" s="1"/>
  <c r="C2" i="50"/>
  <c r="E4" i="50"/>
  <c r="E61" i="50"/>
  <c r="E70" i="50"/>
  <c r="E68" i="50" s="1"/>
  <c r="E67" i="50" s="1"/>
  <c r="D68" i="50"/>
  <c r="D143" i="50"/>
  <c r="D135" i="50" s="1"/>
  <c r="E149" i="50"/>
  <c r="D154" i="50"/>
  <c r="D153" i="50" s="1"/>
  <c r="H160" i="50"/>
  <c r="C153" i="50"/>
  <c r="E168" i="50"/>
  <c r="E167" i="50" s="1"/>
  <c r="E163" i="50" s="1"/>
  <c r="D167" i="50"/>
  <c r="D163" i="50" s="1"/>
  <c r="D189" i="50"/>
  <c r="D188" i="50" s="1"/>
  <c r="D198" i="50"/>
  <c r="D197" i="50" s="1"/>
  <c r="E202" i="50"/>
  <c r="E201" i="50" s="1"/>
  <c r="E200" i="50" s="1"/>
  <c r="D201" i="50"/>
  <c r="D200" i="50" s="1"/>
  <c r="D204" i="50"/>
  <c r="D203" i="50" s="1"/>
  <c r="D250" i="50"/>
  <c r="C314" i="50"/>
  <c r="E344" i="50"/>
  <c r="E340" i="50" s="1"/>
  <c r="E354" i="50"/>
  <c r="E353" i="50" s="1"/>
  <c r="D353" i="50"/>
  <c r="D357" i="50"/>
  <c r="E379" i="50"/>
  <c r="E378" i="50" s="1"/>
  <c r="D378" i="50"/>
  <c r="D382" i="50"/>
  <c r="D395" i="50"/>
  <c r="D474" i="50"/>
  <c r="D491" i="50"/>
  <c r="E492" i="50"/>
  <c r="E491" i="50" s="1"/>
  <c r="E484" i="50" s="1"/>
  <c r="E483" i="50" s="1"/>
  <c r="D531" i="50"/>
  <c r="D538" i="50"/>
  <c r="C538" i="50"/>
  <c r="H538" i="50" s="1"/>
  <c r="H544" i="50"/>
  <c r="D562" i="50"/>
  <c r="D610" i="50"/>
  <c r="E617" i="50"/>
  <c r="E616" i="50" s="1"/>
  <c r="E682" i="50"/>
  <c r="E679" i="50" s="1"/>
  <c r="D679" i="50"/>
  <c r="E683" i="50"/>
  <c r="E723" i="50"/>
  <c r="E722" i="50" s="1"/>
  <c r="D722" i="50"/>
  <c r="D717" i="50" s="1"/>
  <c r="D716" i="50" s="1"/>
  <c r="E579" i="50"/>
  <c r="E577" i="50" s="1"/>
  <c r="E561" i="50" s="1"/>
  <c r="D577" i="50"/>
  <c r="E589" i="50"/>
  <c r="E587" i="50" s="1"/>
  <c r="D587" i="50"/>
  <c r="E666" i="50"/>
  <c r="E665" i="50" s="1"/>
  <c r="D665" i="50"/>
  <c r="C726" i="50"/>
  <c r="D768" i="50"/>
  <c r="D767" i="50" s="1"/>
  <c r="E769" i="50"/>
  <c r="E768" i="50" s="1"/>
  <c r="E767" i="50" s="1"/>
  <c r="E405" i="50"/>
  <c r="E404" i="50" s="1"/>
  <c r="D404" i="50"/>
  <c r="E495" i="50"/>
  <c r="E494" i="50" s="1"/>
  <c r="D494" i="50"/>
  <c r="E531" i="50"/>
  <c r="E557" i="50"/>
  <c r="E556" i="50" s="1"/>
  <c r="D556" i="50"/>
  <c r="D551" i="50" s="1"/>
  <c r="D550" i="50" s="1"/>
  <c r="E640" i="50"/>
  <c r="E638" i="50" s="1"/>
  <c r="D638" i="50"/>
  <c r="E642" i="50"/>
  <c r="E658" i="50"/>
  <c r="E653" i="50" s="1"/>
  <c r="D653" i="50"/>
  <c r="E749" i="50"/>
  <c r="D743" i="50"/>
  <c r="E778" i="50"/>
  <c r="E777" i="50" s="1"/>
  <c r="D777" i="50"/>
  <c r="D595" i="50"/>
  <c r="E647" i="50"/>
  <c r="E646" i="50" s="1"/>
  <c r="D646" i="50"/>
  <c r="E701" i="50"/>
  <c r="E700" i="50" s="1"/>
  <c r="D700" i="50"/>
  <c r="E756" i="50"/>
  <c r="E755" i="50" s="1"/>
  <c r="H562" i="50"/>
  <c r="C561" i="50"/>
  <c r="E644" i="50"/>
  <c r="D642" i="50"/>
  <c r="C177" i="50" l="1"/>
  <c r="H177" i="50" s="1"/>
  <c r="J177" i="50" s="1"/>
  <c r="H178" i="50"/>
  <c r="J178" i="50" s="1"/>
  <c r="E339" i="50"/>
  <c r="E726" i="50"/>
  <c r="E725" i="50" s="1"/>
  <c r="H561" i="50"/>
  <c r="J561" i="50" s="1"/>
  <c r="C560" i="50"/>
  <c r="D152" i="50"/>
  <c r="E152" i="50"/>
  <c r="D645" i="50"/>
  <c r="D561" i="50"/>
  <c r="C259" i="50"/>
  <c r="H314" i="50"/>
  <c r="H551" i="50"/>
  <c r="J551" i="50" s="1"/>
  <c r="C550" i="50"/>
  <c r="H550" i="50" s="1"/>
  <c r="J550" i="50" s="1"/>
  <c r="D528" i="50"/>
  <c r="D444" i="50"/>
  <c r="D339" i="50" s="1"/>
  <c r="E259" i="50"/>
  <c r="E258" i="50" s="1"/>
  <c r="E257" i="50" s="1"/>
  <c r="E750" i="50"/>
  <c r="D178" i="50"/>
  <c r="D177" i="50" s="1"/>
  <c r="E645" i="50"/>
  <c r="E560" i="50" s="1"/>
  <c r="E559" i="50" s="1"/>
  <c r="D726" i="50"/>
  <c r="D725" i="50" s="1"/>
  <c r="H726" i="50"/>
  <c r="J726" i="50" s="1"/>
  <c r="C725" i="50"/>
  <c r="H725" i="50" s="1"/>
  <c r="J725" i="50" s="1"/>
  <c r="H153" i="50"/>
  <c r="J153" i="50" s="1"/>
  <c r="C152" i="50"/>
  <c r="H152" i="50" s="1"/>
  <c r="J152" i="50" s="1"/>
  <c r="E3" i="50"/>
  <c r="E2" i="50" s="1"/>
  <c r="H717" i="50"/>
  <c r="J717" i="50" s="1"/>
  <c r="C716" i="50"/>
  <c r="H716" i="50" s="1"/>
  <c r="J716" i="50" s="1"/>
  <c r="D259" i="50"/>
  <c r="E179" i="50"/>
  <c r="D116" i="50"/>
  <c r="D115" i="50" s="1"/>
  <c r="D114" i="50" s="1"/>
  <c r="E203" i="50"/>
  <c r="D484" i="50"/>
  <c r="D483" i="50" s="1"/>
  <c r="H2" i="50"/>
  <c r="J2" i="50" s="1"/>
  <c r="D67" i="50"/>
  <c r="D2" i="50" s="1"/>
  <c r="H116" i="50"/>
  <c r="J116" i="50" s="1"/>
  <c r="C115" i="50"/>
  <c r="E444" i="50"/>
  <c r="C339" i="50"/>
  <c r="H339" i="50" s="1"/>
  <c r="J339" i="50" s="1"/>
  <c r="H259" i="50" l="1"/>
  <c r="J259" i="50" s="1"/>
  <c r="C258" i="50"/>
  <c r="D258" i="50"/>
  <c r="D257" i="50" s="1"/>
  <c r="H560" i="50"/>
  <c r="J560" i="50" s="1"/>
  <c r="C559" i="50"/>
  <c r="H559" i="50" s="1"/>
  <c r="J559" i="50" s="1"/>
  <c r="H115" i="50"/>
  <c r="J115" i="50" s="1"/>
  <c r="C114" i="50"/>
  <c r="E178" i="50"/>
  <c r="E177" i="50" s="1"/>
  <c r="E114" i="50" s="1"/>
  <c r="D560" i="50"/>
  <c r="D559" i="50" s="1"/>
  <c r="H114" i="50" l="1"/>
  <c r="J114" i="50" s="1"/>
  <c r="H1" i="50"/>
  <c r="J1" i="50" s="1"/>
  <c r="C257" i="50"/>
  <c r="H258" i="50"/>
  <c r="J258" i="50" s="1"/>
  <c r="H256" i="50" l="1"/>
  <c r="J256" i="50" s="1"/>
  <c r="H257" i="50"/>
  <c r="J257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8"/>
  <c r="D778" i="48" s="1"/>
  <c r="C778" i="48"/>
  <c r="E777" i="48"/>
  <c r="D777" i="48"/>
  <c r="E776" i="48"/>
  <c r="D776" i="48"/>
  <c r="E775" i="48"/>
  <c r="D775" i="48"/>
  <c r="E774" i="48"/>
  <c r="D774" i="48"/>
  <c r="E773" i="48"/>
  <c r="E772" i="48" s="1"/>
  <c r="D773" i="48"/>
  <c r="D772" i="48" s="1"/>
  <c r="C773" i="48"/>
  <c r="C772" i="48" s="1"/>
  <c r="E771" i="48"/>
  <c r="D771" i="48"/>
  <c r="E770" i="48"/>
  <c r="D770" i="48"/>
  <c r="D769" i="48" s="1"/>
  <c r="D768" i="48" s="1"/>
  <c r="E769" i="48"/>
  <c r="E768" i="48" s="1"/>
  <c r="C769" i="48"/>
  <c r="C768" i="48" s="1"/>
  <c r="E767" i="48"/>
  <c r="D767" i="48"/>
  <c r="E766" i="48"/>
  <c r="D766" i="48"/>
  <c r="C766" i="48"/>
  <c r="D765" i="48"/>
  <c r="E765" i="48" s="1"/>
  <c r="D764" i="48"/>
  <c r="E764" i="48" s="1"/>
  <c r="D763" i="48"/>
  <c r="E763" i="48" s="1"/>
  <c r="E762" i="48" s="1"/>
  <c r="E761" i="48" s="1"/>
  <c r="D762" i="48"/>
  <c r="D761" i="48" s="1"/>
  <c r="C762" i="48"/>
  <c r="C761" i="48"/>
  <c r="D760" i="48"/>
  <c r="E760" i="48" s="1"/>
  <c r="D759" i="48"/>
  <c r="E759" i="48" s="1"/>
  <c r="D758" i="48"/>
  <c r="E758" i="48" s="1"/>
  <c r="C757" i="48"/>
  <c r="C756" i="48"/>
  <c r="D755" i="48"/>
  <c r="E755" i="48" s="1"/>
  <c r="D754" i="48"/>
  <c r="E754" i="48" s="1"/>
  <c r="D753" i="48"/>
  <c r="E753" i="48" s="1"/>
  <c r="D752" i="48"/>
  <c r="C752" i="48"/>
  <c r="C751" i="48"/>
  <c r="D750" i="48"/>
  <c r="E750" i="48" s="1"/>
  <c r="D749" i="48"/>
  <c r="E749" i="48" s="1"/>
  <c r="D748" i="48"/>
  <c r="E748" i="48" s="1"/>
  <c r="E747" i="48" s="1"/>
  <c r="D747" i="48"/>
  <c r="C747" i="48"/>
  <c r="E746" i="48"/>
  <c r="E745" i="48" s="1"/>
  <c r="D746" i="48"/>
  <c r="D745" i="48" s="1"/>
  <c r="C745" i="48"/>
  <c r="C744" i="48" s="1"/>
  <c r="E743" i="48"/>
  <c r="E742" i="48" s="1"/>
  <c r="D743" i="48"/>
  <c r="D742" i="48"/>
  <c r="C742" i="48"/>
  <c r="D741" i="48"/>
  <c r="D740" i="48" s="1"/>
  <c r="C740" i="48"/>
  <c r="E739" i="48"/>
  <c r="D739" i="48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E729" i="48"/>
  <c r="D729" i="48"/>
  <c r="C728" i="48"/>
  <c r="J727" i="48"/>
  <c r="J726" i="48"/>
  <c r="D725" i="48"/>
  <c r="E725" i="48" s="1"/>
  <c r="D724" i="48"/>
  <c r="E724" i="48" s="1"/>
  <c r="E723" i="48" s="1"/>
  <c r="E718" i="48" s="1"/>
  <c r="E717" i="48" s="1"/>
  <c r="D723" i="48"/>
  <c r="C723" i="48"/>
  <c r="E722" i="48"/>
  <c r="D722" i="48"/>
  <c r="E721" i="48"/>
  <c r="D721" i="48"/>
  <c r="E720" i="48"/>
  <c r="D720" i="48"/>
  <c r="D719" i="48" s="1"/>
  <c r="D718" i="48" s="1"/>
  <c r="D717" i="48" s="1"/>
  <c r="E719" i="48"/>
  <c r="C719" i="48"/>
  <c r="J718" i="48"/>
  <c r="C718" i="48"/>
  <c r="C717" i="48" s="1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E700" i="48"/>
  <c r="D700" i="48"/>
  <c r="D699" i="48"/>
  <c r="E698" i="48"/>
  <c r="D698" i="48"/>
  <c r="D697" i="48"/>
  <c r="E697" i="48" s="1"/>
  <c r="E696" i="48"/>
  <c r="D696" i="48"/>
  <c r="C695" i="48"/>
  <c r="D694" i="48"/>
  <c r="E694" i="48" s="1"/>
  <c r="D693" i="48"/>
  <c r="E693" i="48" s="1"/>
  <c r="D692" i="48"/>
  <c r="E692" i="48" s="1"/>
  <c r="D691" i="48"/>
  <c r="E691" i="48" s="1"/>
  <c r="D690" i="48"/>
  <c r="E690" i="48" s="1"/>
  <c r="D689" i="48"/>
  <c r="E689" i="48" s="1"/>
  <c r="D688" i="48"/>
  <c r="C688" i="48"/>
  <c r="E687" i="48"/>
  <c r="D687" i="48"/>
  <c r="E686" i="48"/>
  <c r="D686" i="48"/>
  <c r="E685" i="48"/>
  <c r="E684" i="48" s="1"/>
  <c r="D685" i="48"/>
  <c r="D684" i="48"/>
  <c r="C684" i="48"/>
  <c r="D683" i="48"/>
  <c r="E683" i="48" s="1"/>
  <c r="D682" i="48"/>
  <c r="E682" i="48" s="1"/>
  <c r="D681" i="48"/>
  <c r="E681" i="48" s="1"/>
  <c r="D680" i="48"/>
  <c r="C680" i="48"/>
  <c r="E679" i="48"/>
  <c r="D679" i="48"/>
  <c r="E678" i="48"/>
  <c r="E677" i="48" s="1"/>
  <c r="D678" i="48"/>
  <c r="D677" i="48"/>
  <c r="C677" i="48"/>
  <c r="D676" i="48"/>
  <c r="E676" i="48" s="1"/>
  <c r="D675" i="48"/>
  <c r="D674" i="48"/>
  <c r="E674" i="48" s="1"/>
  <c r="D673" i="48"/>
  <c r="E673" i="48" s="1"/>
  <c r="C672" i="48"/>
  <c r="E671" i="48"/>
  <c r="D671" i="48"/>
  <c r="D670" i="48"/>
  <c r="E670" i="48" s="1"/>
  <c r="E669" i="48"/>
  <c r="D669" i="48"/>
  <c r="D668" i="48"/>
  <c r="E668" i="48" s="1"/>
  <c r="E666" i="48" s="1"/>
  <c r="E667" i="48"/>
  <c r="D667" i="48"/>
  <c r="D666" i="48"/>
  <c r="C666" i="48"/>
  <c r="D665" i="48"/>
  <c r="E665" i="48" s="1"/>
  <c r="D664" i="48"/>
  <c r="E664" i="48" s="1"/>
  <c r="D663" i="48"/>
  <c r="C662" i="48"/>
  <c r="D661" i="48"/>
  <c r="E661" i="48" s="1"/>
  <c r="E660" i="48"/>
  <c r="D660" i="48"/>
  <c r="D659" i="48"/>
  <c r="E658" i="48"/>
  <c r="D658" i="48"/>
  <c r="D657" i="48"/>
  <c r="E657" i="48" s="1"/>
  <c r="E656" i="48"/>
  <c r="D656" i="48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C646" i="48"/>
  <c r="D645" i="48"/>
  <c r="E645" i="48" s="1"/>
  <c r="E644" i="48"/>
  <c r="E643" i="48" s="1"/>
  <c r="D644" i="48"/>
  <c r="J643" i="48"/>
  <c r="D643" i="48"/>
  <c r="C643" i="48"/>
  <c r="E642" i="48"/>
  <c r="D642" i="48"/>
  <c r="E641" i="48"/>
  <c r="D641" i="48"/>
  <c r="E640" i="48"/>
  <c r="D640" i="48"/>
  <c r="J639" i="48"/>
  <c r="D639" i="48"/>
  <c r="C639" i="48"/>
  <c r="D638" i="48"/>
  <c r="E638" i="48" s="1"/>
  <c r="E637" i="48"/>
  <c r="D637" i="48"/>
  <c r="D636" i="48"/>
  <c r="E636" i="48" s="1"/>
  <c r="E635" i="48"/>
  <c r="D635" i="48"/>
  <c r="D634" i="48"/>
  <c r="E633" i="48"/>
  <c r="D633" i="48"/>
  <c r="D632" i="48"/>
  <c r="E632" i="48" s="1"/>
  <c r="E631" i="48"/>
  <c r="D631" i="48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E619" i="48" s="1"/>
  <c r="D618" i="48"/>
  <c r="E618" i="48" s="1"/>
  <c r="E617" i="48" s="1"/>
  <c r="D617" i="48"/>
  <c r="C617" i="48"/>
  <c r="D616" i="48"/>
  <c r="E616" i="48" s="1"/>
  <c r="E615" i="48"/>
  <c r="D615" i="48"/>
  <c r="D614" i="48"/>
  <c r="E614" i="48" s="1"/>
  <c r="E613" i="48"/>
  <c r="D613" i="48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E602" i="48"/>
  <c r="D602" i="48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E583" i="48"/>
  <c r="E582" i="48" s="1"/>
  <c r="D583" i="48"/>
  <c r="D582" i="48" s="1"/>
  <c r="C582" i="48"/>
  <c r="D581" i="48"/>
  <c r="E581" i="48" s="1"/>
  <c r="D580" i="48"/>
  <c r="E580" i="48" s="1"/>
  <c r="D579" i="48"/>
  <c r="C578" i="48"/>
  <c r="D577" i="48"/>
  <c r="E577" i="48" s="1"/>
  <c r="E576" i="48"/>
  <c r="D576" i="48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C562" i="48" s="1"/>
  <c r="C561" i="48" s="1"/>
  <c r="J562" i="48"/>
  <c r="J561" i="48"/>
  <c r="J560" i="48"/>
  <c r="D559" i="48"/>
  <c r="E559" i="48" s="1"/>
  <c r="D558" i="48"/>
  <c r="E558" i="48" s="1"/>
  <c r="C557" i="48"/>
  <c r="C552" i="48" s="1"/>
  <c r="C551" i="48" s="1"/>
  <c r="D556" i="48"/>
  <c r="E556" i="48" s="1"/>
  <c r="D555" i="48"/>
  <c r="E555" i="48" s="1"/>
  <c r="E554" i="48"/>
  <c r="D554" i="48"/>
  <c r="D553" i="48"/>
  <c r="C553" i="48"/>
  <c r="J552" i="48"/>
  <c r="J551" i="48"/>
  <c r="E550" i="48"/>
  <c r="D550" i="48"/>
  <c r="D549" i="48"/>
  <c r="E549" i="48" s="1"/>
  <c r="J548" i="48"/>
  <c r="D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D530" i="48"/>
  <c r="C530" i="48"/>
  <c r="C529" i="48"/>
  <c r="D528" i="48"/>
  <c r="E528" i="48" s="1"/>
  <c r="D527" i="48"/>
  <c r="E527" i="48" s="1"/>
  <c r="D526" i="48"/>
  <c r="E526" i="48" s="1"/>
  <c r="D525" i="48"/>
  <c r="E525" i="48" s="1"/>
  <c r="D524" i="48"/>
  <c r="E524" i="48" s="1"/>
  <c r="D523" i="48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E496" i="48" s="1"/>
  <c r="D495" i="48"/>
  <c r="E495" i="48" s="1"/>
  <c r="D494" i="48"/>
  <c r="C494" i="48"/>
  <c r="D493" i="48"/>
  <c r="E493" i="48" s="1"/>
  <c r="D492" i="48"/>
  <c r="E492" i="48" s="1"/>
  <c r="D491" i="48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C484" i="48"/>
  <c r="J483" i="48"/>
  <c r="D481" i="48"/>
  <c r="E481" i="48" s="1"/>
  <c r="D480" i="48"/>
  <c r="E480" i="48" s="1"/>
  <c r="E479" i="48"/>
  <c r="D479" i="48"/>
  <c r="D478" i="48"/>
  <c r="E478" i="48" s="1"/>
  <c r="E477" i="48" s="1"/>
  <c r="C477" i="48"/>
  <c r="D476" i="48"/>
  <c r="E476" i="48" s="1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D469" i="48"/>
  <c r="E469" i="48" s="1"/>
  <c r="D468" i="48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E460" i="48"/>
  <c r="D460" i="48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E451" i="48"/>
  <c r="D451" i="48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E433" i="48"/>
  <c r="D433" i="48"/>
  <c r="D432" i="48"/>
  <c r="E432" i="48" s="1"/>
  <c r="D431" i="48"/>
  <c r="E431" i="48" s="1"/>
  <c r="E430" i="48"/>
  <c r="D430" i="48"/>
  <c r="D429" i="48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E419" i="48"/>
  <c r="D419" i="48"/>
  <c r="D418" i="48"/>
  <c r="E418" i="48" s="1"/>
  <c r="E417" i="48"/>
  <c r="E416" i="48" s="1"/>
  <c r="D417" i="48"/>
  <c r="C416" i="48"/>
  <c r="D415" i="48"/>
  <c r="E415" i="48" s="1"/>
  <c r="E414" i="48"/>
  <c r="D414" i="48"/>
  <c r="D413" i="48"/>
  <c r="C412" i="48"/>
  <c r="D411" i="48"/>
  <c r="E411" i="48" s="1"/>
  <c r="E410" i="48"/>
  <c r="D410" i="48"/>
  <c r="D409" i="48"/>
  <c r="C409" i="48"/>
  <c r="D408" i="48"/>
  <c r="E408" i="48" s="1"/>
  <c r="D407" i="48"/>
  <c r="E407" i="48" s="1"/>
  <c r="D406" i="48"/>
  <c r="E406" i="48" s="1"/>
  <c r="E405" i="48"/>
  <c r="D405" i="48"/>
  <c r="D404" i="48" s="1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E396" i="48" s="1"/>
  <c r="E395" i="48" s="1"/>
  <c r="D395" i="48"/>
  <c r="C395" i="48"/>
  <c r="D394" i="48"/>
  <c r="E394" i="48" s="1"/>
  <c r="D393" i="48"/>
  <c r="E393" i="48" s="1"/>
  <c r="E392" i="48" s="1"/>
  <c r="C392" i="48"/>
  <c r="E391" i="48"/>
  <c r="D391" i="48"/>
  <c r="D390" i="48"/>
  <c r="E390" i="48" s="1"/>
  <c r="E389" i="48"/>
  <c r="E388" i="48" s="1"/>
  <c r="D389" i="48"/>
  <c r="D388" i="48" s="1"/>
  <c r="C388" i="48"/>
  <c r="D387" i="48"/>
  <c r="E387" i="48" s="1"/>
  <c r="D386" i="48"/>
  <c r="E386" i="48" s="1"/>
  <c r="D385" i="48"/>
  <c r="E385" i="48" s="1"/>
  <c r="D384" i="48"/>
  <c r="E384" i="48" s="1"/>
  <c r="D383" i="48"/>
  <c r="E383" i="48" s="1"/>
  <c r="D382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E368" i="48" s="1"/>
  <c r="C368" i="48"/>
  <c r="D367" i="48"/>
  <c r="E367" i="48" s="1"/>
  <c r="D366" i="48"/>
  <c r="E366" i="48" s="1"/>
  <c r="D365" i="48"/>
  <c r="E365" i="48" s="1"/>
  <c r="E364" i="48"/>
  <c r="D364" i="48"/>
  <c r="D363" i="48"/>
  <c r="E363" i="48" s="1"/>
  <c r="D362" i="48"/>
  <c r="C362" i="48"/>
  <c r="C340" i="48" s="1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E346" i="48" s="1"/>
  <c r="D345" i="48"/>
  <c r="E345" i="48" s="1"/>
  <c r="D344" i="48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E329" i="48"/>
  <c r="E328" i="48" s="1"/>
  <c r="D329" i="48"/>
  <c r="D328" i="48"/>
  <c r="C328" i="48"/>
  <c r="E327" i="48"/>
  <c r="D327" i="48"/>
  <c r="D326" i="48"/>
  <c r="D325" i="48" s="1"/>
  <c r="C325" i="48"/>
  <c r="E324" i="48"/>
  <c r="D324" i="48"/>
  <c r="D323" i="48"/>
  <c r="E323" i="48" s="1"/>
  <c r="D322" i="48"/>
  <c r="E322" i="48" s="1"/>
  <c r="D321" i="48"/>
  <c r="E321" i="48" s="1"/>
  <c r="E320" i="48"/>
  <c r="D320" i="48"/>
  <c r="D319" i="48"/>
  <c r="E319" i="48" s="1"/>
  <c r="D318" i="48"/>
  <c r="E318" i="48" s="1"/>
  <c r="D317" i="48"/>
  <c r="E316" i="48"/>
  <c r="D316" i="48"/>
  <c r="C315" i="48"/>
  <c r="C314" i="48" s="1"/>
  <c r="C259" i="48" s="1"/>
  <c r="E313" i="48"/>
  <c r="D313" i="48"/>
  <c r="D312" i="48"/>
  <c r="E312" i="48" s="1"/>
  <c r="E311" i="48"/>
  <c r="D311" i="48"/>
  <c r="D310" i="48"/>
  <c r="E309" i="48"/>
  <c r="D309" i="48"/>
  <c r="C308" i="48"/>
  <c r="D307" i="48"/>
  <c r="E307" i="48" s="1"/>
  <c r="D306" i="48"/>
  <c r="C305" i="48"/>
  <c r="E304" i="48"/>
  <c r="D304" i="48"/>
  <c r="D303" i="48"/>
  <c r="E303" i="48" s="1"/>
  <c r="E302" i="48" s="1"/>
  <c r="D302" i="48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E294" i="48"/>
  <c r="D294" i="48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E283" i="48"/>
  <c r="D283" i="48"/>
  <c r="D282" i="48"/>
  <c r="E282" i="48" s="1"/>
  <c r="D281" i="48"/>
  <c r="E281" i="48" s="1"/>
  <c r="D280" i="48"/>
  <c r="E280" i="48" s="1"/>
  <c r="E279" i="48"/>
  <c r="D279" i="48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C263" i="48"/>
  <c r="D262" i="48"/>
  <c r="E262" i="48" s="1"/>
  <c r="E261" i="48"/>
  <c r="D261" i="48"/>
  <c r="D260" i="48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E242" i="48"/>
  <c r="D242" i="48"/>
  <c r="D241" i="48"/>
  <c r="D240" i="48"/>
  <c r="E240" i="48" s="1"/>
  <c r="C239" i="48"/>
  <c r="C238" i="48" s="1"/>
  <c r="E237" i="48"/>
  <c r="E236" i="48" s="1"/>
  <c r="E235" i="48" s="1"/>
  <c r="D237" i="48"/>
  <c r="D236" i="48"/>
  <c r="D235" i="48" s="1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E225" i="48"/>
  <c r="D225" i="48"/>
  <c r="E224" i="48"/>
  <c r="D224" i="48"/>
  <c r="D223" i="48"/>
  <c r="D222" i="48" s="1"/>
  <c r="C223" i="48"/>
  <c r="C222" i="48" s="1"/>
  <c r="D221" i="48"/>
  <c r="C220" i="48"/>
  <c r="C215" i="48" s="1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C203" i="48"/>
  <c r="D202" i="48"/>
  <c r="C201" i="48"/>
  <c r="C200" i="48"/>
  <c r="D199" i="48"/>
  <c r="C198" i="48"/>
  <c r="C197" i="48" s="1"/>
  <c r="E196" i="48"/>
  <c r="E195" i="48" s="1"/>
  <c r="D196" i="48"/>
  <c r="D195" i="48"/>
  <c r="C195" i="48"/>
  <c r="D194" i="48"/>
  <c r="C193" i="48"/>
  <c r="D192" i="48"/>
  <c r="E192" i="48" s="1"/>
  <c r="D191" i="48"/>
  <c r="E191" i="48" s="1"/>
  <c r="D190" i="48"/>
  <c r="E190" i="48" s="1"/>
  <c r="C189" i="48"/>
  <c r="C188" i="48" s="1"/>
  <c r="D187" i="48"/>
  <c r="E187" i="48" s="1"/>
  <c r="D186" i="48"/>
  <c r="C185" i="48"/>
  <c r="C184" i="48" s="1"/>
  <c r="E183" i="48"/>
  <c r="E182" i="48" s="1"/>
  <c r="D183" i="48"/>
  <c r="D182" i="48"/>
  <c r="E181" i="48"/>
  <c r="E180" i="48" s="1"/>
  <c r="D181" i="48"/>
  <c r="D180" i="48"/>
  <c r="D179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J170" i="48"/>
  <c r="C170" i="48"/>
  <c r="D169" i="48"/>
  <c r="D168" i="48"/>
  <c r="E168" i="48" s="1"/>
  <c r="C167" i="48"/>
  <c r="D166" i="48"/>
  <c r="D165" i="48"/>
  <c r="E165" i="48" s="1"/>
  <c r="C164" i="48"/>
  <c r="J163" i="48"/>
  <c r="C163" i="48"/>
  <c r="D162" i="48"/>
  <c r="E162" i="48" s="1"/>
  <c r="D161" i="48"/>
  <c r="D160" i="48" s="1"/>
  <c r="C160" i="48"/>
  <c r="D159" i="48"/>
  <c r="E159" i="48" s="1"/>
  <c r="D158" i="48"/>
  <c r="E158" i="48" s="1"/>
  <c r="E157" i="48" s="1"/>
  <c r="D157" i="48"/>
  <c r="C157" i="48"/>
  <c r="D156" i="48"/>
  <c r="E156" i="48" s="1"/>
  <c r="D155" i="48"/>
  <c r="E155" i="48" s="1"/>
  <c r="E154" i="48" s="1"/>
  <c r="C154" i="48"/>
  <c r="C153" i="48" s="1"/>
  <c r="C152" i="48" s="1"/>
  <c r="J153" i="48"/>
  <c r="J152" i="48"/>
  <c r="E151" i="48"/>
  <c r="D151" i="48"/>
  <c r="E150" i="48"/>
  <c r="E149" i="48" s="1"/>
  <c r="D150" i="48"/>
  <c r="D149" i="48" s="1"/>
  <c r="C149" i="48"/>
  <c r="D148" i="48"/>
  <c r="E148" i="48" s="1"/>
  <c r="D147" i="48"/>
  <c r="C146" i="48"/>
  <c r="D145" i="48"/>
  <c r="E145" i="48" s="1"/>
  <c r="E144" i="48"/>
  <c r="D144" i="48"/>
  <c r="C143" i="48"/>
  <c r="C135" i="48" s="1"/>
  <c r="D142" i="48"/>
  <c r="E142" i="48" s="1"/>
  <c r="D141" i="48"/>
  <c r="C140" i="48"/>
  <c r="D139" i="48"/>
  <c r="E139" i="48" s="1"/>
  <c r="E138" i="48"/>
  <c r="D138" i="48"/>
  <c r="D137" i="48"/>
  <c r="D136" i="48" s="1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C116" i="48" s="1"/>
  <c r="C115" i="48" s="1"/>
  <c r="D128" i="48"/>
  <c r="E128" i="48" s="1"/>
  <c r="D127" i="48"/>
  <c r="C126" i="48"/>
  <c r="D125" i="48"/>
  <c r="E124" i="48"/>
  <c r="D124" i="48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E106" i="48"/>
  <c r="D106" i="48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E99" i="48"/>
  <c r="D99" i="48"/>
  <c r="D98" i="48"/>
  <c r="J97" i="48"/>
  <c r="C97" i="48"/>
  <c r="D96" i="48"/>
  <c r="E96" i="48" s="1"/>
  <c r="D95" i="48"/>
  <c r="E95" i="48" s="1"/>
  <c r="E94" i="48"/>
  <c r="D94" i="48"/>
  <c r="D93" i="48"/>
  <c r="E93" i="48" s="1"/>
  <c r="E92" i="48"/>
  <c r="D92" i="48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E85" i="48"/>
  <c r="D85" i="48"/>
  <c r="D84" i="48"/>
  <c r="E84" i="48" s="1"/>
  <c r="E83" i="48"/>
  <c r="D83" i="48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E64" i="48"/>
  <c r="D64" i="48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E52" i="48"/>
  <c r="D52" i="48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E44" i="48"/>
  <c r="D44" i="48"/>
  <c r="E43" i="48"/>
  <c r="D43" i="48"/>
  <c r="E42" i="48"/>
  <c r="D42" i="48"/>
  <c r="E41" i="48"/>
  <c r="D41" i="48"/>
  <c r="D40" i="48"/>
  <c r="E40" i="48" s="1"/>
  <c r="D39" i="48"/>
  <c r="J38" i="48"/>
  <c r="C38" i="48"/>
  <c r="D37" i="48"/>
  <c r="E37" i="48" s="1"/>
  <c r="E36" i="48"/>
  <c r="D36" i="48"/>
  <c r="D35" i="48"/>
  <c r="E35" i="48" s="1"/>
  <c r="E34" i="48"/>
  <c r="D34" i="48"/>
  <c r="D33" i="48"/>
  <c r="E33" i="48" s="1"/>
  <c r="E32" i="48"/>
  <c r="D32" i="48"/>
  <c r="D31" i="48"/>
  <c r="E31" i="48" s="1"/>
  <c r="E30" i="48"/>
  <c r="D30" i="48"/>
  <c r="D29" i="48"/>
  <c r="E29" i="48" s="1"/>
  <c r="E28" i="48"/>
  <c r="D28" i="48"/>
  <c r="D27" i="48"/>
  <c r="E27" i="48" s="1"/>
  <c r="E26" i="48"/>
  <c r="D26" i="48"/>
  <c r="D25" i="48"/>
  <c r="E25" i="48" s="1"/>
  <c r="E24" i="48"/>
  <c r="D24" i="48"/>
  <c r="D23" i="48"/>
  <c r="E23" i="48" s="1"/>
  <c r="E22" i="48"/>
  <c r="D22" i="48"/>
  <c r="D21" i="48"/>
  <c r="E21" i="48" s="1"/>
  <c r="E20" i="48"/>
  <c r="D20" i="48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E13" i="48"/>
  <c r="D13" i="48"/>
  <c r="D12" i="48"/>
  <c r="J11" i="48"/>
  <c r="C11" i="48"/>
  <c r="E10" i="48"/>
  <c r="D10" i="48"/>
  <c r="E9" i="48"/>
  <c r="D9" i="48"/>
  <c r="E8" i="48"/>
  <c r="D8" i="48"/>
  <c r="E7" i="48"/>
  <c r="D7" i="48"/>
  <c r="D6" i="48"/>
  <c r="E6" i="48" s="1"/>
  <c r="D5" i="48"/>
  <c r="J4" i="48"/>
  <c r="C4" i="48"/>
  <c r="J3" i="48"/>
  <c r="J2" i="48"/>
  <c r="J1" i="48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 s="1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D758" i="45"/>
  <c r="C757" i="45"/>
  <c r="C756" i="45" s="1"/>
  <c r="D755" i="45"/>
  <c r="D754" i="45"/>
  <c r="E754" i="45" s="1"/>
  <c r="D753" i="45"/>
  <c r="C752" i="45"/>
  <c r="C751" i="45" s="1"/>
  <c r="D750" i="45"/>
  <c r="E750" i="45" s="1"/>
  <c r="D749" i="45"/>
  <c r="E749" i="45" s="1"/>
  <c r="D748" i="45"/>
  <c r="C747" i="45"/>
  <c r="D746" i="45"/>
  <c r="E746" i="45" s="1"/>
  <c r="E745" i="45" s="1"/>
  <c r="C745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C728" i="45"/>
  <c r="J727" i="45"/>
  <c r="J726" i="45"/>
  <c r="D725" i="45"/>
  <c r="E725" i="45" s="1"/>
  <c r="D724" i="45"/>
  <c r="E724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C684" i="45"/>
  <c r="D683" i="45"/>
  <c r="E683" i="45" s="1"/>
  <c r="E682" i="45"/>
  <c r="D682" i="45"/>
  <c r="D681" i="45"/>
  <c r="E681" i="45" s="1"/>
  <c r="D680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D612" i="45"/>
  <c r="E612" i="45" s="1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D589" i="45"/>
  <c r="E589" i="45" s="1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D567" i="45"/>
  <c r="E567" i="45" s="1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D555" i="45"/>
  <c r="E555" i="45" s="1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E540" i="45" s="1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C510" i="45" s="1"/>
  <c r="D513" i="45"/>
  <c r="E513" i="45" s="1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E505" i="45" s="1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D493" i="45"/>
  <c r="E493" i="45" s="1"/>
  <c r="D492" i="45"/>
  <c r="D491" i="45" s="1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C416" i="45"/>
  <c r="D415" i="45"/>
  <c r="E415" i="45" s="1"/>
  <c r="D414" i="45"/>
  <c r="E414" i="45" s="1"/>
  <c r="D413" i="45"/>
  <c r="C412" i="45"/>
  <c r="D411" i="45"/>
  <c r="E411" i="45" s="1"/>
  <c r="D410" i="45"/>
  <c r="C409" i="45"/>
  <c r="D408" i="45"/>
  <c r="E408" i="45" s="1"/>
  <c r="D407" i="45"/>
  <c r="E407" i="45" s="1"/>
  <c r="D406" i="45"/>
  <c r="D405" i="45"/>
  <c r="E405" i="45" s="1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C378" i="45"/>
  <c r="D377" i="45"/>
  <c r="E377" i="45" s="1"/>
  <c r="D376" i="45"/>
  <c r="E376" i="45" s="1"/>
  <c r="D375" i="45"/>
  <c r="E375" i="45" s="1"/>
  <c r="D374" i="45"/>
  <c r="D373" i="45" s="1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D347" i="45"/>
  <c r="E347" i="45" s="1"/>
  <c r="D346" i="45"/>
  <c r="D345" i="45"/>
  <c r="E345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D296" i="45"/>
  <c r="C296" i="45"/>
  <c r="D295" i="45"/>
  <c r="E295" i="45" s="1"/>
  <c r="D294" i="45"/>
  <c r="E294" i="45" s="1"/>
  <c r="D293" i="45"/>
  <c r="E293" i="45" s="1"/>
  <c r="D292" i="45"/>
  <c r="E292" i="45" s="1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D266" i="45"/>
  <c r="E266" i="45" s="1"/>
  <c r="C265" i="45"/>
  <c r="D264" i="45"/>
  <c r="E264" i="45" s="1"/>
  <c r="D262" i="45"/>
  <c r="E262" i="45" s="1"/>
  <c r="D261" i="45"/>
  <c r="E261" i="45" s="1"/>
  <c r="E260" i="45" s="1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D232" i="45"/>
  <c r="E232" i="45" s="1"/>
  <c r="D231" i="45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 s="1"/>
  <c r="D221" i="45"/>
  <c r="C220" i="45"/>
  <c r="D219" i="45"/>
  <c r="E219" i="45" s="1"/>
  <c r="D218" i="45"/>
  <c r="E218" i="45" s="1"/>
  <c r="D217" i="45"/>
  <c r="E217" i="45" s="1"/>
  <c r="C216" i="45"/>
  <c r="D214" i="45"/>
  <c r="C213" i="45"/>
  <c r="D212" i="45"/>
  <c r="E212" i="45" s="1"/>
  <c r="E211" i="45" s="1"/>
  <c r="C211" i="45"/>
  <c r="D210" i="45"/>
  <c r="E210" i="45" s="1"/>
  <c r="D209" i="45"/>
  <c r="E209" i="45" s="1"/>
  <c r="D208" i="45"/>
  <c r="E208" i="45" s="1"/>
  <c r="C207" i="45"/>
  <c r="D206" i="45"/>
  <c r="E206" i="45" s="1"/>
  <c r="D205" i="45"/>
  <c r="E205" i="45" s="1"/>
  <c r="E204" i="45" s="1"/>
  <c r="C204" i="45"/>
  <c r="D202" i="45"/>
  <c r="C201" i="45"/>
  <c r="C200" i="45" s="1"/>
  <c r="D199" i="45"/>
  <c r="E199" i="45" s="1"/>
  <c r="E198" i="45" s="1"/>
  <c r="E197" i="45" s="1"/>
  <c r="C198" i="45"/>
  <c r="C197" i="45" s="1"/>
  <c r="D196" i="45"/>
  <c r="E196" i="45" s="1"/>
  <c r="E195" i="45" s="1"/>
  <c r="D195" i="45"/>
  <c r="C195" i="45"/>
  <c r="C188" i="45" s="1"/>
  <c r="D194" i="45"/>
  <c r="D193" i="45" s="1"/>
  <c r="C193" i="45"/>
  <c r="D192" i="45"/>
  <c r="E192" i="45" s="1"/>
  <c r="D191" i="45"/>
  <c r="E191" i="45" s="1"/>
  <c r="D190" i="45"/>
  <c r="E190" i="45" s="1"/>
  <c r="C189" i="45"/>
  <c r="D187" i="45"/>
  <c r="E187" i="45" s="1"/>
  <c r="D186" i="45"/>
  <c r="E186" i="45" s="1"/>
  <c r="C185" i="45"/>
  <c r="C184" i="45" s="1"/>
  <c r="D183" i="45"/>
  <c r="E183" i="45" s="1"/>
  <c r="E182" i="45" s="1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D168" i="45"/>
  <c r="E168" i="45" s="1"/>
  <c r="E167" i="45" s="1"/>
  <c r="C167" i="45"/>
  <c r="D166" i="45"/>
  <c r="E166" i="45" s="1"/>
  <c r="D165" i="45"/>
  <c r="C164" i="45"/>
  <c r="J163" i="45"/>
  <c r="D162" i="45"/>
  <c r="D160" i="45" s="1"/>
  <c r="D161" i="45"/>
  <c r="E161" i="45" s="1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D141" i="45"/>
  <c r="E141" i="45" s="1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D122" i="45"/>
  <c r="E122" i="45" s="1"/>
  <c r="D121" i="45"/>
  <c r="D120" i="45" s="1"/>
  <c r="C120" i="45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D104" i="45"/>
  <c r="E104" i="45" s="1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E98" i="45" s="1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J67" i="45"/>
  <c r="C67" i="45"/>
  <c r="D66" i="45"/>
  <c r="E66" i="45" s="1"/>
  <c r="D65" i="45"/>
  <c r="E65" i="45" s="1"/>
  <c r="D64" i="45"/>
  <c r="E64" i="45" s="1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D54" i="45"/>
  <c r="E54" i="45" s="1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D40" i="45"/>
  <c r="E40" i="45" s="1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D29" i="45"/>
  <c r="E29" i="45" s="1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C4" i="45"/>
  <c r="J3" i="45"/>
  <c r="J2" i="45"/>
  <c r="J1" i="45"/>
  <c r="D509" i="26"/>
  <c r="E509" i="26" s="1"/>
  <c r="D11" i="37"/>
  <c r="D9" i="37"/>
  <c r="C9" i="37"/>
  <c r="C11" i="37" s="1"/>
  <c r="B11" i="37"/>
  <c r="D7" i="37"/>
  <c r="C7" i="37"/>
  <c r="D5" i="37"/>
  <c r="C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D32" i="34" s="1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G5" i="34"/>
  <c r="F5" i="34"/>
  <c r="E5" i="34"/>
  <c r="D5" i="34"/>
  <c r="C5" i="34"/>
  <c r="D185" i="45" l="1"/>
  <c r="D184" i="45" s="1"/>
  <c r="E216" i="45"/>
  <c r="D497" i="45"/>
  <c r="D38" i="45"/>
  <c r="D182" i="45"/>
  <c r="D211" i="45"/>
  <c r="D260" i="45"/>
  <c r="D409" i="45"/>
  <c r="E494" i="45"/>
  <c r="D553" i="45"/>
  <c r="E557" i="45"/>
  <c r="E680" i="45"/>
  <c r="C744" i="45"/>
  <c r="D752" i="45"/>
  <c r="D751" i="45" s="1"/>
  <c r="D757" i="45"/>
  <c r="D756" i="45" s="1"/>
  <c r="E406" i="45"/>
  <c r="D404" i="45"/>
  <c r="C3" i="45"/>
  <c r="E121" i="45"/>
  <c r="E120" i="45" s="1"/>
  <c r="E162" i="45"/>
  <c r="E202" i="45"/>
  <c r="E201" i="45" s="1"/>
  <c r="E200" i="45" s="1"/>
  <c r="D201" i="45"/>
  <c r="D200" i="45" s="1"/>
  <c r="E267" i="45"/>
  <c r="E265" i="45" s="1"/>
  <c r="D265" i="45"/>
  <c r="E492" i="45"/>
  <c r="E491" i="45" s="1"/>
  <c r="D504" i="45"/>
  <c r="E755" i="45"/>
  <c r="D4" i="45"/>
  <c r="E142" i="45"/>
  <c r="E140" i="45" s="1"/>
  <c r="D140" i="45"/>
  <c r="D198" i="45"/>
  <c r="D197" i="45" s="1"/>
  <c r="C203" i="45"/>
  <c r="D207" i="45"/>
  <c r="E214" i="45"/>
  <c r="E213" i="45" s="1"/>
  <c r="D213" i="45"/>
  <c r="E379" i="45"/>
  <c r="D378" i="45"/>
  <c r="E413" i="45"/>
  <c r="E412" i="45" s="1"/>
  <c r="D412" i="45"/>
  <c r="D416" i="45"/>
  <c r="E613" i="45"/>
  <c r="E611" i="45" s="1"/>
  <c r="D611" i="45"/>
  <c r="D684" i="45"/>
  <c r="E723" i="45"/>
  <c r="E753" i="45"/>
  <c r="E752" i="45" s="1"/>
  <c r="E68" i="45"/>
  <c r="E346" i="45"/>
  <c r="E344" i="45" s="1"/>
  <c r="D344" i="45"/>
  <c r="D97" i="45"/>
  <c r="E207" i="45"/>
  <c r="E231" i="45"/>
  <c r="E229" i="45" s="1"/>
  <c r="D229" i="45"/>
  <c r="E374" i="45"/>
  <c r="E396" i="45"/>
  <c r="E395" i="45" s="1"/>
  <c r="D395" i="45"/>
  <c r="E498" i="45"/>
  <c r="E497" i="45" s="1"/>
  <c r="C562" i="45"/>
  <c r="D747" i="45"/>
  <c r="E748" i="45"/>
  <c r="E747" i="45" s="1"/>
  <c r="E744" i="45" s="1"/>
  <c r="E758" i="45"/>
  <c r="C228" i="45"/>
  <c r="C263" i="45"/>
  <c r="C314" i="45"/>
  <c r="C116" i="45"/>
  <c r="E157" i="45"/>
  <c r="D167" i="45"/>
  <c r="E194" i="45"/>
  <c r="E193" i="45" s="1"/>
  <c r="E404" i="45"/>
  <c r="C484" i="45"/>
  <c r="D578" i="45"/>
  <c r="D672" i="45"/>
  <c r="E67" i="34"/>
  <c r="I67" i="34"/>
  <c r="I39" i="34" s="1"/>
  <c r="G67" i="34"/>
  <c r="G78" i="34" s="1"/>
  <c r="G32" i="34"/>
  <c r="D4" i="34"/>
  <c r="E137" i="45"/>
  <c r="E136" i="45" s="1"/>
  <c r="D136" i="45"/>
  <c r="E165" i="45"/>
  <c r="E164" i="45" s="1"/>
  <c r="E163" i="45" s="1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E547" i="45"/>
  <c r="D545" i="45"/>
  <c r="D539" i="45" s="1"/>
  <c r="E583" i="45"/>
  <c r="D582" i="45"/>
  <c r="E597" i="45"/>
  <c r="E596" i="45" s="1"/>
  <c r="D596" i="45"/>
  <c r="D778" i="45"/>
  <c r="E779" i="45"/>
  <c r="E778" i="45" s="1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E358" i="48"/>
  <c r="D357" i="48"/>
  <c r="E533" i="48"/>
  <c r="D532" i="48"/>
  <c r="D529" i="48" s="1"/>
  <c r="F4" i="35"/>
  <c r="C13" i="35"/>
  <c r="D11" i="45"/>
  <c r="D61" i="45"/>
  <c r="E62" i="45"/>
  <c r="E61" i="45" s="1"/>
  <c r="D233" i="45"/>
  <c r="D228" i="45" s="1"/>
  <c r="E234" i="45"/>
  <c r="E233" i="45" s="1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7" i="45"/>
  <c r="E756" i="45" s="1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E450" i="48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E654" i="45" s="1"/>
  <c r="D654" i="45"/>
  <c r="E664" i="45"/>
  <c r="E662" i="45" s="1"/>
  <c r="D662" i="45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D97" i="48"/>
  <c r="E98" i="48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7" i="47"/>
  <c r="E4" i="47" s="1"/>
  <c r="D4" i="47"/>
  <c r="D3" i="47" s="1"/>
  <c r="E385" i="47"/>
  <c r="D382" i="47"/>
  <c r="D611" i="47"/>
  <c r="D265" i="48"/>
  <c r="E266" i="48"/>
  <c r="E532" i="48"/>
  <c r="D593" i="48"/>
  <c r="E594" i="48"/>
  <c r="E593" i="48" s="1"/>
  <c r="E598" i="48"/>
  <c r="D596" i="48"/>
  <c r="E649" i="48"/>
  <c r="E647" i="48" s="1"/>
  <c r="D647" i="48"/>
  <c r="E659" i="48"/>
  <c r="E654" i="48" s="1"/>
  <c r="D654" i="48"/>
  <c r="E699" i="48"/>
  <c r="D695" i="48"/>
  <c r="E181" i="45"/>
  <c r="E180" i="45" s="1"/>
  <c r="E179" i="45" s="1"/>
  <c r="D180" i="45"/>
  <c r="D179" i="45" s="1"/>
  <c r="E244" i="45"/>
  <c r="E243" i="45" s="1"/>
  <c r="E298" i="45"/>
  <c r="E360" i="45"/>
  <c r="E357" i="45" s="1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E600" i="45" s="1"/>
  <c r="D600" i="45"/>
  <c r="D688" i="45"/>
  <c r="E689" i="45"/>
  <c r="E688" i="45" s="1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D570" i="48"/>
  <c r="I4" i="35"/>
  <c r="E4" i="45"/>
  <c r="D68" i="45"/>
  <c r="D67" i="45" s="1"/>
  <c r="E97" i="45"/>
  <c r="E67" i="45" s="1"/>
  <c r="D244" i="45"/>
  <c r="D243" i="45" s="1"/>
  <c r="D289" i="45"/>
  <c r="E329" i="45"/>
  <c r="E328" i="45" s="1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E12" i="48"/>
  <c r="D11" i="48"/>
  <c r="E68" i="48"/>
  <c r="E166" i="48"/>
  <c r="D164" i="48"/>
  <c r="D163" i="48" s="1"/>
  <c r="E199" i="48"/>
  <c r="E198" i="48" s="1"/>
  <c r="E197" i="48" s="1"/>
  <c r="D198" i="48"/>
  <c r="D197" i="48" s="1"/>
  <c r="E457" i="48"/>
  <c r="D455" i="48"/>
  <c r="D497" i="48"/>
  <c r="E498" i="48"/>
  <c r="E497" i="48" s="1"/>
  <c r="E601" i="48"/>
  <c r="D600" i="48"/>
  <c r="E634" i="48"/>
  <c r="D629" i="48"/>
  <c r="D67" i="49"/>
  <c r="G4" i="34"/>
  <c r="E39" i="34"/>
  <c r="C19" i="35"/>
  <c r="D25" i="35"/>
  <c r="C33" i="35"/>
  <c r="C51" i="35"/>
  <c r="C57" i="35"/>
  <c r="F63" i="35"/>
  <c r="C63" i="35" s="1"/>
  <c r="C67" i="35"/>
  <c r="D132" i="45"/>
  <c r="E133" i="45"/>
  <c r="E132" i="45" s="1"/>
  <c r="D146" i="45"/>
  <c r="E160" i="45"/>
  <c r="E172" i="45"/>
  <c r="E171" i="45" s="1"/>
  <c r="E170" i="45" s="1"/>
  <c r="D171" i="45"/>
  <c r="E228" i="45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39" i="48"/>
  <c r="D38" i="48"/>
  <c r="E136" i="48"/>
  <c r="E297" i="48"/>
  <c r="E296" i="48" s="1"/>
  <c r="D296" i="48"/>
  <c r="E310" i="48"/>
  <c r="D308" i="48"/>
  <c r="C444" i="48"/>
  <c r="C339" i="48" s="1"/>
  <c r="C258" i="48" s="1"/>
  <c r="C257" i="48" s="1"/>
  <c r="E452" i="48"/>
  <c r="D450" i="48"/>
  <c r="E506" i="48"/>
  <c r="D504" i="48"/>
  <c r="E663" i="48"/>
  <c r="D662" i="48"/>
  <c r="E675" i="48"/>
  <c r="D672" i="48"/>
  <c r="E704" i="48"/>
  <c r="D701" i="48"/>
  <c r="D732" i="48"/>
  <c r="D731" i="48" s="1"/>
  <c r="E733" i="48"/>
  <c r="E732" i="48" s="1"/>
  <c r="E731" i="48" s="1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E5" i="48"/>
  <c r="E4" i="48" s="1"/>
  <c r="D4" i="48"/>
  <c r="E38" i="48"/>
  <c r="E127" i="48"/>
  <c r="E126" i="48" s="1"/>
  <c r="D126" i="48"/>
  <c r="E137" i="48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265" i="48"/>
  <c r="E317" i="48"/>
  <c r="D315" i="48"/>
  <c r="D331" i="48"/>
  <c r="D314" i="48" s="1"/>
  <c r="E332" i="48"/>
  <c r="E331" i="48" s="1"/>
  <c r="E375" i="48"/>
  <c r="E373" i="48" s="1"/>
  <c r="D373" i="48"/>
  <c r="E378" i="48"/>
  <c r="D445" i="48"/>
  <c r="E446" i="48"/>
  <c r="E445" i="48" s="1"/>
  <c r="E589" i="48"/>
  <c r="D588" i="48"/>
  <c r="C163" i="45"/>
  <c r="D429" i="45"/>
  <c r="C444" i="45"/>
  <c r="C529" i="45"/>
  <c r="C483" i="45" s="1"/>
  <c r="D588" i="45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C3" i="48"/>
  <c r="C2" i="48" s="1"/>
  <c r="E62" i="48"/>
  <c r="E61" i="48" s="1"/>
  <c r="D61" i="48"/>
  <c r="E130" i="48"/>
  <c r="D129" i="48"/>
  <c r="E143" i="48"/>
  <c r="E164" i="48"/>
  <c r="E202" i="48"/>
  <c r="E201" i="48" s="1"/>
  <c r="E200" i="48" s="1"/>
  <c r="D201" i="48"/>
  <c r="D200" i="48" s="1"/>
  <c r="E207" i="48"/>
  <c r="E223" i="48"/>
  <c r="E222" i="48" s="1"/>
  <c r="E290" i="48"/>
  <c r="D289" i="48"/>
  <c r="D348" i="48"/>
  <c r="E349" i="48"/>
  <c r="E348" i="48" s="1"/>
  <c r="E487" i="48"/>
  <c r="E486" i="48" s="1"/>
  <c r="D486" i="48"/>
  <c r="E510" i="48"/>
  <c r="E514" i="48"/>
  <c r="E606" i="48"/>
  <c r="E604" i="48" s="1"/>
  <c r="D604" i="48"/>
  <c r="E629" i="48"/>
  <c r="E730" i="48"/>
  <c r="E728" i="48" s="1"/>
  <c r="D728" i="48"/>
  <c r="E416" i="49"/>
  <c r="C561" i="49"/>
  <c r="D117" i="47"/>
  <c r="E223" i="47"/>
  <c r="E222" i="47" s="1"/>
  <c r="D328" i="47"/>
  <c r="D399" i="47"/>
  <c r="D445" i="47"/>
  <c r="E474" i="47"/>
  <c r="E477" i="47"/>
  <c r="E497" i="47"/>
  <c r="D523" i="47"/>
  <c r="D143" i="48"/>
  <c r="D135" i="48" s="1"/>
  <c r="E186" i="48"/>
  <c r="E185" i="48" s="1"/>
  <c r="E184" i="48" s="1"/>
  <c r="D185" i="48"/>
  <c r="D184" i="48" s="1"/>
  <c r="E212" i="48"/>
  <c r="E211" i="48" s="1"/>
  <c r="D211" i="48"/>
  <c r="E250" i="48"/>
  <c r="E308" i="48"/>
  <c r="E315" i="48"/>
  <c r="D416" i="48"/>
  <c r="E422" i="48"/>
  <c r="E539" i="48"/>
  <c r="E548" i="48"/>
  <c r="E579" i="48"/>
  <c r="E578" i="48" s="1"/>
  <c r="D578" i="48"/>
  <c r="E596" i="48"/>
  <c r="E639" i="48"/>
  <c r="E680" i="48"/>
  <c r="E695" i="48"/>
  <c r="C727" i="48"/>
  <c r="C726" i="48" s="1"/>
  <c r="C560" i="48" s="1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3" i="48" s="1"/>
  <c r="E97" i="48"/>
  <c r="E117" i="48"/>
  <c r="E120" i="48"/>
  <c r="E132" i="48"/>
  <c r="E189" i="48"/>
  <c r="E188" i="48" s="1"/>
  <c r="E204" i="48"/>
  <c r="E289" i="48"/>
  <c r="E344" i="48"/>
  <c r="E455" i="48"/>
  <c r="E468" i="48"/>
  <c r="E474" i="48"/>
  <c r="E504" i="48"/>
  <c r="E523" i="48"/>
  <c r="E529" i="48"/>
  <c r="E570" i="48"/>
  <c r="E688" i="48"/>
  <c r="C178" i="48"/>
  <c r="C177" i="48" s="1"/>
  <c r="C114" i="48" s="1"/>
  <c r="E229" i="48"/>
  <c r="E228" i="48" s="1"/>
  <c r="E260" i="48"/>
  <c r="E362" i="48"/>
  <c r="E382" i="48"/>
  <c r="E399" i="48"/>
  <c r="E404" i="48"/>
  <c r="E409" i="48"/>
  <c r="E429" i="48"/>
  <c r="E491" i="48"/>
  <c r="E494" i="48"/>
  <c r="E553" i="48"/>
  <c r="E588" i="48"/>
  <c r="E600" i="48"/>
  <c r="E662" i="48"/>
  <c r="E744" i="48"/>
  <c r="E752" i="48"/>
  <c r="E751" i="48" s="1"/>
  <c r="E757" i="48"/>
  <c r="E756" i="48" s="1"/>
  <c r="E129" i="48"/>
  <c r="E357" i="48"/>
  <c r="E459" i="48"/>
  <c r="E463" i="48"/>
  <c r="E444" i="48" s="1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D552" i="48" s="1"/>
  <c r="D551" i="48" s="1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23" i="45"/>
  <c r="C152" i="45"/>
  <c r="E185" i="45"/>
  <c r="E184" i="45" s="1"/>
  <c r="E189" i="45"/>
  <c r="E302" i="45"/>
  <c r="E348" i="45"/>
  <c r="E422" i="45"/>
  <c r="E468" i="45"/>
  <c r="E504" i="45"/>
  <c r="E570" i="45"/>
  <c r="E629" i="45"/>
  <c r="E643" i="45"/>
  <c r="E684" i="45"/>
  <c r="E735" i="45"/>
  <c r="E734" i="45" s="1"/>
  <c r="E639" i="45"/>
  <c r="E149" i="45"/>
  <c r="E223" i="45"/>
  <c r="E222" i="45" s="1"/>
  <c r="E378" i="45"/>
  <c r="E459" i="45"/>
  <c r="D484" i="45"/>
  <c r="E545" i="45"/>
  <c r="E539" i="45" s="1"/>
  <c r="E548" i="45"/>
  <c r="E582" i="45"/>
  <c r="E593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E751" i="45" l="1"/>
  <c r="E484" i="45"/>
  <c r="C259" i="45"/>
  <c r="C258" i="45" s="1"/>
  <c r="E203" i="45"/>
  <c r="E178" i="45" s="1"/>
  <c r="E177" i="45" s="1"/>
  <c r="E188" i="45"/>
  <c r="D116" i="45"/>
  <c r="E444" i="45"/>
  <c r="E153" i="45"/>
  <c r="E152" i="45" s="1"/>
  <c r="E340" i="45"/>
  <c r="E314" i="45"/>
  <c r="E116" i="45"/>
  <c r="D203" i="45"/>
  <c r="D178" i="45" s="1"/>
  <c r="D177" i="45" s="1"/>
  <c r="C560" i="45"/>
  <c r="C339" i="45"/>
  <c r="E529" i="45"/>
  <c r="E483" i="45" s="1"/>
  <c r="D562" i="45"/>
  <c r="D170" i="45"/>
  <c r="D152" i="45" s="1"/>
  <c r="G39" i="34"/>
  <c r="H78" i="34"/>
  <c r="D78" i="34"/>
  <c r="I78" i="34"/>
  <c r="E78" i="34"/>
  <c r="E646" i="45"/>
  <c r="C4" i="35"/>
  <c r="E339" i="47"/>
  <c r="E135" i="48"/>
  <c r="C25" i="35"/>
  <c r="D4" i="35"/>
  <c r="E3" i="45"/>
  <c r="E2" i="45" s="1"/>
  <c r="D646" i="48"/>
  <c r="E340" i="48"/>
  <c r="E339" i="48" s="1"/>
  <c r="D74" i="35"/>
  <c r="C32" i="35"/>
  <c r="E484" i="47"/>
  <c r="E483" i="47" s="1"/>
  <c r="E153" i="47"/>
  <c r="D203" i="48"/>
  <c r="E314" i="48"/>
  <c r="D727" i="49"/>
  <c r="D726" i="49" s="1"/>
  <c r="D263" i="48"/>
  <c r="D259" i="48" s="1"/>
  <c r="D646" i="45"/>
  <c r="C114" i="45"/>
  <c r="E3" i="47"/>
  <c r="E2" i="47" s="1"/>
  <c r="D3" i="45"/>
  <c r="F78" i="34"/>
  <c r="F74" i="35"/>
  <c r="E314" i="47"/>
  <c r="E727" i="47"/>
  <c r="E726" i="47" s="1"/>
  <c r="E646" i="47"/>
  <c r="D727" i="48"/>
  <c r="D726" i="48" s="1"/>
  <c r="E263" i="48"/>
  <c r="E259" i="48" s="1"/>
  <c r="E258" i="48" s="1"/>
  <c r="E257" i="48" s="1"/>
  <c r="E152" i="48"/>
  <c r="E646" i="48"/>
  <c r="E203" i="48"/>
  <c r="E116" i="49"/>
  <c r="D3" i="48"/>
  <c r="E163" i="47"/>
  <c r="D228" i="48"/>
  <c r="D340" i="45"/>
  <c r="D339" i="45" s="1"/>
  <c r="D646" i="47"/>
  <c r="D116" i="47"/>
  <c r="D483" i="47"/>
  <c r="D263" i="47"/>
  <c r="D259" i="47" s="1"/>
  <c r="E484" i="48"/>
  <c r="E483" i="48" s="1"/>
  <c r="D263" i="49"/>
  <c r="D259" i="49" s="1"/>
  <c r="D170" i="48"/>
  <c r="E444" i="47"/>
  <c r="E163" i="48"/>
  <c r="D484" i="48"/>
  <c r="D483" i="48" s="1"/>
  <c r="D529" i="45"/>
  <c r="D483" i="45" s="1"/>
  <c r="E178" i="48"/>
  <c r="E177" i="48" s="1"/>
  <c r="D67" i="47"/>
  <c r="D2" i="47" s="1"/>
  <c r="D263" i="45"/>
  <c r="D259" i="45" s="1"/>
  <c r="E727" i="45"/>
  <c r="E726" i="45" s="1"/>
  <c r="E263" i="45"/>
  <c r="E259" i="45" s="1"/>
  <c r="D444" i="47"/>
  <c r="D340" i="47"/>
  <c r="D179" i="47"/>
  <c r="D562" i="47"/>
  <c r="D163" i="47"/>
  <c r="D727" i="47"/>
  <c r="D726" i="47" s="1"/>
  <c r="D552" i="47"/>
  <c r="D551" i="47" s="1"/>
  <c r="E116" i="47"/>
  <c r="D444" i="48"/>
  <c r="D339" i="48" s="1"/>
  <c r="D258" i="48" s="1"/>
  <c r="D257" i="48" s="1"/>
  <c r="D152" i="48"/>
  <c r="E727" i="48"/>
  <c r="E726" i="48" s="1"/>
  <c r="D340" i="48"/>
  <c r="D188" i="48"/>
  <c r="D67" i="48"/>
  <c r="D2" i="48" s="1"/>
  <c r="E552" i="48"/>
  <c r="E551" i="48" s="1"/>
  <c r="E67" i="48"/>
  <c r="E2" i="48" s="1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562" i="48"/>
  <c r="D561" i="48" s="1"/>
  <c r="D215" i="48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D116" i="48"/>
  <c r="D115" i="48" s="1"/>
  <c r="E562" i="48"/>
  <c r="E561" i="48" s="1"/>
  <c r="E560" i="48" s="1"/>
  <c r="E116" i="48"/>
  <c r="E115" i="48" s="1"/>
  <c r="E114" i="48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D135" i="45"/>
  <c r="D115" i="45" s="1"/>
  <c r="D727" i="45"/>
  <c r="D726" i="45" s="1"/>
  <c r="E339" i="45"/>
  <c r="E135" i="45"/>
  <c r="E562" i="45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BA8" i="12"/>
  <c r="S8" i="12"/>
  <c r="BA7" i="12"/>
  <c r="S7" i="12"/>
  <c r="BA6" i="12"/>
  <c r="S6" i="12"/>
  <c r="BA5" i="12"/>
  <c r="S5" i="12"/>
  <c r="BA4" i="12"/>
  <c r="S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58" i="45" l="1"/>
  <c r="D561" i="45"/>
  <c r="E258" i="45"/>
  <c r="E257" i="45" s="1"/>
  <c r="E561" i="45"/>
  <c r="E560" i="45" s="1"/>
  <c r="E115" i="45"/>
  <c r="E114" i="45" s="1"/>
  <c r="E560" i="47"/>
  <c r="D115" i="47"/>
  <c r="D114" i="47" s="1"/>
  <c r="E115" i="49"/>
  <c r="E258" i="49"/>
  <c r="E257" i="49" s="1"/>
  <c r="D561" i="47"/>
  <c r="D560" i="47" s="1"/>
  <c r="D560" i="48"/>
  <c r="E114" i="47"/>
  <c r="D178" i="48"/>
  <c r="D177" i="48" s="1"/>
  <c r="D114" i="48" s="1"/>
  <c r="E259" i="47"/>
  <c r="E258" i="47" s="1"/>
  <c r="E257" i="47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<sst xmlns="http://schemas.openxmlformats.org/spreadsheetml/2006/main" count="6579" uniqueCount="1142">
  <si>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</si>
  <si>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</si>
  <si>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</si>
  <si>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</si>
  <si>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</si>
  <si>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</si>
  <si>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</si>
  <si>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</si>
  <si>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</si>
  <si>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</si>
  <si>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</si>
  <si>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</si>
  <si>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</si>
  <si>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</si>
  <si>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</si>
  <si>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</si>
  <si>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</si>
  <si>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</si>
  <si>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</si>
  <si>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</si>
  <si>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</si>
  <si>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</si>
  <si>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</si>
  <si>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</si>
  <si>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</si>
  <si>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</si>
  <si>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</si>
  <si>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</si>
  <si>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</si>
  <si>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</si>
  <si>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</si>
  <si>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</si>
  <si>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</si>
  <si>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</si>
  <si>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</si>
  <si>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</si>
  <si>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</si>
  <si>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</si>
  <si>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</si>
  <si>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</si>
  <si>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</si>
  <si>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</si>
  <si>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</si>
  <si>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</si>
  <si>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</si>
  <si>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</si>
  <si>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</si>
  <si>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</si>
  <si>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</si>
  <si>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</si>
  <si>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</si>
  <si>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</si>
  <si>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</si>
  <si>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</si>
  <si>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</si>
  <si>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</si>
  <si>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</si>
  <si>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</si>
  <si>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</si>
  <si>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</si>
  <si>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</si>
  <si>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</si>
  <si>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</si>
  <si>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</si>
  <si>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</si>
  <si>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</si>
  <si>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</si>
  <si>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</si>
  <si>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</si>
  <si>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</si>
  <si>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</si>
  <si>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</si>
  <si>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</si>
  <si>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</si>
  <si>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</si>
  <si>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</si>
  <si>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</si>
  <si>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</si>
  <si>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</si>
  <si>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</si>
  <si>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</si>
  <si>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</si>
  <si>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</si>
  <si>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</si>
  <si>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</si>
  <si>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</si>
  <si>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</si>
  <si>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</si>
  <si>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</si>
  <si>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</si>
  <si>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</si>
  <si>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</si>
  <si>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</si>
  <si>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</si>
  <si>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</si>
  <si>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</si>
  <si>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</si>
  <si>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</si>
  <si>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</si>
  <si>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</si>
  <si>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</si>
  <si>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</si>
  <si>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</si>
  <si>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</si>
  <si>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</si>
  <si>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</si>
  <si>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</si>
  <si>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</si>
  <si>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</si>
  <si>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</si>
  <si>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</si>
  <si>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</si>
  <si>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</si>
  <si>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</si>
  <si>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</si>
  <si>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</si>
  <si>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</si>
  <si>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</si>
  <si>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</si>
  <si>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</si>
  <si>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</si>
  <si>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</si>
  <si>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</si>
  <si>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</si>
  <si>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</si>
  <si>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</si>
  <si>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</si>
  <si>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</si>
  <si>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</si>
  <si>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</si>
  <si>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</si>
  <si>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</si>
  <si>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</si>
  <si>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</si>
  <si>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</si>
  <si>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</si>
  <si>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</si>
  <si>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</si>
  <si>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</si>
  <si>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</si>
  <si>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</si>
  <si>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</si>
  <si>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</si>
  <si>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</si>
  <si>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</si>
  <si>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</si>
  <si>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</si>
  <si>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</si>
  <si>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</si>
  <si>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</si>
  <si>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</si>
  <si>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</si>
  <si>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</si>
  <si>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</si>
  <si>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</si>
  <si>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</si>
  <si>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</si>
  <si>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</si>
  <si>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</si>
  <si>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</si>
  <si>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</si>
  <si>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</si>
  <si>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</si>
  <si>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</si>
  <si>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</si>
  <si>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</si>
  <si>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</si>
  <si>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</si>
  <si>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</si>
  <si>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</si>
  <si>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</si>
  <si>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</si>
  <si>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</si>
  <si>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</si>
  <si>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</si>
  <si>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</si>
  <si>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</si>
  <si>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</si>
  <si>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</si>
  <si>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</si>
  <si>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</si>
  <si>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</si>
  <si>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</si>
  <si>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</si>
  <si>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</si>
  <si>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</si>
  <si>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</si>
  <si>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</si>
  <si>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</si>
  <si>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</si>
  <si>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</si>
  <si>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</si>
  <si>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</si>
  <si>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</si>
  <si>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</si>
  <si>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</si>
  <si>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</si>
  <si>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</si>
  <si>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</si>
  <si>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</si>
  <si>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</si>
  <si>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</si>
  <si>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</si>
  <si>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</si>
  <si>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</si>
  <si>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</si>
  <si>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</si>
  <si>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</si>
  <si>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</si>
  <si>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</si>
  <si>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</si>
  <si>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</si>
  <si>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</si>
  <si>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</si>
  <si>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</si>
  <si>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</si>
  <si>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</si>
  <si>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</si>
  <si>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</si>
  <si>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</si>
  <si>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</si>
  <si>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</si>
  <si>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</si>
  <si>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</si>
  <si>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</si>
  <si>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</si>
  <si>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</si>
  <si>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</si>
  <si>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</si>
  <si>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</si>
  <si>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</si>
  <si>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</si>
  <si>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</si>
  <si>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</si>
  <si>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</si>
  <si>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</si>
  <si>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</si>
  <si>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</si>
  <si>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</si>
  <si>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</si>
  <si>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</si>
  <si>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</si>
  <si>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</si>
  <si>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</si>
  <si>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</si>
  <si>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</si>
  <si>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</si>
  <si>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</si>
  <si>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</si>
  <si>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</si>
  <si>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</si>
  <si>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</si>
  <si>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</si>
  <si>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</si>
  <si>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</si>
  <si>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</si>
  <si>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</si>
  <si>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</si>
  <si>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</si>
  <si>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</si>
  <si>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</si>
  <si>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</si>
  <si>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</si>
  <si>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</si>
  <si>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</si>
  <si>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</si>
  <si>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</si>
  <si>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</si>
  <si>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</si>
  <si>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</si>
  <si>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</si>
  <si>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</si>
  <si>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</si>
  <si>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</si>
  <si>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</si>
  <si>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</si>
  <si>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</si>
  <si>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</si>
  <si>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</si>
  <si>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</si>
  <si>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</si>
  <si>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</si>
  <si>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</si>
  <si>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</si>
  <si>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</si>
  <si>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</si>
  <si>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</si>
  <si>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</si>
  <si>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</si>
  <si>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</si>
  <si>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</si>
  <si>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</si>
  <si>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</si>
  <si>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</si>
  <si>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</si>
  <si>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</si>
  <si>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</si>
  <si>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</si>
  <si>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</si>
  <si>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</si>
  <si>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</si>
  <si>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</si>
  <si>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</si>
  <si>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</si>
  <si>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</si>
  <si>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</si>
  <si>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</si>
  <si>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</si>
  <si>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</si>
  <si>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</si>
  <si>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</si>
  <si>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</si>
  <si>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</si>
  <si>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</si>
  <si>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</si>
  <si>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</si>
  <si>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</si>
  <si>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</si>
  <si>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</si>
  <si>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</si>
  <si>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</si>
  <si>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</si>
  <si>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</si>
  <si>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</si>
  <si>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</si>
  <si>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</si>
  <si>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</si>
  <si>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</si>
  <si>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</si>
  <si>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</si>
  <si>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</si>
  <si>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</si>
  <si>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</si>
  <si>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</si>
  <si>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</si>
  <si>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</si>
  <si>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</si>
  <si>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</si>
  <si>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</si>
  <si>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</si>
  <si>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</si>
  <si>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</si>
  <si>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</si>
  <si>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</si>
  <si>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</si>
  <si>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</si>
  <si>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</si>
  <si>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</si>
  <si>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</si>
  <si>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</si>
  <si>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</si>
  <si>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</si>
  <si>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</si>
  <si>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</si>
  <si>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</si>
  <si>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</si>
  <si>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</si>
  <si>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</si>
  <si>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</si>
  <si>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</si>
  <si>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</si>
  <si>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</si>
  <si>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</si>
  <si>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</si>
  <si>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</si>
  <si>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</si>
  <si>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</si>
  <si>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</si>
  <si>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</si>
  <si>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</si>
  <si>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</si>
  <si>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</si>
  <si>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</si>
  <si>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</si>
  <si>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</si>
  <si>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</si>
  <si>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</si>
  <si>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</si>
  <si>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</si>
  <si>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</si>
  <si>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</si>
  <si>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</si>
  <si>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</si>
  <si>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</si>
  <si>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</si>
  <si>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</si>
  <si>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</si>
  <si>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</si>
  <si>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</si>
  <si>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</si>
  <si>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</si>
  <si>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</si>
  <si>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</si>
  <si>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</si>
  <si>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</si>
  <si>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</si>
  <si>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</si>
  <si>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</si>
  <si>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</si>
  <si>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</si>
  <si>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</si>
  <si>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</si>
  <si>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</si>
  <si>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</si>
  <si>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</si>
  <si>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</si>
  <si>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</si>
  <si>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</si>
  <si>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</si>
  <si>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</si>
  <si>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</si>
  <si>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</si>
  <si>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</si>
  <si>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</si>
  <si>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</si>
  <si>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</si>
  <si>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</si>
  <si>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</si>
  <si>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</si>
  <si>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</si>
  <si>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</si>
  <si>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</si>
  <si>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</si>
  <si>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</si>
  <si>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</si>
  <si>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</si>
  <si>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</si>
  <si>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</si>
  <si>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</si>
  <si>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</si>
  <si>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</si>
  <si>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</si>
  <si>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</si>
  <si>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</si>
  <si>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</si>
  <si>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</si>
  <si>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</si>
  <si>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</si>
  <si>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</si>
  <si>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</si>
  <si>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</si>
  <si>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</si>
  <si>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</si>
  <si>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</si>
  <si>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</si>
  <si>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</si>
  <si>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</si>
  <si>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</si>
  <si>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</si>
  <si>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</si>
  <si>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</si>
  <si>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</si>
  <si>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</si>
  <si>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</si>
  <si>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</si>
  <si>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</si>
  <si>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</si>
  <si>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</si>
  <si>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</si>
  <si>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</si>
  <si>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</si>
  <si>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</si>
  <si>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</si>
  <si>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</si>
  <si>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</si>
  <si>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</si>
  <si>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</si>
  <si>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</si>
  <si>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</si>
  <si>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</si>
  <si>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</si>
  <si>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</si>
  <si>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</si>
  <si>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</si>
  <si>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</si>
  <si>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</si>
  <si>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</si>
  <si>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</si>
  <si>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</si>
  <si>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</si>
  <si>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</si>
  <si>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</si>
  <si>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</si>
  <si>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</si>
  <si>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</si>
  <si>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</si>
  <si>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</si>
  <si>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</si>
  <si>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</si>
  <si>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</si>
  <si>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</si>
  <si>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</si>
  <si>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</si>
  <si>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</si>
  <si>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</si>
  <si>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</si>
  <si>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</si>
  <si>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</si>
  <si>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</si>
  <si>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</si>
  <si>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</si>
  <si>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</si>
  <si>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</si>
  <si>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</si>
  <si>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</si>
  <si>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</si>
  <si>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</si>
  <si>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</si>
  <si>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</si>
  <si>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</si>
  <si>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</si>
  <si>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</si>
  <si>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</si>
  <si>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</si>
  <si>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</si>
  <si>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</si>
  <si>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</si>
  <si>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</si>
  <si>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</si>
  <si>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</si>
  <si>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</si>
  <si>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</si>
  <si>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</si>
  <si>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</si>
  <si>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</si>
  <si>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</si>
  <si>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</si>
  <si>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</si>
  <si>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</si>
  <si>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</si>
  <si>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</si>
  <si>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</si>
  <si>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</si>
  <si>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</si>
  <si>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</si>
  <si>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</si>
  <si>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</si>
  <si>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</si>
  <si>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</si>
  <si>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</si>
  <si>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</si>
  <si>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</si>
  <si>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</si>
  <si>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</si>
  <si>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</si>
  <si>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</si>
  <si>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</si>
  <si>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</si>
  <si>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</si>
  <si>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</si>
  <si>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</si>
  <si>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</si>
  <si>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</si>
  <si>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</si>
  <si>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</si>
  <si>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</si>
  <si>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</si>
  <si>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</si>
  <si>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</si>
  <si>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</si>
  <si>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</si>
  <si>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</si>
  <si>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</si>
  <si>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</si>
  <si>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</si>
  <si>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</si>
  <si>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</si>
  <si>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</si>
  <si>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</si>
  <si>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</si>
  <si>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</si>
  <si>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</si>
  <si>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</si>
  <si>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</si>
  <si>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</si>
  <si>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</si>
  <si>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</si>
  <si>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</si>
  <si>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</si>
  <si>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</si>
  <si>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</si>
  <si>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</si>
  <si>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</si>
  <si>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</si>
  <si>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</si>
  <si>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</si>
  <si>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</si>
  <si>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</si>
  <si>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</si>
  <si>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</si>
  <si>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</si>
  <si>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</si>
  <si>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</si>
  <si>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</si>
  <si>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</si>
  <si>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</si>
  <si>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</si>
  <si>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</si>
  <si>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</si>
  <si>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</si>
  <si>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</si>
  <si>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</si>
  <si>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</si>
  <si>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</si>
  <si>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</si>
  <si>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</si>
  <si>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</si>
  <si>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</si>
  <si>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</si>
  <si>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</si>
  <si>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</si>
  <si>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</si>
  <si>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</si>
  <si>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</si>
  <si>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</si>
  <si>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</si>
  <si>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</si>
  <si>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</si>
  <si>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</si>
  <si>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</si>
  <si>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</si>
  <si>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</si>
  <si>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</si>
  <si>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</si>
  <si>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</si>
  <si>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</si>
  <si>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</si>
  <si>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</si>
  <si>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</si>
  <si>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</si>
  <si>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</si>
  <si>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</si>
  <si>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</si>
  <si>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</si>
  <si>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</si>
  <si>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</si>
  <si>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</si>
  <si>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</si>
  <si>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</si>
  <si>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</si>
  <si>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</si>
  <si>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</si>
  <si>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</si>
  <si>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</si>
  <si>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</si>
  <si>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</si>
  <si>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</si>
  <si>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</si>
  <si>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</si>
  <si>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</si>
  <si>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</si>
  <si>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</si>
  <si>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</si>
  <si>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</si>
  <si>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</si>
  <si>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</si>
  <si>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</si>
  <si>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</si>
  <si>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</si>
  <si>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</si>
  <si>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</si>
  <si>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</si>
  <si>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</si>
  <si>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</si>
  <si>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</si>
  <si>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</si>
  <si>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</si>
  <si>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</si>
  <si>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</si>
  <si>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</si>
  <si>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</si>
  <si>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</si>
  <si>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</si>
  <si>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</si>
  <si>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</si>
  <si>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</si>
  <si>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</si>
  <si>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</si>
  <si>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</si>
  <si>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</si>
  <si>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</si>
  <si>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</si>
  <si>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</si>
  <si>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</si>
  <si>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</si>
  <si>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</si>
  <si>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</si>
  <si>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</si>
  <si>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</si>
  <si>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</si>
  <si>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</si>
  <si>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</si>
  <si>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</si>
  <si>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</si>
  <si>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</si>
  <si>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</si>
  <si>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</si>
  <si>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</si>
  <si>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</si>
  <si>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</si>
  <si>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</si>
  <si>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</si>
  <si>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</si>
  <si>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</si>
  <si>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</si>
  <si>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</si>
  <si>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</si>
  <si>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</si>
  <si>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</si>
  <si>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</si>
  <si>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</si>
  <si>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</si>
  <si>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</si>
  <si>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</si>
  <si>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</si>
  <si>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</si>
  <si>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</si>
  <si>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</si>
  <si>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</si>
  <si>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</si>
  <si>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</si>
  <si>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</si>
  <si>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</si>
  <si>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</si>
  <si>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</si>
  <si>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</si>
  <si>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</si>
  <si>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</si>
  <si>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</si>
  <si>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</si>
  <si>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</si>
  <si>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</si>
  <si>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</si>
  <si>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</si>
  <si>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</si>
  <si>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</si>
  <si>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</si>
  <si>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</si>
  <si>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</si>
  <si>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</si>
  <si>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</si>
  <si>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</si>
  <si>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</si>
  <si>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</si>
  <si>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</si>
  <si>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</si>
  <si>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</si>
  <si>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</si>
  <si>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</si>
  <si>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</si>
  <si>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</si>
  <si>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</si>
  <si>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</si>
  <si>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</si>
  <si>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</si>
  <si>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</si>
  <si>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</si>
  <si>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</si>
  <si>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</si>
  <si>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</si>
  <si>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</si>
  <si>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</si>
  <si>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</si>
  <si>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</si>
  <si>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</si>
  <si>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</si>
  <si>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</si>
  <si>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</si>
  <si>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</si>
  <si>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</si>
  <si>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</si>
  <si>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</si>
  <si>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</si>
  <si>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</si>
  <si>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</si>
  <si>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</si>
  <si>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</si>
  <si>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</si>
  <si>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</si>
  <si>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</si>
  <si>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</si>
  <si>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</si>
  <si>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</si>
  <si>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</si>
  <si>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</si>
  <si>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</si>
  <si>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</si>
  <si>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</si>
  <si>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</si>
  <si>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</si>
  <si>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</si>
  <si>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</si>
  <si>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</si>
  <si>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</si>
  <si>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</si>
  <si>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</si>
  <si>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</si>
  <si>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</si>
  <si>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</si>
  <si>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</si>
  <si>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</si>
  <si>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</si>
  <si>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</si>
  <si>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</si>
  <si>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</si>
  <si>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</si>
  <si>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</si>
  <si>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</si>
  <si>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</si>
  <si>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</si>
  <si>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</si>
  <si>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</si>
  <si>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</si>
  <si>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</si>
  <si>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</si>
  <si>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</si>
  <si>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</si>
  <si>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</si>
  <si>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</si>
  <si>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</si>
  <si>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</si>
  <si>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</si>
  <si>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</si>
  <si>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</si>
  <si>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</si>
  <si>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</si>
  <si>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</si>
  <si>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</si>
  <si>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</si>
  <si>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</si>
  <si>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</si>
  <si>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</si>
  <si>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</si>
  <si>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</si>
  <si>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</si>
  <si>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</si>
  <si>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</si>
  <si>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</si>
  <si>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</si>
  <si>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</si>
  <si>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</si>
  <si>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</si>
  <si>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</si>
  <si>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</si>
  <si>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</si>
  <si>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</si>
  <si>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</si>
  <si>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</si>
  <si>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</si>
  <si>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</si>
  <si>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</si>
  <si>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</si>
  <si>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</si>
  <si>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</si>
  <si>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</si>
  <si>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</si>
  <si>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</si>
  <si>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</si>
  <si>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</si>
  <si>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</si>
  <si>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</si>
  <si>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</si>
  <si>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</si>
  <si>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</si>
  <si>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</si>
  <si>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</si>
  <si>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</si>
  <si>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</si>
  <si>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</si>
  <si>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</si>
  <si>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</si>
  <si>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</si>
  <si>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</si>
  <si>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</si>
  <si>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</si>
  <si>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</si>
  <si>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</si>
  <si>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</si>
  <si>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</si>
  <si>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</si>
  <si>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</si>
  <si>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</si>
  <si>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</si>
  <si>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</si>
  <si>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</si>
  <si>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</si>
  <si>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</si>
  <si>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</si>
  <si>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</si>
  <si>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</si>
  <si>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</si>
  <si>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</si>
  <si>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</si>
  <si>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</si>
  <si>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</si>
  <si>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</si>
  <si>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</si>
  <si>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</si>
  <si>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</si>
  <si>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</si>
  <si>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</si>
  <si>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</si>
  <si>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</si>
  <si>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</si>
  <si>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</si>
  <si>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</si>
  <si>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</si>
  <si>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</si>
  <si>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</si>
  <si>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</si>
  <si>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</si>
  <si>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</si>
  <si>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</si>
  <si>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</si>
  <si>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</si>
  <si>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</si>
  <si>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</si>
  <si>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</si>
  <si>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</si>
  <si>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</si>
  <si>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</si>
  <si>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</si>
  <si>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</si>
  <si>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</si>
  <si>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</si>
  <si>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</si>
  <si>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</si>
  <si>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</si>
  <si>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</si>
  <si>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</si>
  <si>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</si>
  <si>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</si>
  <si>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</si>
  <si>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</si>
  <si>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</si>
  <si>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</si>
  <si>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</si>
  <si>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</si>
  <si>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</si>
  <si>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</si>
  <si>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</si>
  <si>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</si>
  <si>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</si>
  <si>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</si>
  <si>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</si>
  <si>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</si>
  <si>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</si>
  <si>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</si>
  <si>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</si>
  <si>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</si>
  <si>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</si>
  <si>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</si>
  <si>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</si>
  <si>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</si>
  <si>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</si>
  <si>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</si>
  <si>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</si>
  <si>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</si>
  <si>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</si>
  <si>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</si>
  <si>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وزارة الشباب والرياضة</t>
  </si>
  <si>
    <t>دراسة مشروع تهيئة قصر البلدية</t>
  </si>
  <si>
    <t>مشروع تهيئة قصر البلدية</t>
  </si>
  <si>
    <t>مشروع تكييف ودهن قصر البلدية</t>
  </si>
  <si>
    <t>مشروع الطرقات</t>
  </si>
  <si>
    <t>دراسة مشروع تهيئة المستودع البلدي</t>
  </si>
  <si>
    <t>احداث فضاء الانتصاب</t>
  </si>
  <si>
    <t>دراسة مشروع تهيئة مضيف الشباب</t>
  </si>
  <si>
    <t>دراسة مراجعة مثال التهيئة العمرانية</t>
  </si>
  <si>
    <t>تهيئة القاعة المغطاة</t>
  </si>
  <si>
    <t xml:space="preserve">مشروع تعشيب الملعب الرئيسي بالعشب الطبيعي </t>
  </si>
  <si>
    <t>مشروع توسعة دار الشباب</t>
  </si>
  <si>
    <t>الجماعات العمومية المحلية</t>
  </si>
  <si>
    <t>وزارة التجهيز والاسكان</t>
  </si>
  <si>
    <t>سيارة ادارية</t>
  </si>
  <si>
    <t>الة جرف</t>
  </si>
  <si>
    <t>الة شحن متعددة الاستعمالات</t>
  </si>
  <si>
    <t>شاحنة ضاغطة</t>
  </si>
  <si>
    <t>3مجرورات</t>
  </si>
  <si>
    <t>جرار برافعة</t>
  </si>
  <si>
    <t>صهريج شفط البالوعات</t>
  </si>
  <si>
    <t>3دراجات نارية</t>
  </si>
  <si>
    <t>شاحنة قالبة</t>
  </si>
  <si>
    <t>الة جارفة</t>
  </si>
  <si>
    <t>jcb</t>
  </si>
  <si>
    <t>داف</t>
  </si>
  <si>
    <t>ايفيكو</t>
  </si>
  <si>
    <t>نيوهولاند</t>
  </si>
  <si>
    <t>كاز</t>
  </si>
  <si>
    <t>لانديني 4</t>
  </si>
  <si>
    <t>لانديني 3</t>
  </si>
  <si>
    <t>لانديني 2</t>
  </si>
  <si>
    <t>لانديني 1</t>
  </si>
  <si>
    <t>ايسوزو</t>
  </si>
  <si>
    <t>سيتروان</t>
  </si>
  <si>
    <t>212524-02</t>
  </si>
  <si>
    <t>209730-02</t>
  </si>
  <si>
    <t>5374A52072</t>
  </si>
  <si>
    <t>209618-02</t>
  </si>
  <si>
    <t>02-213527</t>
  </si>
  <si>
    <t>207401-02</t>
  </si>
  <si>
    <t>335109-14</t>
  </si>
  <si>
    <t>8172575-02</t>
  </si>
  <si>
    <t>215325-02</t>
  </si>
  <si>
    <t>215326-02</t>
  </si>
  <si>
    <t>216307-02</t>
  </si>
  <si>
    <t>216221-02</t>
  </si>
  <si>
    <t>2132114-02</t>
  </si>
  <si>
    <t>مرضية</t>
  </si>
  <si>
    <t>حسنة</t>
  </si>
  <si>
    <t>جديدة</t>
  </si>
  <si>
    <t>الادارة</t>
  </si>
  <si>
    <t>النظافة والاشغال</t>
  </si>
  <si>
    <t>المنشئات الاقتصادية</t>
  </si>
  <si>
    <t>سوق بلدي</t>
  </si>
  <si>
    <t>أسواق أحياء</t>
  </si>
  <si>
    <t>سوق أسبوعية</t>
  </si>
  <si>
    <t>سوق دواب</t>
  </si>
  <si>
    <t>مسلخ بلدي</t>
  </si>
  <si>
    <t>سوق جملة</t>
  </si>
  <si>
    <t>مركب تجاري</t>
  </si>
  <si>
    <t>منطقة صناعية وحرفية</t>
  </si>
  <si>
    <t>محلات تجارية</t>
  </si>
  <si>
    <t xml:space="preserve">أكشاك </t>
  </si>
  <si>
    <t xml:space="preserve">قاعة أفراح </t>
  </si>
  <si>
    <t>حمام بلدي</t>
  </si>
  <si>
    <t>مقاسم سكنية</t>
  </si>
  <si>
    <t>مأوى للسيارات</t>
  </si>
  <si>
    <t>المنشئات الجماعية</t>
  </si>
  <si>
    <t>دار شباب وثقافة</t>
  </si>
  <si>
    <t>مكتبة عمومية</t>
  </si>
  <si>
    <t xml:space="preserve">قاعة عروض </t>
  </si>
  <si>
    <t>نادي أطفال</t>
  </si>
  <si>
    <t>روضة أطفال</t>
  </si>
  <si>
    <t>مركب طفولة</t>
  </si>
  <si>
    <t>ملعب اختصاص</t>
  </si>
  <si>
    <t>ملعب معشب</t>
  </si>
  <si>
    <t>ملعب غير مشعب</t>
  </si>
  <si>
    <t>مركب رياضي</t>
  </si>
  <si>
    <t>قاعة للرياضيات الجماعية</t>
  </si>
  <si>
    <t>قاعة متعددة الاختصاصات</t>
  </si>
  <si>
    <t>قاعة للرياضيات الفردية</t>
  </si>
  <si>
    <t>مسبح بلدي</t>
  </si>
  <si>
    <t>اقتناء معدات النظافة والطرقات</t>
  </si>
  <si>
    <t>بناء المحلات التجارية</t>
  </si>
  <si>
    <t>اقتناء شاحنة</t>
  </si>
  <si>
    <t>20أد</t>
  </si>
  <si>
    <t>60,048أد</t>
  </si>
  <si>
    <t>100أد</t>
  </si>
  <si>
    <t>150أد</t>
  </si>
  <si>
    <t>126أد</t>
  </si>
  <si>
    <t>373أد</t>
  </si>
  <si>
    <t>قرار عدد8 12/12/2009</t>
  </si>
  <si>
    <t>عدد8  14/12/2009</t>
  </si>
  <si>
    <t>قرار عدد7 9/5/2011</t>
  </si>
  <si>
    <t>قرار عدد3 28/3/2011</t>
  </si>
  <si>
    <t>قرار 28/09/2009</t>
  </si>
  <si>
    <t>قرار 104 16/1/2013</t>
  </si>
  <si>
    <t>قرار عدد 37 15/7/2013</t>
  </si>
  <si>
    <t>قرار 20/1/2014</t>
  </si>
  <si>
    <t>قرار 8 22/9/2013</t>
  </si>
  <si>
    <t>قرار 22/4/2013</t>
  </si>
  <si>
    <t>قرار عدد 3 19/0/3/2012</t>
  </si>
  <si>
    <t>قرار عدد 107 13/07/2010</t>
  </si>
  <si>
    <t>قرار عدد 52 26/12/2010</t>
  </si>
  <si>
    <t>قرار عدد 3 16/04/2012</t>
  </si>
  <si>
    <t>أوت 2010</t>
  </si>
  <si>
    <t>جانفي 2011</t>
  </si>
  <si>
    <t>جويلية 2012</t>
  </si>
  <si>
    <t>سبتمبر 2013</t>
  </si>
  <si>
    <t>أكتوبر 2013</t>
  </si>
  <si>
    <t>ماي 2014</t>
  </si>
  <si>
    <t>أكتوبر 2010</t>
  </si>
  <si>
    <t>2011/</t>
  </si>
  <si>
    <t>نوفمبر 2012</t>
  </si>
  <si>
    <t>أوت 2014</t>
  </si>
  <si>
    <t>اقتناء سلم رافع</t>
  </si>
  <si>
    <t>اقتناء جرار وصهريج شفط</t>
  </si>
  <si>
    <t>مسرح الهواء الطلق</t>
  </si>
  <si>
    <t>منتزهات وفضاءات ترفيهية</t>
  </si>
  <si>
    <t>منتزه الطفل والعائلة</t>
  </si>
  <si>
    <t>مركز الاعلامية الموجهة للطفل</t>
  </si>
  <si>
    <t>ملعب حي</t>
  </si>
  <si>
    <t>البناءات الادارية</t>
  </si>
  <si>
    <t>قصر البلدية</t>
  </si>
  <si>
    <t xml:space="preserve">دائرة بلدية </t>
  </si>
  <si>
    <t>مستودع بلدي</t>
  </si>
  <si>
    <t>قباضة بلدية</t>
  </si>
  <si>
    <t>قسم الحالة المدنية</t>
  </si>
  <si>
    <t>نائلة عرعار</t>
  </si>
  <si>
    <t>ا1</t>
  </si>
  <si>
    <t>يسرى الحمدي</t>
  </si>
  <si>
    <t>ا2</t>
  </si>
  <si>
    <t xml:space="preserve">متصرف </t>
  </si>
  <si>
    <t>محمد علي الحبيبي</t>
  </si>
  <si>
    <t>ا3</t>
  </si>
  <si>
    <t>تقني</t>
  </si>
  <si>
    <t>نوفل البنزرتي</t>
  </si>
  <si>
    <t>ملحق ادارة</t>
  </si>
  <si>
    <t>راضية الكافي</t>
  </si>
  <si>
    <t>وسيلة بن حميدة</t>
  </si>
  <si>
    <t>عامل</t>
  </si>
  <si>
    <t>صباح قموع</t>
  </si>
  <si>
    <t>محمد العرافة(شيخ)</t>
  </si>
  <si>
    <t>محمد الحبيب الحراق</t>
  </si>
  <si>
    <t>صبري لاغة</t>
  </si>
  <si>
    <t>محمد الشاذلي</t>
  </si>
  <si>
    <t>محمد سوسة</t>
  </si>
  <si>
    <t>سمير زمزم</t>
  </si>
  <si>
    <t>عادل بوقليتة</t>
  </si>
  <si>
    <t>محمد بن احمد العرافة</t>
  </si>
  <si>
    <t>المنصف ديلو</t>
  </si>
  <si>
    <t>فوزي الوسلاتي</t>
  </si>
  <si>
    <t>احمد سعد</t>
  </si>
  <si>
    <t>نجيب الوسلاتي</t>
  </si>
  <si>
    <t>محمد بالصادق بالذيب</t>
  </si>
  <si>
    <t>يحي الشيخ</t>
  </si>
  <si>
    <t>جمال القزي</t>
  </si>
  <si>
    <t>محمد الهاشمي القبوبي</t>
  </si>
  <si>
    <t>عمر الطرابلسي</t>
  </si>
  <si>
    <t>فؤاد بن سليمان</t>
  </si>
  <si>
    <t xml:space="preserve">علي الشريف </t>
  </si>
  <si>
    <t>خميس الوسلاتي</t>
  </si>
  <si>
    <t>ابرهيم الأخي</t>
  </si>
  <si>
    <t>حمادي دبوز</t>
  </si>
  <si>
    <t>محمد طاهر المسلماني</t>
  </si>
  <si>
    <t>وجدان بالي</t>
  </si>
  <si>
    <t>محمد بن حسين الذيب</t>
  </si>
  <si>
    <t>محمد بن ناجي الوسلاتي</t>
  </si>
  <si>
    <t>محمد بن علي قزي</t>
  </si>
  <si>
    <t>حسن القشار</t>
  </si>
  <si>
    <t>محمد الطاهر اوخي</t>
  </si>
  <si>
    <t>محمد امين المؤدب</t>
  </si>
  <si>
    <t>سامي عياد</t>
  </si>
  <si>
    <t>محمد ميلاد</t>
  </si>
  <si>
    <t>نجيب الحراق</t>
  </si>
  <si>
    <t>حمادي سيدهم</t>
  </si>
  <si>
    <t>الهاشمي اسماعيل</t>
  </si>
  <si>
    <t>بسام جبالية</t>
  </si>
  <si>
    <t>الياس عالشيخ</t>
  </si>
  <si>
    <t>رحاب عياد</t>
  </si>
  <si>
    <t>ميزانية البلدية 2015 وتحويل اعتماد بالعنوان الثاني وتحديد الصبغة الكرائية للمحلات الجديدة بحي الطيب المهيري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</si>
</sst>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8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right" vertical="center" readingOrder="2"/>
    </xf>
    <xf numFmtId="0" fontId="0" fillId="25" borderId="1" xfId="0" applyFill="1" applyBorder="1"/>
    <xf numFmtId="0" fontId="15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7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2" t="s">
        <v>60</v>
      </c>
      <c r="B2" s="17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4" t="s">
        <v>124</v>
      </c>
      <c r="B4" s="17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4" t="s">
        <v>125</v>
      </c>
      <c r="B11" s="17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4" t="s">
        <v>145</v>
      </c>
      <c r="B38" s="17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4" t="s">
        <v>158</v>
      </c>
      <c r="B61" s="17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4" t="s">
        <v>163</v>
      </c>
      <c r="B68" s="17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8" t="s">
        <v>62</v>
      </c>
      <c r="B114" s="17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6" t="s">
        <v>580</v>
      </c>
      <c r="B115" s="17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4" t="s">
        <v>195</v>
      </c>
      <c r="B116" s="17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4" t="s">
        <v>202</v>
      </c>
      <c r="B135" s="17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6" t="s">
        <v>581</v>
      </c>
      <c r="B152" s="17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4" t="s">
        <v>208</v>
      </c>
      <c r="B153" s="17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4" t="s">
        <v>267</v>
      </c>
      <c r="B259" s="18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2" t="s">
        <v>268</v>
      </c>
      <c r="B260" s="18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2" t="s">
        <v>269</v>
      </c>
      <c r="B263" s="18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2" t="s">
        <v>601</v>
      </c>
      <c r="B314" s="18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4" t="s">
        <v>270</v>
      </c>
      <c r="B339" s="18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2" t="s">
        <v>271</v>
      </c>
      <c r="B340" s="18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2" t="s">
        <v>357</v>
      </c>
      <c r="B444" s="18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2" t="s">
        <v>388</v>
      </c>
      <c r="B482" s="183"/>
      <c r="C482" s="32">
        <v>0</v>
      </c>
      <c r="D482" s="32">
        <v>0</v>
      </c>
      <c r="E482" s="32">
        <v>0</v>
      </c>
    </row>
    <row r="483" spans="1:10">
      <c r="A483" s="192" t="s">
        <v>389</v>
      </c>
      <c r="B483" s="19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2" t="s">
        <v>390</v>
      </c>
      <c r="B484" s="18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2" t="s">
        <v>410</v>
      </c>
      <c r="B504" s="18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2" t="s">
        <v>959</v>
      </c>
      <c r="B509" s="183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2" t="s">
        <v>414</v>
      </c>
      <c r="B510" s="18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2" t="s">
        <v>426</v>
      </c>
      <c r="B523" s="18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2" t="s">
        <v>432</v>
      </c>
      <c r="B529" s="18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2" t="s">
        <v>441</v>
      </c>
      <c r="B539" s="18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0" t="s">
        <v>449</v>
      </c>
      <c r="B548" s="19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2" t="s">
        <v>450</v>
      </c>
      <c r="B549" s="183"/>
      <c r="C549" s="32"/>
      <c r="D549" s="32">
        <f>C549</f>
        <v>0</v>
      </c>
      <c r="E549" s="32">
        <f>D549</f>
        <v>0</v>
      </c>
    </row>
    <row r="550" spans="1:10" outlineLevel="1">
      <c r="A550" s="182" t="s">
        <v>451</v>
      </c>
      <c r="B550" s="183"/>
      <c r="C550" s="32">
        <v>0</v>
      </c>
      <c r="D550" s="32">
        <f>C550</f>
        <v>0</v>
      </c>
      <c r="E550" s="32">
        <f>D550</f>
        <v>0</v>
      </c>
    </row>
    <row r="551" spans="1:10">
      <c r="A551" s="188" t="s">
        <v>455</v>
      </c>
      <c r="B551" s="18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4" t="s">
        <v>456</v>
      </c>
      <c r="B552" s="18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2" t="s">
        <v>457</v>
      </c>
      <c r="B553" s="18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2" t="s">
        <v>461</v>
      </c>
      <c r="B557" s="18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6" t="s">
        <v>62</v>
      </c>
      <c r="B560" s="18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8" t="s">
        <v>464</v>
      </c>
      <c r="B561" s="18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4" t="s">
        <v>465</v>
      </c>
      <c r="B562" s="18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2" t="s">
        <v>466</v>
      </c>
      <c r="B563" s="18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2" t="s">
        <v>467</v>
      </c>
      <c r="B568" s="183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2" t="s">
        <v>472</v>
      </c>
      <c r="B569" s="183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2" t="s">
        <v>473</v>
      </c>
      <c r="B570" s="18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2" t="s">
        <v>480</v>
      </c>
      <c r="B577" s="183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2" t="s">
        <v>481</v>
      </c>
      <c r="B578" s="18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2" t="s">
        <v>485</v>
      </c>
      <c r="B582" s="18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2" t="s">
        <v>488</v>
      </c>
      <c r="B585" s="18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2" t="s">
        <v>489</v>
      </c>
      <c r="B586" s="18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2" t="s">
        <v>490</v>
      </c>
      <c r="B587" s="183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2" t="s">
        <v>491</v>
      </c>
      <c r="B588" s="18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2" t="s">
        <v>498</v>
      </c>
      <c r="B593" s="18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2" t="s">
        <v>502</v>
      </c>
      <c r="B596" s="18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2" t="s">
        <v>503</v>
      </c>
      <c r="B600" s="18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2" t="s">
        <v>506</v>
      </c>
      <c r="B604" s="18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2" t="s">
        <v>513</v>
      </c>
      <c r="B611" s="18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2" t="s">
        <v>519</v>
      </c>
      <c r="B617" s="18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2" t="s">
        <v>531</v>
      </c>
      <c r="B629" s="18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4" t="s">
        <v>541</v>
      </c>
      <c r="B639" s="18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2" t="s">
        <v>542</v>
      </c>
      <c r="B640" s="18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2" t="s">
        <v>543</v>
      </c>
      <c r="B641" s="183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2" t="s">
        <v>544</v>
      </c>
      <c r="B642" s="183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4" t="s">
        <v>545</v>
      </c>
      <c r="B643" s="18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2" t="s">
        <v>546</v>
      </c>
      <c r="B644" s="183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2" t="s">
        <v>547</v>
      </c>
      <c r="B645" s="183"/>
      <c r="C645" s="32">
        <v>0</v>
      </c>
      <c r="D645" s="32">
        <f>C645</f>
        <v>0</v>
      </c>
      <c r="E645" s="32">
        <f>D645</f>
        <v>0</v>
      </c>
    </row>
    <row r="646" spans="1:10">
      <c r="A646" s="184" t="s">
        <v>548</v>
      </c>
      <c r="B646" s="18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2" t="s">
        <v>549</v>
      </c>
      <c r="B647" s="18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2" t="s">
        <v>550</v>
      </c>
      <c r="B652" s="183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2" t="s">
        <v>551</v>
      </c>
      <c r="B653" s="183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2" t="s">
        <v>552</v>
      </c>
      <c r="B654" s="18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2" t="s">
        <v>553</v>
      </c>
      <c r="B661" s="183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2" t="s">
        <v>554</v>
      </c>
      <c r="B662" s="18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2" t="s">
        <v>555</v>
      </c>
      <c r="B666" s="18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2" t="s">
        <v>556</v>
      </c>
      <c r="B669" s="18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2" t="s">
        <v>557</v>
      </c>
      <c r="B670" s="18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2" t="s">
        <v>558</v>
      </c>
      <c r="B671" s="183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2" t="s">
        <v>559</v>
      </c>
      <c r="B672" s="18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2" t="s">
        <v>560</v>
      </c>
      <c r="B677" s="18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2" t="s">
        <v>561</v>
      </c>
      <c r="B680" s="18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2" t="s">
        <v>562</v>
      </c>
      <c r="B684" s="18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2" t="s">
        <v>563</v>
      </c>
      <c r="B688" s="18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2" t="s">
        <v>564</v>
      </c>
      <c r="B695" s="18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2" t="s">
        <v>565</v>
      </c>
      <c r="B701" s="18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2" t="s">
        <v>566</v>
      </c>
      <c r="B713" s="183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2" t="s">
        <v>567</v>
      </c>
      <c r="B714" s="18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2" t="s">
        <v>568</v>
      </c>
      <c r="B715" s="183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2" t="s">
        <v>569</v>
      </c>
      <c r="B716" s="183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8" t="s">
        <v>570</v>
      </c>
      <c r="B717" s="18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4" t="s">
        <v>571</v>
      </c>
      <c r="B718" s="18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4" t="s">
        <v>851</v>
      </c>
      <c r="B719" s="19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4" t="s">
        <v>850</v>
      </c>
      <c r="B723" s="19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8" t="s">
        <v>577</v>
      </c>
      <c r="B726" s="18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4" t="s">
        <v>588</v>
      </c>
      <c r="B727" s="18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4" t="s">
        <v>849</v>
      </c>
      <c r="B728" s="19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4" t="s">
        <v>848</v>
      </c>
      <c r="B731" s="19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4" t="s">
        <v>846</v>
      </c>
      <c r="B734" s="19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4" t="s">
        <v>843</v>
      </c>
      <c r="B740" s="19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4" t="s">
        <v>842</v>
      </c>
      <c r="B742" s="19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4" t="s">
        <v>841</v>
      </c>
      <c r="B744" s="19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4" t="s">
        <v>836</v>
      </c>
      <c r="B751" s="19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4" t="s">
        <v>834</v>
      </c>
      <c r="B756" s="19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4" t="s">
        <v>830</v>
      </c>
      <c r="B761" s="19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4" t="s">
        <v>828</v>
      </c>
      <c r="B766" s="19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4" t="s">
        <v>826</v>
      </c>
      <c r="B768" s="19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4" t="s">
        <v>823</v>
      </c>
      <c r="B772" s="19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4" t="s">
        <v>817</v>
      </c>
      <c r="B778" s="19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8" t="s">
        <v>936</v>
      </c>
      <c r="B1" s="148" t="s">
        <v>937</v>
      </c>
      <c r="C1" s="148" t="s">
        <v>958</v>
      </c>
      <c r="D1" s="148" t="s">
        <v>938</v>
      </c>
      <c r="E1" s="148" t="s">
        <v>939</v>
      </c>
    </row>
    <row r="2" spans="1:5">
      <c r="A2" s="206" t="s">
        <v>940</v>
      </c>
      <c r="B2" s="149">
        <v>2011</v>
      </c>
      <c r="C2" s="150"/>
      <c r="D2" s="150"/>
      <c r="E2" s="150"/>
    </row>
    <row r="3" spans="1:5">
      <c r="A3" s="207"/>
      <c r="B3" s="149">
        <v>2012</v>
      </c>
      <c r="C3" s="150"/>
      <c r="D3" s="150"/>
      <c r="E3" s="150"/>
    </row>
    <row r="4" spans="1:5">
      <c r="A4" s="207"/>
      <c r="B4" s="149">
        <v>2013</v>
      </c>
      <c r="C4" s="150"/>
      <c r="D4" s="150"/>
      <c r="E4" s="150"/>
    </row>
    <row r="5" spans="1:5">
      <c r="A5" s="207"/>
      <c r="B5" s="149">
        <v>2014</v>
      </c>
      <c r="C5" s="150"/>
      <c r="D5" s="150"/>
      <c r="E5" s="150"/>
    </row>
    <row r="6" spans="1:5">
      <c r="A6" s="207"/>
      <c r="B6" s="149">
        <v>2015</v>
      </c>
      <c r="C6" s="150"/>
      <c r="D6" s="150"/>
      <c r="E6" s="150"/>
    </row>
    <row r="7" spans="1:5">
      <c r="A7" s="208"/>
      <c r="B7" s="149">
        <v>2016</v>
      </c>
      <c r="C7" s="150"/>
      <c r="D7" s="150"/>
      <c r="E7" s="150"/>
    </row>
    <row r="8" spans="1:5">
      <c r="A8" s="209" t="s">
        <v>941</v>
      </c>
      <c r="B8" s="151">
        <v>2011</v>
      </c>
      <c r="C8" s="152"/>
      <c r="D8" s="152"/>
      <c r="E8" s="152"/>
    </row>
    <row r="9" spans="1:5">
      <c r="A9" s="210"/>
      <c r="B9" s="151">
        <v>2012</v>
      </c>
      <c r="C9" s="152"/>
      <c r="D9" s="152"/>
      <c r="E9" s="152"/>
    </row>
    <row r="10" spans="1:5">
      <c r="A10" s="210"/>
      <c r="B10" s="151">
        <v>2013</v>
      </c>
      <c r="C10" s="152"/>
      <c r="D10" s="152"/>
      <c r="E10" s="152"/>
    </row>
    <row r="11" spans="1:5">
      <c r="A11" s="210"/>
      <c r="B11" s="151">
        <v>2014</v>
      </c>
      <c r="C11" s="152"/>
      <c r="D11" s="152"/>
      <c r="E11" s="152"/>
    </row>
    <row r="12" spans="1:5">
      <c r="A12" s="210"/>
      <c r="B12" s="151">
        <v>2015</v>
      </c>
      <c r="C12" s="152"/>
      <c r="D12" s="152"/>
      <c r="E12" s="152"/>
    </row>
    <row r="13" spans="1:5">
      <c r="A13" s="211"/>
      <c r="B13" s="151">
        <v>2016</v>
      </c>
      <c r="C13" s="152"/>
      <c r="D13" s="152"/>
      <c r="E13" s="152"/>
    </row>
    <row r="14" spans="1:5">
      <c r="A14" s="206" t="s">
        <v>123</v>
      </c>
      <c r="B14" s="149">
        <v>2011</v>
      </c>
      <c r="C14" s="150"/>
      <c r="D14" s="150"/>
      <c r="E14" s="150"/>
    </row>
    <row r="15" spans="1:5">
      <c r="A15" s="207"/>
      <c r="B15" s="149">
        <v>2012</v>
      </c>
      <c r="C15" s="150"/>
      <c r="D15" s="150"/>
      <c r="E15" s="150"/>
    </row>
    <row r="16" spans="1:5">
      <c r="A16" s="207"/>
      <c r="B16" s="149">
        <v>2013</v>
      </c>
      <c r="C16" s="150"/>
      <c r="D16" s="150"/>
      <c r="E16" s="150"/>
    </row>
    <row r="17" spans="1:5">
      <c r="A17" s="207"/>
      <c r="B17" s="149">
        <v>2014</v>
      </c>
      <c r="C17" s="150"/>
      <c r="D17" s="150"/>
      <c r="E17" s="150"/>
    </row>
    <row r="18" spans="1:5">
      <c r="A18" s="207"/>
      <c r="B18" s="149">
        <v>2015</v>
      </c>
      <c r="C18" s="150"/>
      <c r="D18" s="150"/>
      <c r="E18" s="150"/>
    </row>
    <row r="19" spans="1:5">
      <c r="A19" s="208"/>
      <c r="B19" s="149">
        <v>2016</v>
      </c>
      <c r="C19" s="150"/>
      <c r="D19" s="150"/>
      <c r="E19" s="150"/>
    </row>
    <row r="20" spans="1:5">
      <c r="A20" s="212" t="s">
        <v>942</v>
      </c>
      <c r="B20" s="151">
        <v>2011</v>
      </c>
      <c r="C20" s="152"/>
      <c r="D20" s="152"/>
      <c r="E20" s="152"/>
    </row>
    <row r="21" spans="1:5">
      <c r="A21" s="213"/>
      <c r="B21" s="151">
        <v>2012</v>
      </c>
      <c r="C21" s="152"/>
      <c r="D21" s="152"/>
      <c r="E21" s="152"/>
    </row>
    <row r="22" spans="1:5">
      <c r="A22" s="213"/>
      <c r="B22" s="151">
        <v>2013</v>
      </c>
      <c r="C22" s="152"/>
      <c r="D22" s="152"/>
      <c r="E22" s="152"/>
    </row>
    <row r="23" spans="1:5">
      <c r="A23" s="213"/>
      <c r="B23" s="151">
        <v>2014</v>
      </c>
      <c r="C23" s="152"/>
      <c r="D23" s="152"/>
      <c r="E23" s="152"/>
    </row>
    <row r="24" spans="1:5">
      <c r="A24" s="213"/>
      <c r="B24" s="151">
        <v>2015</v>
      </c>
      <c r="C24" s="152"/>
      <c r="D24" s="152"/>
      <c r="E24" s="152"/>
    </row>
    <row r="25" spans="1:5">
      <c r="A25" s="214"/>
      <c r="B25" s="151">
        <v>2016</v>
      </c>
      <c r="C25" s="152"/>
      <c r="D25" s="152"/>
      <c r="E25" s="152"/>
    </row>
    <row r="26" spans="1:5">
      <c r="A26" s="215" t="s">
        <v>943</v>
      </c>
      <c r="B26" s="149">
        <v>2011</v>
      </c>
      <c r="C26" s="150">
        <f>C20+C14+C8+C2</f>
        <v>0</v>
      </c>
      <c r="D26" s="150">
        <f>D20+D14+D8+D2</f>
        <v>0</v>
      </c>
      <c r="E26" s="150">
        <f>E20+E14+E8+E2</f>
        <v>0</v>
      </c>
    </row>
    <row r="27" spans="1:5">
      <c r="A27" s="216"/>
      <c r="B27" s="149">
        <v>2012</v>
      </c>
      <c r="C27" s="150">
        <f>C21+C26+C15+C9+C3</f>
        <v>0</v>
      </c>
      <c r="D27" s="150">
        <f t="shared" ref="D27:E31" si="0">D21+D15+D9+D3</f>
        <v>0</v>
      </c>
      <c r="E27" s="150">
        <f t="shared" si="0"/>
        <v>0</v>
      </c>
    </row>
    <row r="28" spans="1:5">
      <c r="A28" s="216"/>
      <c r="B28" s="149">
        <v>2013</v>
      </c>
      <c r="C28" s="150">
        <f>C22+C16+C10+C4</f>
        <v>0</v>
      </c>
      <c r="D28" s="150">
        <f t="shared" si="0"/>
        <v>0</v>
      </c>
      <c r="E28" s="150">
        <f t="shared" si="0"/>
        <v>0</v>
      </c>
    </row>
    <row r="29" spans="1:5">
      <c r="A29" s="216"/>
      <c r="B29" s="149">
        <v>2014</v>
      </c>
      <c r="C29" s="150">
        <f>C23+C17+C11+C5</f>
        <v>0</v>
      </c>
      <c r="D29" s="150">
        <f t="shared" si="0"/>
        <v>0</v>
      </c>
      <c r="E29" s="150">
        <f t="shared" si="0"/>
        <v>0</v>
      </c>
    </row>
    <row r="30" spans="1:5">
      <c r="A30" s="216"/>
      <c r="B30" s="149">
        <v>2015</v>
      </c>
      <c r="C30" s="150">
        <f>C24+C18+C12+C6</f>
        <v>0</v>
      </c>
      <c r="D30" s="150">
        <f t="shared" si="0"/>
        <v>0</v>
      </c>
      <c r="E30" s="150">
        <f t="shared" si="0"/>
        <v>0</v>
      </c>
    </row>
    <row r="31" spans="1:5">
      <c r="A31" s="217"/>
      <c r="B31" s="149">
        <v>2016</v>
      </c>
      <c r="C31" s="150">
        <f>C25+C19+C13+C7</f>
        <v>0</v>
      </c>
      <c r="D31" s="150">
        <f t="shared" si="0"/>
        <v>0</v>
      </c>
      <c r="E31" s="150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10" sqref="B10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8" t="s">
        <v>944</v>
      </c>
      <c r="B1" s="219"/>
      <c r="C1" s="219"/>
      <c r="D1" s="220"/>
    </row>
    <row r="2" spans="1:4">
      <c r="A2" s="221"/>
      <c r="B2" s="222"/>
      <c r="C2" s="222"/>
      <c r="D2" s="223"/>
    </row>
    <row r="3" spans="1:4">
      <c r="A3" s="153"/>
      <c r="B3" s="154" t="s">
        <v>945</v>
      </c>
      <c r="C3" s="155" t="s">
        <v>946</v>
      </c>
      <c r="D3" s="224" t="s">
        <v>947</v>
      </c>
    </row>
    <row r="4" spans="1:4">
      <c r="A4" s="156" t="s">
        <v>948</v>
      </c>
      <c r="B4" s="148" t="s">
        <v>949</v>
      </c>
      <c r="C4" s="148" t="s">
        <v>950</v>
      </c>
      <c r="D4" s="225"/>
    </row>
    <row r="5" spans="1:4">
      <c r="A5" s="148" t="s">
        <v>951</v>
      </c>
      <c r="B5" s="28">
        <v>0</v>
      </c>
      <c r="C5" s="28">
        <f>C6</f>
        <v>0</v>
      </c>
      <c r="D5" s="28">
        <f>D6</f>
        <v>0</v>
      </c>
    </row>
    <row r="6" spans="1:4">
      <c r="A6" s="157" t="s">
        <v>952</v>
      </c>
      <c r="B6" s="10"/>
      <c r="C6" s="10"/>
      <c r="D6" s="10"/>
    </row>
    <row r="7" spans="1:4">
      <c r="A7" s="148" t="s">
        <v>953</v>
      </c>
      <c r="B7" s="28">
        <v>35000000</v>
      </c>
      <c r="C7" s="28">
        <f>C8</f>
        <v>0</v>
      </c>
      <c r="D7" s="28">
        <f>D8</f>
        <v>0</v>
      </c>
    </row>
    <row r="8" spans="1:4">
      <c r="A8" s="157" t="s">
        <v>954</v>
      </c>
      <c r="B8" s="10"/>
      <c r="C8" s="10"/>
      <c r="D8" s="10"/>
    </row>
    <row r="9" spans="1:4">
      <c r="A9" s="148" t="s">
        <v>955</v>
      </c>
      <c r="B9" s="158">
        <v>0</v>
      </c>
      <c r="C9" s="158">
        <f>C8+C6</f>
        <v>0</v>
      </c>
      <c r="D9" s="158">
        <f>D8+D6</f>
        <v>0</v>
      </c>
    </row>
    <row r="10" spans="1:4">
      <c r="A10" s="157" t="s">
        <v>956</v>
      </c>
      <c r="B10" s="10"/>
      <c r="C10" s="10"/>
      <c r="D10" s="10"/>
    </row>
    <row r="11" spans="1:4">
      <c r="A11" s="148" t="s">
        <v>957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"/>
    </sheetView>
  </sheetViews>
  <sheetFormatPr defaultColWidth="9.140625" defaultRowHeight="15"/>
  <cols>
    <col min="1" max="1" width="22.5703125" style="116" customWidth="1"/>
    <col min="2" max="2" width="28.28515625" style="116" customWidth="1"/>
    <col min="3" max="3" width="38.42578125" style="116" bestFit="1" customWidth="1"/>
    <col min="4" max="4" width="41.85546875" style="116" bestFit="1" customWidth="1"/>
    <col min="5" max="25" width="9.140625" style="116"/>
  </cols>
  <sheetData>
    <row r="1" spans="1:4" customFormat="1">
      <c r="A1" s="114" t="s">
        <v>788</v>
      </c>
      <c r="B1" s="134" t="s">
        <v>865</v>
      </c>
      <c r="C1" s="114" t="s">
        <v>790</v>
      </c>
      <c r="D1" s="114" t="s">
        <v>791</v>
      </c>
    </row>
    <row r="2" spans="1:4" customFormat="1">
      <c r="A2" s="102" t="s">
        <v>866</v>
      </c>
      <c r="B2" s="135"/>
      <c r="C2" s="96"/>
      <c r="D2" s="96"/>
    </row>
    <row r="3" spans="1:4" customFormat="1">
      <c r="A3" s="102" t="s">
        <v>867</v>
      </c>
      <c r="B3" s="135"/>
      <c r="C3" s="96"/>
      <c r="D3" s="96"/>
    </row>
    <row r="4" spans="1:4" customFormat="1">
      <c r="A4" s="102"/>
      <c r="B4" s="135" t="s">
        <v>868</v>
      </c>
      <c r="C4" s="96"/>
      <c r="D4" s="96"/>
    </row>
    <row r="5" spans="1:4" customFormat="1">
      <c r="A5" s="105"/>
      <c r="B5" s="135" t="s">
        <v>869</v>
      </c>
      <c r="C5" s="105"/>
      <c r="D5" s="105"/>
    </row>
    <row r="6" spans="1:4" customFormat="1">
      <c r="A6" s="136"/>
      <c r="B6" s="106" t="s">
        <v>870</v>
      </c>
      <c r="C6" s="96"/>
      <c r="D6" s="96"/>
    </row>
    <row r="7" spans="1:4" customFormat="1">
      <c r="A7" s="105"/>
      <c r="B7" s="102" t="s">
        <v>871</v>
      </c>
      <c r="C7" s="96"/>
      <c r="D7" s="96"/>
    </row>
    <row r="8" spans="1:4" customFormat="1">
      <c r="A8" s="102"/>
      <c r="B8" s="102" t="s">
        <v>872</v>
      </c>
      <c r="C8" s="96"/>
      <c r="D8" s="96"/>
    </row>
    <row r="9" spans="1:4" customFormat="1">
      <c r="A9" s="102"/>
      <c r="B9" s="102" t="s">
        <v>873</v>
      </c>
      <c r="C9" s="105"/>
      <c r="D9" s="96"/>
    </row>
    <row r="10" spans="1:4" customFormat="1">
      <c r="A10" s="105"/>
      <c r="B10" s="136" t="s">
        <v>874</v>
      </c>
      <c r="C10" s="96"/>
      <c r="D10" s="96"/>
    </row>
    <row r="11" spans="1:4" customFormat="1">
      <c r="A11" s="136"/>
      <c r="B11" s="102"/>
      <c r="C11" s="135" t="s">
        <v>875</v>
      </c>
      <c r="D11" s="96"/>
    </row>
    <row r="12" spans="1:4" customFormat="1">
      <c r="A12" s="105"/>
      <c r="B12" s="136"/>
      <c r="C12" s="96"/>
      <c r="D12" s="135" t="s">
        <v>876</v>
      </c>
    </row>
    <row r="13" spans="1:4" customFormat="1">
      <c r="A13" s="105"/>
      <c r="B13" s="102"/>
      <c r="C13" s="96"/>
      <c r="D13" s="135" t="s">
        <v>877</v>
      </c>
    </row>
    <row r="14" spans="1:4" customFormat="1">
      <c r="A14" s="102"/>
      <c r="B14" s="105"/>
      <c r="C14" s="96"/>
      <c r="D14" s="135" t="s">
        <v>878</v>
      </c>
    </row>
    <row r="15" spans="1:4" customFormat="1">
      <c r="A15" s="105"/>
      <c r="B15" s="102"/>
      <c r="C15" s="96"/>
      <c r="D15" s="135" t="s">
        <v>879</v>
      </c>
    </row>
    <row r="16" spans="1:4" customFormat="1">
      <c r="A16" s="105"/>
      <c r="B16" s="116"/>
      <c r="C16" s="96"/>
      <c r="D16" s="96"/>
    </row>
    <row r="17" spans="1:25">
      <c r="A17"/>
      <c r="B17"/>
      <c r="C17" s="96" t="s">
        <v>880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881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882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883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884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885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886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887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888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889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890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891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892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893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894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895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896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897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898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899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9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A16" sqref="A16:C39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6" t="s">
        <v>68</v>
      </c>
      <c r="B1" s="226" t="s">
        <v>793</v>
      </c>
      <c r="C1" s="226" t="s">
        <v>794</v>
      </c>
      <c r="D1" s="227" t="s">
        <v>792</v>
      </c>
      <c r="E1" s="229" t="s">
        <v>739</v>
      </c>
      <c r="F1" s="230"/>
      <c r="G1" s="230"/>
      <c r="H1" s="231"/>
      <c r="I1" s="226" t="s">
        <v>799</v>
      </c>
    </row>
    <row r="2" spans="1:9" s="113" customFormat="1" ht="23.25" customHeight="1">
      <c r="A2" s="226"/>
      <c r="B2" s="226"/>
      <c r="C2" s="226"/>
      <c r="D2" s="228"/>
      <c r="E2" s="162" t="s">
        <v>788</v>
      </c>
      <c r="F2" s="162" t="s">
        <v>789</v>
      </c>
      <c r="G2" s="162" t="s">
        <v>790</v>
      </c>
      <c r="H2" s="162" t="s">
        <v>791</v>
      </c>
      <c r="I2" s="226"/>
    </row>
    <row r="3" spans="1:9" s="113" customFormat="1">
      <c r="A3" s="137" t="s">
        <v>1089</v>
      </c>
      <c r="B3" s="166" t="s">
        <v>1090</v>
      </c>
      <c r="C3" s="166" t="s">
        <v>672</v>
      </c>
      <c r="D3" s="101"/>
      <c r="E3" s="102"/>
      <c r="F3" s="96"/>
      <c r="G3" s="96"/>
      <c r="H3" s="96"/>
      <c r="I3" s="101"/>
    </row>
    <row r="4" spans="1:9" s="113" customFormat="1">
      <c r="A4" s="103" t="s">
        <v>1091</v>
      </c>
      <c r="B4" s="166" t="s">
        <v>1092</v>
      </c>
      <c r="C4" s="167" t="s">
        <v>1093</v>
      </c>
      <c r="D4" s="103"/>
      <c r="E4" s="102"/>
      <c r="F4" s="96"/>
      <c r="G4" s="96"/>
      <c r="H4" s="96"/>
      <c r="I4" s="103"/>
    </row>
    <row r="5" spans="1:9" s="113" customFormat="1">
      <c r="A5" s="103" t="s">
        <v>1094</v>
      </c>
      <c r="B5" s="166" t="s">
        <v>1095</v>
      </c>
      <c r="C5" s="167" t="s">
        <v>1096</v>
      </c>
      <c r="D5" s="103"/>
      <c r="E5" s="102"/>
      <c r="F5" s="96"/>
      <c r="G5" s="96"/>
      <c r="H5" s="96"/>
      <c r="I5" s="103"/>
    </row>
    <row r="6" spans="1:9" s="113" customFormat="1">
      <c r="A6" s="104" t="s">
        <v>1097</v>
      </c>
      <c r="B6" s="166" t="s">
        <v>1095</v>
      </c>
      <c r="C6" s="168" t="s">
        <v>1098</v>
      </c>
      <c r="D6" s="104"/>
      <c r="E6" s="105"/>
      <c r="F6" s="96"/>
      <c r="G6" s="105"/>
      <c r="H6" s="105"/>
      <c r="I6" s="104"/>
    </row>
    <row r="7" spans="1:9" s="113" customFormat="1">
      <c r="A7" s="104" t="s">
        <v>1099</v>
      </c>
      <c r="B7" s="166" t="s">
        <v>1095</v>
      </c>
      <c r="C7" s="168" t="s">
        <v>1098</v>
      </c>
      <c r="D7" s="104"/>
      <c r="E7" s="105"/>
      <c r="F7" s="106"/>
      <c r="G7" s="96"/>
      <c r="H7" s="96"/>
      <c r="I7" s="104"/>
    </row>
    <row r="8" spans="1:9" s="113" customFormat="1">
      <c r="D8" s="103"/>
      <c r="E8" s="105"/>
      <c r="F8" s="102"/>
      <c r="G8" s="96"/>
      <c r="H8" s="96"/>
      <c r="I8" s="103"/>
    </row>
    <row r="9" spans="1:9" s="113" customFormat="1">
      <c r="D9" s="103"/>
      <c r="E9" s="102"/>
      <c r="F9" s="102"/>
      <c r="G9" s="96"/>
      <c r="H9" s="96"/>
      <c r="I9" s="103"/>
    </row>
    <row r="10" spans="1:9" s="113" customFormat="1">
      <c r="D10" s="103"/>
      <c r="E10" s="102"/>
      <c r="F10" s="102"/>
      <c r="G10" s="105"/>
      <c r="H10" s="96"/>
      <c r="I10" s="103"/>
    </row>
    <row r="11" spans="1:9" s="113" customFormat="1">
      <c r="D11" s="103"/>
      <c r="E11" s="105"/>
      <c r="F11" s="105"/>
      <c r="G11" s="96"/>
      <c r="H11" s="96"/>
      <c r="I11" s="103"/>
    </row>
    <row r="12" spans="1:9" s="113" customFormat="1">
      <c r="D12" s="103"/>
      <c r="E12" s="105"/>
      <c r="F12" s="102"/>
      <c r="G12" s="96"/>
      <c r="H12" s="96"/>
      <c r="I12" s="103"/>
    </row>
    <row r="13" spans="1:9" s="113" customFormat="1">
      <c r="D13" s="103"/>
      <c r="E13" s="105"/>
      <c r="F13" s="105"/>
      <c r="G13" s="96"/>
      <c r="H13" s="96"/>
      <c r="I13" s="103"/>
    </row>
    <row r="14" spans="1:9" s="113" customFormat="1">
      <c r="D14" s="103"/>
      <c r="E14" s="105"/>
      <c r="F14" s="102"/>
      <c r="G14" s="96"/>
      <c r="H14" s="96"/>
      <c r="I14" s="103"/>
    </row>
    <row r="15" spans="1:9" s="113" customFormat="1">
      <c r="D15" s="103"/>
      <c r="E15" s="102"/>
      <c r="F15" s="105"/>
      <c r="G15" s="96"/>
      <c r="H15" s="96"/>
      <c r="I15" s="103"/>
    </row>
    <row r="16" spans="1:9" s="113" customFormat="1">
      <c r="D16" s="103"/>
      <c r="E16" s="105"/>
      <c r="F16" s="102"/>
      <c r="G16" s="96"/>
      <c r="H16" s="96"/>
      <c r="I16" s="103"/>
    </row>
    <row r="17" spans="4:9" s="113" customFormat="1">
      <c r="D17" s="103"/>
      <c r="E17" s="105"/>
      <c r="F17" s="105"/>
      <c r="G17" s="96"/>
      <c r="H17" s="96"/>
      <c r="I17" s="103"/>
    </row>
    <row r="18" spans="4:9" s="113" customFormat="1">
      <c r="D18" s="103"/>
      <c r="E18" s="105"/>
      <c r="F18" s="105"/>
      <c r="G18" s="96"/>
      <c r="H18" s="96"/>
      <c r="I18" s="103"/>
    </row>
    <row r="19" spans="4:9" s="113" customFormat="1">
      <c r="D19" s="103"/>
      <c r="E19" s="105"/>
      <c r="F19" s="105"/>
      <c r="G19" s="96"/>
      <c r="H19" s="96"/>
      <c r="I19" s="103"/>
    </row>
    <row r="20" spans="4:9" s="113" customFormat="1">
      <c r="D20" s="103"/>
      <c r="E20" s="105"/>
      <c r="F20" s="105"/>
      <c r="G20" s="96"/>
      <c r="H20" s="96"/>
      <c r="I20" s="103"/>
    </row>
    <row r="21" spans="4:9" s="113" customFormat="1">
      <c r="D21" s="103"/>
      <c r="E21" s="105"/>
      <c r="F21" s="105"/>
      <c r="G21" s="96"/>
      <c r="H21" s="96"/>
      <c r="I21" s="103"/>
    </row>
    <row r="22" spans="4:9" s="113" customFormat="1">
      <c r="D22" s="103"/>
      <c r="E22" s="105"/>
      <c r="F22" s="105"/>
      <c r="G22" s="96"/>
      <c r="H22" s="96"/>
      <c r="I22" s="103"/>
    </row>
    <row r="23" spans="4:9" s="113" customFormat="1">
      <c r="D23" s="103"/>
      <c r="E23" s="105"/>
      <c r="F23" s="105"/>
      <c r="G23" s="96"/>
      <c r="H23" s="96"/>
      <c r="I23" s="103"/>
    </row>
    <row r="24" spans="4:9" s="113" customFormat="1">
      <c r="D24" s="103"/>
      <c r="E24" s="102"/>
      <c r="F24" s="96"/>
      <c r="G24" s="96"/>
      <c r="H24" s="96"/>
      <c r="I24" s="103"/>
    </row>
    <row r="25" spans="4:9" s="113" customFormat="1">
      <c r="D25" s="103"/>
      <c r="E25" s="102"/>
      <c r="F25" s="96"/>
      <c r="G25" s="96"/>
      <c r="H25" s="96"/>
      <c r="I25" s="103"/>
    </row>
    <row r="26" spans="4:9" s="113" customFormat="1">
      <c r="D26" s="103"/>
      <c r="E26" s="102"/>
      <c r="F26" s="96"/>
      <c r="G26" s="96"/>
      <c r="H26" s="96"/>
      <c r="I26" s="103"/>
    </row>
    <row r="27" spans="4:9" s="113" customFormat="1">
      <c r="D27" s="107"/>
      <c r="E27" s="102"/>
      <c r="F27" s="96"/>
      <c r="G27" s="96"/>
      <c r="H27" s="96"/>
      <c r="I27" s="107"/>
    </row>
    <row r="28" spans="4:9" s="113" customFormat="1">
      <c r="D28" s="100"/>
      <c r="E28" s="105"/>
      <c r="F28" s="96"/>
      <c r="G28" s="96"/>
      <c r="H28" s="96"/>
      <c r="I28" s="100"/>
    </row>
    <row r="29" spans="4:9" s="113" customFormat="1">
      <c r="D29" s="100"/>
      <c r="E29" s="102"/>
      <c r="F29" s="96"/>
      <c r="G29" s="96"/>
      <c r="H29" s="96"/>
      <c r="I29" s="100"/>
    </row>
    <row r="30" spans="4:9" s="113" customFormat="1">
      <c r="D30" s="100"/>
      <c r="E30" s="105"/>
      <c r="F30" s="96"/>
      <c r="G30" s="96"/>
      <c r="H30" s="96"/>
      <c r="I30" s="100"/>
    </row>
    <row r="31" spans="4:9" s="113" customFormat="1">
      <c r="D31" s="100"/>
      <c r="E31" s="102"/>
      <c r="F31" s="96"/>
      <c r="G31" s="96"/>
      <c r="H31" s="96"/>
      <c r="I31" s="100"/>
    </row>
    <row r="32" spans="4:9" s="113" customFormat="1">
      <c r="D32" s="100"/>
      <c r="E32" s="105"/>
      <c r="F32" s="96"/>
      <c r="G32" s="96"/>
      <c r="H32" s="96"/>
      <c r="I32" s="100"/>
    </row>
    <row r="33" spans="1:9" s="113" customFormat="1">
      <c r="D33" s="100"/>
      <c r="E33" s="105"/>
      <c r="F33" s="96"/>
      <c r="G33" s="96"/>
      <c r="H33" s="96"/>
      <c r="I33" s="100"/>
    </row>
    <row r="34" spans="1:9" s="113" customFormat="1">
      <c r="D34" s="100"/>
      <c r="E34" s="102"/>
      <c r="F34" s="96"/>
      <c r="G34" s="96"/>
      <c r="H34" s="96"/>
      <c r="I34" s="100"/>
    </row>
    <row r="35" spans="1:9" s="113" customFormat="1">
      <c r="D35" s="100"/>
      <c r="E35" s="105"/>
      <c r="F35" s="96"/>
      <c r="G35" s="96"/>
      <c r="H35" s="96"/>
      <c r="I35" s="100"/>
    </row>
    <row r="36" spans="1:9" s="113" customFormat="1">
      <c r="D36" s="100"/>
      <c r="E36" s="105"/>
      <c r="F36" s="96"/>
      <c r="G36" s="96"/>
      <c r="H36" s="96"/>
      <c r="I36" s="100"/>
    </row>
    <row r="37" spans="1:9" s="113" customFormat="1">
      <c r="D37" s="100"/>
      <c r="E37" s="96"/>
      <c r="F37" s="96"/>
      <c r="G37" s="96"/>
      <c r="H37" s="96"/>
      <c r="I37" s="100"/>
    </row>
    <row r="38" spans="1:9" s="113" customFormat="1">
      <c r="D38" s="100"/>
      <c r="E38" s="102"/>
      <c r="F38" s="96"/>
      <c r="G38" s="96"/>
      <c r="H38" s="96"/>
      <c r="I38" s="100"/>
    </row>
    <row r="39" spans="1:9" s="113" customFormat="1"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5"/>
      <c r="B318" s="115"/>
      <c r="C318" s="115"/>
      <c r="D318" s="115"/>
      <c r="E318" s="115"/>
      <c r="I318" s="115"/>
    </row>
    <row r="319" spans="1:9" s="113" customFormat="1">
      <c r="A319" s="115"/>
      <c r="B319" s="115"/>
      <c r="C319" s="115"/>
      <c r="D319" s="115"/>
      <c r="E319" s="115"/>
      <c r="I319" s="115"/>
    </row>
    <row r="320" spans="1:9" s="113" customFormat="1">
      <c r="A320" s="115"/>
      <c r="B320" s="115"/>
      <c r="C320" s="115"/>
      <c r="D320" s="115"/>
      <c r="E320" s="115"/>
      <c r="I320" s="115"/>
    </row>
    <row r="321" spans="1:9" s="113" customFormat="1">
      <c r="A321" s="115"/>
      <c r="B321" s="115"/>
      <c r="C321" s="115"/>
      <c r="D321" s="115"/>
      <c r="E321" s="115"/>
      <c r="I321" s="115"/>
    </row>
    <row r="322" spans="1:9" s="113" customFormat="1">
      <c r="A322" s="115"/>
      <c r="B322" s="115"/>
      <c r="C322" s="115"/>
      <c r="D322" s="115"/>
      <c r="E322" s="115"/>
      <c r="I322" s="115"/>
    </row>
    <row r="323" spans="1:9" s="113" customFormat="1">
      <c r="A323" s="115"/>
      <c r="B323" s="115"/>
      <c r="C323" s="115"/>
      <c r="D323" s="115"/>
      <c r="E323" s="115"/>
      <c r="I323" s="115"/>
    </row>
    <row r="324" spans="1:9" s="113" customFormat="1">
      <c r="A324" s="115"/>
      <c r="B324" s="115"/>
      <c r="C324" s="115"/>
      <c r="D324" s="115"/>
      <c r="E324" s="115"/>
      <c r="I324" s="115"/>
    </row>
    <row r="325" spans="1:9" s="113" customFormat="1">
      <c r="A325" s="115"/>
      <c r="B325" s="115"/>
      <c r="C325" s="115"/>
      <c r="D325" s="115"/>
      <c r="E325" s="115"/>
      <c r="I325" s="115"/>
    </row>
    <row r="326" spans="1:9" s="113" customFormat="1">
      <c r="A326" s="115"/>
      <c r="B326" s="115"/>
      <c r="C326" s="115"/>
      <c r="D326" s="115"/>
      <c r="E326" s="115"/>
      <c r="I326" s="115"/>
    </row>
    <row r="327" spans="1:9" s="113" customFormat="1">
      <c r="A327" s="115"/>
      <c r="B327" s="115"/>
      <c r="C327" s="115"/>
      <c r="D327" s="115"/>
      <c r="E327" s="115"/>
      <c r="I327" s="115"/>
    </row>
    <row r="328" spans="1:9" s="113" customFormat="1">
      <c r="A328" s="115"/>
      <c r="B328" s="115"/>
      <c r="C328" s="115"/>
      <c r="D328" s="115"/>
      <c r="E328" s="115"/>
      <c r="I328" s="115"/>
    </row>
    <row r="329" spans="1:9" s="113" customFormat="1">
      <c r="A329" s="115"/>
      <c r="B329" s="115"/>
      <c r="C329" s="115"/>
      <c r="D329" s="115"/>
      <c r="E329" s="115"/>
      <c r="I329" s="115"/>
    </row>
    <row r="330" spans="1:9" s="113" customFormat="1">
      <c r="A330" s="115"/>
      <c r="B330" s="115"/>
      <c r="C330" s="115"/>
      <c r="D330" s="115"/>
      <c r="E330" s="115"/>
      <c r="I330" s="115"/>
    </row>
    <row r="331" spans="1:9" s="113" customFormat="1">
      <c r="A331" s="115"/>
      <c r="B331" s="115"/>
      <c r="C331" s="115"/>
      <c r="D331" s="115"/>
      <c r="E331" s="115"/>
      <c r="I331" s="115"/>
    </row>
    <row r="332" spans="1:9" s="113" customFormat="1">
      <c r="A332" s="115"/>
      <c r="B332" s="115"/>
      <c r="C332" s="115"/>
      <c r="D332" s="115"/>
      <c r="E332" s="115"/>
      <c r="I332" s="115"/>
    </row>
    <row r="333" spans="1:9" s="113" customFormat="1">
      <c r="A333" s="115"/>
      <c r="B333" s="115"/>
      <c r="C333" s="115"/>
      <c r="D333" s="115"/>
      <c r="E333" s="115"/>
      <c r="I333" s="115"/>
    </row>
    <row r="334" spans="1:9" s="113" customFormat="1">
      <c r="A334" s="115"/>
      <c r="B334" s="115"/>
      <c r="C334" s="115"/>
      <c r="D334" s="115"/>
      <c r="E334" s="115"/>
      <c r="I334" s="115"/>
    </row>
    <row r="335" spans="1:9" s="113" customFormat="1">
      <c r="A335" s="115"/>
      <c r="B335" s="115"/>
      <c r="C335" s="115"/>
      <c r="D335" s="115"/>
      <c r="E335" s="115"/>
      <c r="I335" s="115"/>
    </row>
    <row r="336" spans="1:9" s="113" customFormat="1">
      <c r="A336" s="115"/>
      <c r="B336" s="115"/>
      <c r="C336" s="115"/>
      <c r="D336" s="115"/>
      <c r="E336" s="115"/>
      <c r="I336" s="115"/>
    </row>
    <row r="337" spans="1:9" s="113" customFormat="1">
      <c r="A337" s="115"/>
      <c r="B337" s="115"/>
      <c r="C337" s="115"/>
      <c r="D337" s="115"/>
      <c r="E337" s="115"/>
      <c r="I337" s="115"/>
    </row>
    <row r="338" spans="1:9" s="113" customFormat="1">
      <c r="A338" s="115"/>
      <c r="B338" s="115"/>
      <c r="C338" s="115"/>
      <c r="D338" s="115"/>
      <c r="E338" s="115"/>
      <c r="I338" s="115"/>
    </row>
    <row r="339" spans="1:9" s="113" customFormat="1">
      <c r="A339" s="115"/>
      <c r="B339" s="115"/>
      <c r="C339" s="115"/>
      <c r="D339" s="115"/>
      <c r="E339" s="115"/>
      <c r="I339" s="115"/>
    </row>
    <row r="340" spans="1:9" s="113" customFormat="1">
      <c r="A340" s="115"/>
      <c r="B340" s="115"/>
      <c r="C340" s="115"/>
      <c r="D340" s="115"/>
      <c r="E340" s="115"/>
      <c r="I340" s="115"/>
    </row>
    <row r="341" spans="1:9" s="113" customFormat="1">
      <c r="A341" s="115"/>
      <c r="B341" s="115"/>
      <c r="C341" s="115"/>
      <c r="D341" s="115"/>
      <c r="E341" s="115"/>
      <c r="I341" s="115"/>
    </row>
    <row r="342" spans="1:9" s="113" customFormat="1">
      <c r="A342" s="115"/>
      <c r="B342" s="115"/>
      <c r="C342" s="115"/>
      <c r="D342" s="115"/>
      <c r="E342" s="115"/>
      <c r="I342" s="115"/>
    </row>
    <row r="343" spans="1:9" s="113" customFormat="1">
      <c r="A343" s="115"/>
      <c r="B343" s="115"/>
      <c r="C343" s="115"/>
      <c r="D343" s="115"/>
      <c r="E343" s="115"/>
      <c r="I343" s="115"/>
    </row>
    <row r="344" spans="1:9" s="113" customFormat="1">
      <c r="A344" s="115"/>
      <c r="B344" s="115"/>
      <c r="C344" s="115"/>
      <c r="D344" s="115"/>
      <c r="E344" s="115"/>
      <c r="I344" s="115"/>
    </row>
    <row r="345" spans="1:9" s="113" customFormat="1">
      <c r="A345" s="115"/>
      <c r="B345" s="115"/>
      <c r="C345" s="115"/>
      <c r="D345" s="115"/>
      <c r="E345" s="115"/>
      <c r="I345" s="115"/>
    </row>
    <row r="346" spans="1:9" s="113" customFormat="1">
      <c r="A346" s="115"/>
      <c r="B346" s="115"/>
      <c r="C346" s="115"/>
      <c r="D346" s="115"/>
      <c r="E346" s="115"/>
      <c r="I346" s="115"/>
    </row>
    <row r="347" spans="1:9" s="113" customFormat="1">
      <c r="A347" s="115"/>
      <c r="B347" s="115"/>
      <c r="C347" s="115"/>
      <c r="D347" s="115"/>
      <c r="E347" s="115"/>
      <c r="I347" s="115"/>
    </row>
    <row r="348" spans="1:9" s="113" customFormat="1">
      <c r="A348" s="115"/>
      <c r="B348" s="115"/>
      <c r="C348" s="115"/>
      <c r="D348" s="115"/>
      <c r="E348" s="115"/>
      <c r="I348" s="115"/>
    </row>
    <row r="349" spans="1:9" s="113" customFormat="1">
      <c r="A349" s="115"/>
      <c r="B349" s="115"/>
      <c r="C349" s="115"/>
      <c r="D349" s="115"/>
      <c r="E349" s="115"/>
      <c r="I349" s="115"/>
    </row>
    <row r="350" spans="1:9" s="113" customFormat="1">
      <c r="A350" s="115"/>
      <c r="B350" s="115"/>
      <c r="C350" s="115"/>
      <c r="D350" s="115"/>
      <c r="E350" s="115"/>
      <c r="I350" s="115"/>
    </row>
    <row r="351" spans="1:9" s="113" customFormat="1">
      <c r="A351" s="115"/>
      <c r="B351" s="115"/>
      <c r="C351" s="115"/>
      <c r="D351" s="115"/>
      <c r="E351" s="115"/>
      <c r="I351" s="115"/>
    </row>
    <row r="352" spans="1:9" s="113" customFormat="1">
      <c r="A352" s="115"/>
      <c r="B352" s="115"/>
      <c r="C352" s="115"/>
      <c r="D352" s="115"/>
      <c r="E352" s="115"/>
      <c r="I352" s="115"/>
    </row>
    <row r="353" spans="1:9" s="113" customFormat="1">
      <c r="A353" s="115"/>
      <c r="B353" s="115"/>
      <c r="C353" s="115"/>
      <c r="D353" s="115"/>
      <c r="E353" s="115"/>
      <c r="I353" s="115"/>
    </row>
    <row r="354" spans="1:9" s="113" customFormat="1">
      <c r="A354" s="115"/>
      <c r="B354" s="115"/>
      <c r="C354" s="115"/>
      <c r="D354" s="115"/>
      <c r="E354" s="115"/>
      <c r="I354" s="115"/>
    </row>
    <row r="355" spans="1:9" s="113" customFormat="1">
      <c r="A355" s="115"/>
      <c r="B355" s="115"/>
      <c r="C355" s="115"/>
      <c r="D355" s="115"/>
      <c r="E355" s="115"/>
      <c r="I355" s="115"/>
    </row>
    <row r="356" spans="1:9" s="113" customFormat="1">
      <c r="A356" s="115"/>
      <c r="B356" s="115"/>
      <c r="C356" s="115"/>
      <c r="D356" s="115"/>
      <c r="E356" s="115"/>
      <c r="I356" s="115"/>
    </row>
    <row r="357" spans="1:9" s="113" customFormat="1">
      <c r="A357" s="115"/>
      <c r="B357" s="115"/>
      <c r="C357" s="115"/>
      <c r="D357" s="115"/>
      <c r="E357" s="115"/>
      <c r="I357" s="115"/>
    </row>
    <row r="358" spans="1:9" s="113" customFormat="1">
      <c r="A358" s="115"/>
      <c r="B358" s="115"/>
      <c r="C358" s="115"/>
      <c r="D358" s="115"/>
      <c r="E358" s="115"/>
      <c r="I358" s="115"/>
    </row>
    <row r="359" spans="1:9" s="113" customFormat="1">
      <c r="A359" s="115"/>
      <c r="B359" s="115"/>
      <c r="C359" s="115"/>
      <c r="D359" s="115"/>
      <c r="E359" s="115"/>
      <c r="I359" s="115"/>
    </row>
    <row r="360" spans="1:9" s="113" customFormat="1">
      <c r="A360" s="115"/>
      <c r="B360" s="115"/>
      <c r="C360" s="115"/>
      <c r="D360" s="115"/>
      <c r="E360" s="115"/>
      <c r="I360" s="115"/>
    </row>
    <row r="361" spans="1:9" s="113" customFormat="1">
      <c r="A361" s="115"/>
      <c r="B361" s="115"/>
      <c r="C361" s="115"/>
      <c r="D361" s="115"/>
      <c r="E361" s="115"/>
      <c r="I361" s="115"/>
    </row>
    <row r="362" spans="1:9" s="113" customFormat="1">
      <c r="A362" s="115"/>
      <c r="B362" s="115"/>
      <c r="C362" s="115"/>
      <c r="D362" s="115"/>
      <c r="E362" s="115"/>
      <c r="I362" s="115"/>
    </row>
    <row r="363" spans="1:9" s="113" customFormat="1">
      <c r="A363" s="115"/>
      <c r="B363" s="115"/>
      <c r="C363" s="115"/>
      <c r="D363" s="115"/>
      <c r="E363" s="115"/>
      <c r="I363" s="115"/>
    </row>
    <row r="364" spans="1:9" s="113" customFormat="1">
      <c r="A364" s="115"/>
      <c r="B364" s="115"/>
      <c r="C364" s="115"/>
      <c r="D364" s="115"/>
      <c r="E364" s="115"/>
      <c r="I364" s="115"/>
    </row>
    <row r="365" spans="1:9" s="113" customFormat="1">
      <c r="A365" s="115"/>
      <c r="B365" s="115"/>
      <c r="C365" s="115"/>
      <c r="D365" s="115"/>
      <c r="E365" s="115"/>
      <c r="I365" s="115"/>
    </row>
    <row r="366" spans="1:9" s="113" customFormat="1">
      <c r="A366" s="115"/>
      <c r="B366" s="115"/>
      <c r="C366" s="115"/>
      <c r="D366" s="115"/>
      <c r="E366" s="115"/>
      <c r="I366" s="115"/>
    </row>
    <row r="367" spans="1:9" s="113" customFormat="1">
      <c r="A367" s="115"/>
      <c r="B367" s="115"/>
      <c r="C367" s="115"/>
      <c r="D367" s="115"/>
      <c r="E367" s="115"/>
      <c r="I367" s="115"/>
    </row>
    <row r="368" spans="1:9" s="113" customFormat="1">
      <c r="A368" s="115"/>
      <c r="B368" s="115"/>
      <c r="C368" s="115"/>
      <c r="D368" s="115"/>
      <c r="E368" s="115"/>
      <c r="I368" s="115"/>
    </row>
    <row r="369" spans="1:9" s="113" customFormat="1">
      <c r="A369" s="115"/>
      <c r="B369" s="115"/>
      <c r="C369" s="115"/>
      <c r="D369" s="115"/>
      <c r="E369" s="115"/>
      <c r="I369" s="115"/>
    </row>
    <row r="370" spans="1:9" s="113" customFormat="1">
      <c r="A370" s="115"/>
      <c r="B370" s="115"/>
      <c r="C370" s="115"/>
      <c r="D370" s="115"/>
      <c r="E370" s="115"/>
      <c r="I370" s="115"/>
    </row>
    <row r="371" spans="1:9" s="113" customFormat="1">
      <c r="A371" s="115"/>
      <c r="B371" s="115"/>
      <c r="C371" s="115"/>
      <c r="D371" s="115"/>
      <c r="E371" s="115"/>
      <c r="I371" s="115"/>
    </row>
    <row r="372" spans="1:9" s="113" customFormat="1">
      <c r="A372" s="115"/>
      <c r="B372" s="115"/>
      <c r="C372" s="115"/>
      <c r="D372" s="115"/>
      <c r="E372" s="115"/>
      <c r="I372" s="115"/>
    </row>
    <row r="373" spans="1:9" s="113" customFormat="1">
      <c r="A373" s="115"/>
      <c r="B373" s="115"/>
      <c r="C373" s="115"/>
      <c r="D373" s="115"/>
      <c r="E373" s="115"/>
      <c r="I373" s="115"/>
    </row>
    <row r="374" spans="1:9" s="113" customFormat="1">
      <c r="A374" s="115"/>
      <c r="B374" s="115"/>
      <c r="C374" s="115"/>
      <c r="D374" s="115"/>
      <c r="E374" s="115"/>
      <c r="I374" s="115"/>
    </row>
    <row r="375" spans="1:9" s="113" customFormat="1">
      <c r="A375" s="115"/>
      <c r="B375" s="115"/>
      <c r="C375" s="115"/>
      <c r="D375" s="115"/>
      <c r="E375" s="115"/>
      <c r="I375" s="115"/>
    </row>
    <row r="376" spans="1:9" s="113" customFormat="1">
      <c r="A376" s="115"/>
      <c r="B376" s="115"/>
      <c r="C376" s="115"/>
      <c r="D376" s="115"/>
      <c r="E376" s="115"/>
      <c r="I376" s="115"/>
    </row>
    <row r="377" spans="1:9" s="113" customFormat="1">
      <c r="A377" s="115"/>
      <c r="B377" s="115"/>
      <c r="C377" s="115"/>
      <c r="D377" s="115"/>
      <c r="E377" s="115"/>
      <c r="I377" s="115"/>
    </row>
    <row r="378" spans="1:9" s="113" customFormat="1">
      <c r="A378" s="115"/>
      <c r="B378" s="115"/>
      <c r="C378" s="115"/>
      <c r="D378" s="115"/>
      <c r="E378" s="115"/>
      <c r="I378" s="115"/>
    </row>
    <row r="379" spans="1:9" s="113" customFormat="1">
      <c r="A379" s="115"/>
      <c r="B379" s="115"/>
      <c r="C379" s="115"/>
      <c r="D379" s="115"/>
      <c r="E379" s="115"/>
      <c r="I379" s="115"/>
    </row>
    <row r="380" spans="1:9" s="113" customFormat="1">
      <c r="A380" s="115"/>
      <c r="B380" s="115"/>
      <c r="C380" s="115"/>
      <c r="D380" s="115"/>
      <c r="E380" s="115"/>
      <c r="I380" s="115"/>
    </row>
    <row r="381" spans="1:9" s="113" customFormat="1">
      <c r="A381" s="115"/>
      <c r="B381" s="115"/>
      <c r="C381" s="115"/>
      <c r="D381" s="115"/>
      <c r="E381" s="115"/>
      <c r="I381" s="115"/>
    </row>
    <row r="382" spans="1:9" s="113" customFormat="1">
      <c r="A382" s="115"/>
      <c r="B382" s="115"/>
      <c r="C382" s="115"/>
      <c r="D382" s="115"/>
      <c r="E382" s="115"/>
      <c r="I382" s="115"/>
    </row>
    <row r="383" spans="1:9" s="113" customFormat="1">
      <c r="A383" s="115"/>
      <c r="B383" s="115"/>
      <c r="C383" s="115"/>
      <c r="D383" s="115"/>
      <c r="E383" s="115"/>
      <c r="I383" s="115"/>
    </row>
    <row r="384" spans="1:9" s="113" customFormat="1">
      <c r="A384" s="115"/>
      <c r="B384" s="115"/>
      <c r="C384" s="115"/>
      <c r="D384" s="115"/>
      <c r="E384" s="115"/>
      <c r="I384" s="115"/>
    </row>
    <row r="385" spans="1:9" s="113" customFormat="1">
      <c r="A385" s="115"/>
      <c r="B385" s="115"/>
      <c r="C385" s="115"/>
      <c r="D385" s="115"/>
      <c r="E385" s="115"/>
      <c r="I385" s="115"/>
    </row>
    <row r="386" spans="1:9" s="113" customFormat="1">
      <c r="A386" s="115"/>
      <c r="B386" s="115"/>
      <c r="C386" s="115"/>
      <c r="D386" s="115"/>
      <c r="E386" s="115"/>
      <c r="I386" s="115"/>
    </row>
    <row r="387" spans="1:9" s="113" customFormat="1">
      <c r="A387" s="115"/>
      <c r="B387" s="115"/>
      <c r="C387" s="115"/>
      <c r="D387" s="115"/>
      <c r="E387" s="115"/>
      <c r="I387" s="115"/>
    </row>
    <row r="388" spans="1:9" s="113" customFormat="1">
      <c r="A388" s="115"/>
      <c r="B388" s="115"/>
      <c r="C388" s="115"/>
      <c r="D388" s="115"/>
      <c r="E388" s="115"/>
      <c r="I388" s="115"/>
    </row>
    <row r="389" spans="1:9" s="113" customFormat="1">
      <c r="A389" s="115"/>
      <c r="B389" s="115"/>
      <c r="C389" s="115"/>
      <c r="D389" s="115"/>
      <c r="E389" s="115"/>
      <c r="I389" s="115"/>
    </row>
    <row r="390" spans="1:9" s="113" customFormat="1">
      <c r="A390" s="115"/>
      <c r="B390" s="115"/>
      <c r="C390" s="115"/>
      <c r="D390" s="115"/>
      <c r="E390" s="115"/>
      <c r="I390" s="115"/>
    </row>
    <row r="391" spans="1:9" s="113" customFormat="1">
      <c r="A391" s="115"/>
      <c r="B391" s="115"/>
      <c r="C391" s="115"/>
      <c r="D391" s="115"/>
      <c r="E391" s="115"/>
      <c r="I391" s="115"/>
    </row>
    <row r="392" spans="1:9" s="113" customFormat="1">
      <c r="A392" s="115"/>
      <c r="B392" s="115"/>
      <c r="C392" s="115"/>
      <c r="D392" s="115"/>
      <c r="E392" s="115"/>
      <c r="I392" s="115"/>
    </row>
    <row r="393" spans="1:9" s="113" customFormat="1">
      <c r="A393" s="115"/>
      <c r="B393" s="115"/>
      <c r="C393" s="115"/>
      <c r="D393" s="115"/>
      <c r="E393" s="115"/>
      <c r="I393" s="115"/>
    </row>
    <row r="394" spans="1:9" s="113" customFormat="1">
      <c r="A394" s="115"/>
      <c r="B394" s="115"/>
      <c r="C394" s="115"/>
      <c r="D394" s="115"/>
      <c r="E394" s="115"/>
      <c r="I394" s="115"/>
    </row>
    <row r="395" spans="1:9" s="113" customFormat="1">
      <c r="A395" s="115"/>
      <c r="B395" s="115"/>
      <c r="C395" s="115"/>
      <c r="D395" s="115"/>
      <c r="E395" s="115"/>
      <c r="I395" s="115"/>
    </row>
    <row r="396" spans="1:9" s="113" customFormat="1">
      <c r="A396" s="115"/>
      <c r="B396" s="115"/>
      <c r="C396" s="115"/>
      <c r="D396" s="115"/>
      <c r="E396" s="115"/>
      <c r="I396" s="115"/>
    </row>
    <row r="397" spans="1:9" s="113" customFormat="1">
      <c r="A397" s="115"/>
      <c r="B397" s="115"/>
      <c r="C397" s="115"/>
      <c r="D397" s="115"/>
      <c r="E397" s="115"/>
      <c r="I397" s="115"/>
    </row>
    <row r="398" spans="1:9" s="113" customFormat="1">
      <c r="A398" s="115"/>
      <c r="B398" s="115"/>
      <c r="C398" s="115"/>
      <c r="D398" s="115"/>
      <c r="E398" s="115"/>
      <c r="I398" s="115"/>
    </row>
    <row r="399" spans="1:9" s="113" customFormat="1">
      <c r="A399" s="115"/>
      <c r="B399" s="115"/>
      <c r="C399" s="115"/>
      <c r="D399" s="115"/>
      <c r="E399" s="115"/>
      <c r="I399" s="115"/>
    </row>
    <row r="400" spans="1:9" s="113" customFormat="1">
      <c r="A400" s="115"/>
      <c r="B400" s="115"/>
      <c r="C400" s="115"/>
      <c r="D400" s="115"/>
      <c r="E400" s="115"/>
      <c r="I400" s="115"/>
    </row>
    <row r="401" spans="1:9" s="113" customFormat="1">
      <c r="A401" s="115"/>
      <c r="B401" s="115"/>
      <c r="C401" s="115"/>
      <c r="D401" s="115"/>
      <c r="E401" s="115"/>
      <c r="I401" s="115"/>
    </row>
    <row r="402" spans="1:9" s="113" customFormat="1">
      <c r="A402" s="115"/>
      <c r="B402" s="115"/>
      <c r="C402" s="115"/>
      <c r="D402" s="115"/>
      <c r="E402" s="115"/>
      <c r="I402" s="115"/>
    </row>
    <row r="403" spans="1:9" s="113" customFormat="1">
      <c r="A403" s="115"/>
      <c r="B403" s="115"/>
      <c r="C403" s="115"/>
      <c r="D403" s="115"/>
      <c r="E403" s="115"/>
      <c r="I403" s="115"/>
    </row>
    <row r="404" spans="1:9" s="113" customFormat="1">
      <c r="A404" s="115"/>
      <c r="B404" s="115"/>
      <c r="C404" s="115"/>
      <c r="D404" s="115"/>
      <c r="E404" s="115"/>
      <c r="I404" s="115"/>
    </row>
    <row r="405" spans="1:9" s="113" customFormat="1">
      <c r="A405" s="115"/>
      <c r="B405" s="115"/>
      <c r="C405" s="115"/>
      <c r="D405" s="115"/>
      <c r="E405" s="115"/>
      <c r="I405" s="115"/>
    </row>
    <row r="406" spans="1:9" s="113" customFormat="1">
      <c r="A406" s="115"/>
      <c r="B406" s="115"/>
      <c r="C406" s="115"/>
      <c r="D406" s="115"/>
      <c r="E406" s="115"/>
      <c r="I406" s="115"/>
    </row>
    <row r="407" spans="1:9" s="113" customFormat="1">
      <c r="A407" s="115"/>
      <c r="B407" s="115"/>
      <c r="C407" s="115"/>
      <c r="D407" s="115"/>
      <c r="E407" s="115"/>
      <c r="I407" s="115"/>
    </row>
    <row r="408" spans="1:9" s="113" customFormat="1">
      <c r="A408" s="115"/>
      <c r="B408" s="115"/>
      <c r="C408" s="115"/>
      <c r="D408" s="115"/>
      <c r="E408" s="115"/>
      <c r="I408" s="115"/>
    </row>
    <row r="409" spans="1:9" s="113" customFormat="1">
      <c r="A409" s="115"/>
      <c r="B409" s="115"/>
      <c r="C409" s="115"/>
      <c r="D409" s="115"/>
      <c r="E409" s="115"/>
      <c r="I409" s="115"/>
    </row>
    <row r="410" spans="1:9" s="113" customFormat="1">
      <c r="A410" s="115"/>
      <c r="B410" s="115"/>
      <c r="C410" s="115"/>
      <c r="D410" s="115"/>
      <c r="E410" s="115"/>
      <c r="I410" s="115"/>
    </row>
    <row r="411" spans="1:9" s="113" customFormat="1">
      <c r="A411" s="115"/>
      <c r="B411" s="115"/>
      <c r="C411" s="115"/>
      <c r="D411" s="115"/>
      <c r="E411" s="115"/>
      <c r="I411" s="115"/>
    </row>
    <row r="412" spans="1:9" s="113" customFormat="1">
      <c r="A412" s="115"/>
      <c r="B412" s="115"/>
      <c r="C412" s="115"/>
      <c r="D412" s="115"/>
      <c r="E412" s="115"/>
      <c r="I412" s="115"/>
    </row>
    <row r="413" spans="1:9" s="113" customFormat="1">
      <c r="A413" s="115"/>
      <c r="B413" s="115"/>
      <c r="C413" s="115"/>
      <c r="D413" s="115"/>
      <c r="E413" s="115"/>
      <c r="I413" s="115"/>
    </row>
    <row r="414" spans="1:9" s="113" customFormat="1">
      <c r="A414" s="115"/>
      <c r="B414" s="115"/>
      <c r="C414" s="115"/>
      <c r="D414" s="115"/>
      <c r="E414" s="115"/>
      <c r="I414" s="115"/>
    </row>
    <row r="415" spans="1:9" s="113" customFormat="1">
      <c r="A415" s="115"/>
      <c r="B415" s="115"/>
      <c r="C415" s="115"/>
      <c r="D415" s="115"/>
      <c r="E415" s="115"/>
      <c r="I415" s="115"/>
    </row>
    <row r="416" spans="1:9" s="113" customFormat="1">
      <c r="A416" s="115"/>
      <c r="B416" s="115"/>
      <c r="C416" s="115"/>
      <c r="D416" s="115"/>
      <c r="E416" s="115"/>
      <c r="I416" s="115"/>
    </row>
    <row r="417" spans="1:9" s="113" customFormat="1">
      <c r="A417" s="115"/>
      <c r="B417" s="115"/>
      <c r="C417" s="115"/>
      <c r="D417" s="115"/>
      <c r="E417" s="115"/>
      <c r="I417" s="115"/>
    </row>
    <row r="418" spans="1:9" s="113" customFormat="1">
      <c r="A418" s="115"/>
      <c r="B418" s="115"/>
      <c r="C418" s="115"/>
      <c r="D418" s="115"/>
      <c r="E418" s="115"/>
      <c r="I418" s="115"/>
    </row>
    <row r="419" spans="1:9" s="113" customFormat="1">
      <c r="A419" s="115"/>
      <c r="B419" s="115"/>
      <c r="C419" s="115"/>
      <c r="D419" s="115"/>
      <c r="E419" s="115"/>
      <c r="I419" s="115"/>
    </row>
    <row r="420" spans="1:9" s="113" customFormat="1">
      <c r="A420" s="115"/>
      <c r="B420" s="115"/>
      <c r="C420" s="115"/>
      <c r="D420" s="115"/>
      <c r="E420" s="115"/>
      <c r="I420" s="115"/>
    </row>
    <row r="421" spans="1:9" s="113" customFormat="1">
      <c r="A421" s="115"/>
      <c r="B421" s="115"/>
      <c r="C421" s="115"/>
      <c r="D421" s="115"/>
      <c r="E421" s="115"/>
      <c r="I421" s="115"/>
    </row>
    <row r="422" spans="1:9" s="113" customFormat="1">
      <c r="A422" s="115"/>
      <c r="B422" s="115"/>
      <c r="C422" s="115"/>
      <c r="D422" s="115"/>
      <c r="E422" s="115"/>
      <c r="I422" s="115"/>
    </row>
    <row r="423" spans="1:9" s="113" customFormat="1">
      <c r="A423" s="115"/>
      <c r="B423" s="115"/>
      <c r="C423" s="115"/>
      <c r="D423" s="115"/>
      <c r="E423" s="115"/>
      <c r="I423" s="115"/>
    </row>
    <row r="424" spans="1:9" s="113" customFormat="1">
      <c r="A424" s="115"/>
      <c r="B424" s="115"/>
      <c r="C424" s="115"/>
      <c r="D424" s="115"/>
      <c r="E424" s="115"/>
      <c r="I424" s="115"/>
    </row>
    <row r="425" spans="1:9" s="113" customFormat="1">
      <c r="A425" s="115"/>
      <c r="B425" s="115"/>
      <c r="C425" s="115"/>
      <c r="D425" s="115"/>
      <c r="E425" s="115"/>
      <c r="I425" s="115"/>
    </row>
    <row r="426" spans="1:9" s="113" customFormat="1">
      <c r="A426" s="115"/>
      <c r="B426" s="115"/>
      <c r="C426" s="115"/>
      <c r="D426" s="115"/>
      <c r="E426" s="115"/>
      <c r="I426" s="115"/>
    </row>
    <row r="427" spans="1:9" s="113" customFormat="1">
      <c r="A427" s="115"/>
      <c r="B427" s="115"/>
      <c r="C427" s="115"/>
      <c r="D427" s="115"/>
      <c r="E427" s="115"/>
      <c r="I427" s="115"/>
    </row>
    <row r="428" spans="1:9" s="113" customFormat="1">
      <c r="A428" s="115"/>
      <c r="B428" s="115"/>
      <c r="C428" s="115"/>
      <c r="D428" s="115"/>
      <c r="E428" s="115"/>
      <c r="I428" s="115"/>
    </row>
    <row r="429" spans="1:9" s="113" customFormat="1">
      <c r="A429" s="115"/>
      <c r="B429" s="115"/>
      <c r="C429" s="115"/>
      <c r="D429" s="115"/>
      <c r="E429" s="115"/>
      <c r="I429" s="115"/>
    </row>
    <row r="430" spans="1:9" s="113" customFormat="1">
      <c r="A430" s="115"/>
      <c r="B430" s="115"/>
      <c r="C430" s="115"/>
      <c r="D430" s="115"/>
      <c r="E430" s="115"/>
      <c r="I430" s="115"/>
    </row>
    <row r="431" spans="1:9" s="113" customFormat="1">
      <c r="A431" s="115"/>
      <c r="B431" s="115"/>
      <c r="C431" s="115"/>
      <c r="D431" s="115"/>
      <c r="E431" s="115"/>
      <c r="I431" s="115"/>
    </row>
    <row r="432" spans="1:9" s="113" customFormat="1">
      <c r="A432" s="115"/>
      <c r="B432" s="115"/>
      <c r="C432" s="115"/>
      <c r="D432" s="115"/>
      <c r="E432" s="115"/>
      <c r="I432" s="115"/>
    </row>
    <row r="433" spans="1:9" s="113" customFormat="1">
      <c r="A433" s="115"/>
      <c r="B433" s="115"/>
      <c r="C433" s="115"/>
      <c r="D433" s="115"/>
      <c r="E433" s="115"/>
      <c r="I433" s="115"/>
    </row>
    <row r="434" spans="1:9" s="113" customFormat="1">
      <c r="A434" s="115"/>
      <c r="B434" s="115"/>
      <c r="C434" s="115"/>
      <c r="D434" s="115"/>
      <c r="E434" s="115"/>
      <c r="I434" s="115"/>
    </row>
    <row r="435" spans="1:9" s="113" customFormat="1">
      <c r="A435" s="115"/>
      <c r="B435" s="115"/>
      <c r="C435" s="115"/>
      <c r="D435" s="115"/>
      <c r="E435" s="115"/>
      <c r="I435" s="115"/>
    </row>
    <row r="436" spans="1:9" s="113" customFormat="1">
      <c r="A436" s="115"/>
      <c r="B436" s="115"/>
      <c r="C436" s="115"/>
      <c r="D436" s="115"/>
      <c r="E436" s="115"/>
      <c r="I436" s="115"/>
    </row>
    <row r="437" spans="1:9" s="113" customFormat="1">
      <c r="A437" s="115"/>
      <c r="B437" s="115"/>
      <c r="C437" s="115"/>
      <c r="D437" s="115"/>
      <c r="E437" s="115"/>
      <c r="I437" s="115"/>
    </row>
    <row r="438" spans="1:9" s="113" customFormat="1">
      <c r="A438" s="115"/>
      <c r="B438" s="115"/>
      <c r="C438" s="115"/>
      <c r="D438" s="115"/>
      <c r="E438" s="115"/>
      <c r="I438" s="115"/>
    </row>
    <row r="439" spans="1:9" s="113" customFormat="1">
      <c r="A439" s="115"/>
      <c r="B439" s="115"/>
      <c r="C439" s="115"/>
      <c r="D439" s="115"/>
      <c r="E439" s="115"/>
      <c r="I439" s="115"/>
    </row>
    <row r="440" spans="1:9" s="113" customFormat="1">
      <c r="A440" s="115"/>
      <c r="B440" s="115"/>
      <c r="C440" s="115"/>
      <c r="D440" s="115"/>
      <c r="E440" s="115"/>
      <c r="I440" s="115"/>
    </row>
    <row r="441" spans="1:9" s="113" customFormat="1">
      <c r="A441" s="115"/>
      <c r="B441" s="115"/>
      <c r="C441" s="115"/>
      <c r="D441" s="115"/>
      <c r="E441" s="115"/>
      <c r="I441" s="115"/>
    </row>
    <row r="442" spans="1:9" s="113" customFormat="1">
      <c r="A442" s="115"/>
      <c r="B442" s="115"/>
      <c r="C442" s="115"/>
      <c r="D442" s="115"/>
      <c r="E442" s="115"/>
      <c r="I442" s="115"/>
    </row>
    <row r="443" spans="1:9" s="113" customFormat="1">
      <c r="A443" s="115"/>
      <c r="B443" s="115"/>
      <c r="C443" s="115"/>
      <c r="D443" s="115"/>
      <c r="E443" s="115"/>
      <c r="I443" s="115"/>
    </row>
    <row r="444" spans="1:9" s="113" customFormat="1">
      <c r="A444" s="115"/>
      <c r="B444" s="115"/>
      <c r="C444" s="115"/>
      <c r="D444" s="115"/>
      <c r="E444" s="115"/>
      <c r="I444" s="115"/>
    </row>
    <row r="445" spans="1:9" s="113" customFormat="1">
      <c r="A445" s="115"/>
      <c r="B445" s="115"/>
      <c r="C445" s="115"/>
      <c r="D445" s="115"/>
      <c r="E445" s="115"/>
      <c r="I445" s="115"/>
    </row>
    <row r="446" spans="1:9" s="113" customFormat="1">
      <c r="A446" s="115"/>
      <c r="B446" s="115"/>
      <c r="C446" s="115"/>
      <c r="D446" s="115"/>
      <c r="E446" s="115"/>
      <c r="I446" s="115"/>
    </row>
    <row r="447" spans="1:9" s="113" customFormat="1">
      <c r="A447" s="115"/>
      <c r="B447" s="115"/>
      <c r="C447" s="115"/>
      <c r="D447" s="115"/>
      <c r="E447" s="115"/>
      <c r="I447" s="115"/>
    </row>
    <row r="448" spans="1:9" s="113" customFormat="1">
      <c r="A448" s="115"/>
      <c r="B448" s="115"/>
      <c r="C448" s="115"/>
      <c r="D448" s="115"/>
      <c r="E448" s="115"/>
      <c r="I448" s="115"/>
    </row>
    <row r="449" spans="1:9" s="113" customFormat="1">
      <c r="A449" s="115"/>
      <c r="B449" s="115"/>
      <c r="C449" s="115"/>
      <c r="D449" s="115"/>
      <c r="E449" s="115"/>
      <c r="I449" s="115"/>
    </row>
    <row r="450" spans="1:9" s="113" customFormat="1">
      <c r="A450" s="115"/>
      <c r="B450" s="115"/>
      <c r="C450" s="115"/>
      <c r="D450" s="115"/>
      <c r="E450" s="115"/>
      <c r="I450" s="115"/>
    </row>
    <row r="451" spans="1:9" s="113" customFormat="1">
      <c r="A451" s="115"/>
      <c r="B451" s="115"/>
      <c r="C451" s="115"/>
      <c r="D451" s="115"/>
      <c r="E451" s="115"/>
      <c r="I451" s="115"/>
    </row>
    <row r="452" spans="1:9" s="113" customFormat="1">
      <c r="A452" s="115"/>
      <c r="B452" s="115"/>
      <c r="C452" s="115"/>
      <c r="D452" s="115"/>
      <c r="E452" s="115"/>
      <c r="I452" s="115"/>
    </row>
    <row r="453" spans="1:9" s="113" customFormat="1">
      <c r="A453" s="115"/>
      <c r="B453" s="115"/>
      <c r="C453" s="115"/>
      <c r="D453" s="115"/>
      <c r="E453" s="115"/>
      <c r="I453" s="115"/>
    </row>
    <row r="454" spans="1:9" s="113" customFormat="1">
      <c r="A454" s="115"/>
      <c r="B454" s="115"/>
      <c r="C454" s="115"/>
      <c r="D454" s="115"/>
      <c r="E454" s="115"/>
      <c r="I454" s="115"/>
    </row>
    <row r="455" spans="1:9" s="113" customFormat="1">
      <c r="A455" s="115"/>
      <c r="B455" s="115"/>
      <c r="C455" s="115"/>
      <c r="D455" s="115"/>
      <c r="E455" s="115"/>
      <c r="I455" s="115"/>
    </row>
    <row r="456" spans="1:9" s="113" customFormat="1">
      <c r="A456" s="115"/>
      <c r="B456" s="115"/>
      <c r="C456" s="115"/>
      <c r="D456" s="115"/>
      <c r="E456" s="115"/>
      <c r="I456" s="115"/>
    </row>
    <row r="457" spans="1:9" s="113" customFormat="1">
      <c r="A457" s="115"/>
      <c r="B457" s="115"/>
      <c r="C457" s="115"/>
      <c r="D457" s="115"/>
      <c r="E457" s="115"/>
      <c r="I457" s="115"/>
    </row>
    <row r="458" spans="1:9" s="113" customFormat="1">
      <c r="A458" s="115"/>
      <c r="B458" s="115"/>
      <c r="C458" s="115"/>
      <c r="D458" s="115"/>
      <c r="E458" s="115"/>
      <c r="I458" s="115"/>
    </row>
    <row r="459" spans="1:9" s="113" customFormat="1">
      <c r="A459" s="115"/>
      <c r="B459" s="115"/>
      <c r="C459" s="115"/>
      <c r="D459" s="115"/>
      <c r="E459" s="115"/>
      <c r="I459" s="115"/>
    </row>
    <row r="460" spans="1:9" s="113" customFormat="1">
      <c r="A460" s="115"/>
      <c r="B460" s="115"/>
      <c r="C460" s="115"/>
      <c r="D460" s="115"/>
      <c r="E460" s="115"/>
      <c r="I460" s="115"/>
    </row>
    <row r="461" spans="1:9" s="113" customFormat="1">
      <c r="A461" s="115"/>
      <c r="B461" s="115"/>
      <c r="C461" s="115"/>
      <c r="D461" s="115"/>
      <c r="E461" s="115"/>
      <c r="I461" s="115"/>
    </row>
    <row r="462" spans="1:9" s="113" customFormat="1">
      <c r="A462" s="115"/>
      <c r="B462" s="115"/>
      <c r="C462" s="115"/>
      <c r="D462" s="115"/>
      <c r="E462" s="115"/>
      <c r="I462" s="115"/>
    </row>
    <row r="463" spans="1:9" s="113" customFormat="1">
      <c r="A463" s="115"/>
      <c r="B463" s="115"/>
      <c r="C463" s="115"/>
      <c r="D463" s="115"/>
      <c r="E463" s="115"/>
      <c r="I463" s="115"/>
    </row>
    <row r="464" spans="1:9" s="113" customFormat="1">
      <c r="A464" s="115"/>
      <c r="B464" s="115"/>
      <c r="C464" s="115"/>
      <c r="D464" s="115"/>
      <c r="E464" s="115"/>
      <c r="I464" s="115"/>
    </row>
    <row r="465" spans="1:9" s="113" customFormat="1">
      <c r="A465" s="115"/>
      <c r="B465" s="115"/>
      <c r="C465" s="115"/>
      <c r="D465" s="115"/>
      <c r="E465" s="115"/>
      <c r="I465" s="115"/>
    </row>
    <row r="466" spans="1:9" s="113" customFormat="1">
      <c r="A466" s="115"/>
      <c r="B466" s="115"/>
      <c r="C466" s="115"/>
      <c r="D466" s="115"/>
      <c r="E466" s="115"/>
      <c r="I466" s="115"/>
    </row>
    <row r="467" spans="1:9" s="113" customFormat="1">
      <c r="A467" s="115"/>
      <c r="B467" s="115"/>
      <c r="C467" s="115"/>
      <c r="D467" s="115"/>
      <c r="E467" s="115"/>
      <c r="I467" s="115"/>
    </row>
    <row r="468" spans="1:9" s="113" customFormat="1">
      <c r="A468" s="115"/>
      <c r="B468" s="115"/>
      <c r="C468" s="115"/>
      <c r="D468" s="115"/>
      <c r="E468" s="115"/>
      <c r="I468" s="115"/>
    </row>
    <row r="469" spans="1:9" s="113" customFormat="1">
      <c r="A469" s="115"/>
      <c r="B469" s="115"/>
      <c r="C469" s="115"/>
      <c r="D469" s="115"/>
      <c r="E469" s="115"/>
      <c r="I469" s="115"/>
    </row>
    <row r="470" spans="1:9" s="113" customFormat="1">
      <c r="A470" s="115"/>
      <c r="B470" s="115"/>
      <c r="C470" s="115"/>
      <c r="D470" s="115"/>
      <c r="E470" s="115"/>
      <c r="I470" s="115"/>
    </row>
    <row r="471" spans="1:9" s="113" customFormat="1">
      <c r="A471" s="115"/>
      <c r="B471" s="115"/>
      <c r="C471" s="115"/>
      <c r="D471" s="115"/>
      <c r="E471" s="115"/>
      <c r="I471" s="115"/>
    </row>
    <row r="472" spans="1:9" s="113" customFormat="1">
      <c r="A472" s="115"/>
      <c r="B472" s="115"/>
      <c r="C472" s="115"/>
      <c r="D472" s="115"/>
      <c r="E472" s="115"/>
      <c r="I472" s="115"/>
    </row>
    <row r="473" spans="1:9" s="113" customFormat="1">
      <c r="A473" s="115"/>
      <c r="B473" s="115"/>
      <c r="C473" s="115"/>
      <c r="D473" s="115"/>
      <c r="E473" s="115"/>
      <c r="I473" s="115"/>
    </row>
    <row r="474" spans="1:9" s="113" customFormat="1">
      <c r="A474" s="115"/>
      <c r="B474" s="115"/>
      <c r="C474" s="115"/>
      <c r="D474" s="115"/>
      <c r="E474" s="115"/>
      <c r="I474" s="115"/>
    </row>
    <row r="475" spans="1:9" s="113" customFormat="1">
      <c r="A475" s="115"/>
      <c r="B475" s="115"/>
      <c r="C475" s="115"/>
      <c r="D475" s="115"/>
      <c r="E475" s="115"/>
      <c r="I475" s="115"/>
    </row>
    <row r="476" spans="1:9" s="113" customFormat="1">
      <c r="A476" s="115"/>
      <c r="B476" s="115"/>
      <c r="C476" s="115"/>
      <c r="D476" s="115"/>
      <c r="E476" s="115"/>
      <c r="I476" s="115"/>
    </row>
    <row r="477" spans="1:9" s="113" customFormat="1">
      <c r="A477" s="115"/>
      <c r="B477" s="115"/>
      <c r="C477" s="115"/>
      <c r="D477" s="115"/>
      <c r="E477" s="115"/>
      <c r="I477" s="115"/>
    </row>
    <row r="478" spans="1:9" s="113" customFormat="1">
      <c r="A478" s="115"/>
      <c r="B478" s="115"/>
      <c r="C478" s="115"/>
      <c r="D478" s="115"/>
      <c r="E478" s="115"/>
      <c r="I478" s="115"/>
    </row>
    <row r="479" spans="1:9" s="113" customFormat="1">
      <c r="A479" s="115"/>
      <c r="B479" s="115"/>
      <c r="C479" s="115"/>
      <c r="D479" s="115"/>
      <c r="E479" s="115"/>
      <c r="I479" s="115"/>
    </row>
    <row r="480" spans="1:9" s="113" customFormat="1">
      <c r="A480" s="115"/>
      <c r="B480" s="115"/>
      <c r="C480" s="115"/>
      <c r="D480" s="115"/>
      <c r="E480" s="115"/>
      <c r="I480" s="115"/>
    </row>
    <row r="481" spans="1:9" s="113" customFormat="1">
      <c r="A481" s="115"/>
      <c r="B481" s="115"/>
      <c r="C481" s="115"/>
      <c r="D481" s="115"/>
      <c r="E481" s="115"/>
      <c r="I481" s="115"/>
    </row>
    <row r="482" spans="1:9" s="113" customFormat="1">
      <c r="A482" s="115"/>
      <c r="B482" s="115"/>
      <c r="C482" s="115"/>
      <c r="D482" s="115"/>
      <c r="E482" s="115"/>
      <c r="I482" s="115"/>
    </row>
    <row r="483" spans="1:9" s="113" customFormat="1">
      <c r="A483" s="115"/>
      <c r="B483" s="115"/>
      <c r="C483" s="115"/>
      <c r="D483" s="115"/>
      <c r="E483" s="115"/>
      <c r="I483" s="115"/>
    </row>
    <row r="484" spans="1:9" s="113" customFormat="1">
      <c r="A484" s="115"/>
      <c r="B484" s="115"/>
      <c r="C484" s="115"/>
      <c r="D484" s="115"/>
      <c r="E484" s="115"/>
      <c r="I484" s="115"/>
    </row>
    <row r="485" spans="1:9" s="113" customFormat="1">
      <c r="A485" s="115"/>
      <c r="B485" s="115"/>
      <c r="C485" s="115"/>
      <c r="D485" s="115"/>
      <c r="E485" s="115"/>
      <c r="I485" s="115"/>
    </row>
    <row r="486" spans="1:9" s="113" customFormat="1">
      <c r="A486" s="115"/>
      <c r="B486" s="115"/>
      <c r="C486" s="115"/>
      <c r="D486" s="115"/>
      <c r="E486" s="115"/>
      <c r="I486" s="115"/>
    </row>
    <row r="487" spans="1:9" s="113" customFormat="1">
      <c r="A487" s="115"/>
      <c r="B487" s="115"/>
      <c r="C487" s="115"/>
      <c r="D487" s="115"/>
      <c r="E487" s="115"/>
      <c r="I487" s="115"/>
    </row>
    <row r="488" spans="1:9" s="113" customFormat="1">
      <c r="A488" s="115"/>
      <c r="B488" s="115"/>
      <c r="C488" s="115"/>
      <c r="D488" s="115"/>
      <c r="E488" s="115"/>
      <c r="I488" s="115"/>
    </row>
    <row r="489" spans="1:9" s="113" customFormat="1">
      <c r="A489" s="115"/>
      <c r="B489" s="115"/>
      <c r="C489" s="115"/>
      <c r="D489" s="115"/>
      <c r="E489" s="115"/>
      <c r="I489" s="115"/>
    </row>
    <row r="490" spans="1:9" s="113" customFormat="1">
      <c r="A490" s="115"/>
      <c r="B490" s="115"/>
      <c r="C490" s="115"/>
      <c r="D490" s="115"/>
      <c r="E490" s="115"/>
      <c r="I490" s="115"/>
    </row>
    <row r="491" spans="1:9" s="113" customFormat="1">
      <c r="A491" s="115"/>
      <c r="B491" s="115"/>
      <c r="C491" s="115"/>
      <c r="D491" s="115"/>
      <c r="E491" s="115"/>
      <c r="I491" s="115"/>
    </row>
    <row r="492" spans="1:9" s="113" customFormat="1">
      <c r="A492" s="115"/>
      <c r="B492" s="115"/>
      <c r="C492" s="115"/>
      <c r="D492" s="115"/>
      <c r="E492" s="115"/>
      <c r="I492" s="115"/>
    </row>
    <row r="493" spans="1:9" s="113" customFormat="1">
      <c r="A493" s="115"/>
      <c r="B493" s="115"/>
      <c r="C493" s="115"/>
      <c r="D493" s="115"/>
      <c r="E493" s="115"/>
      <c r="I493" s="115"/>
    </row>
    <row r="494" spans="1:9" s="113" customFormat="1">
      <c r="A494" s="115"/>
      <c r="B494" s="115"/>
      <c r="C494" s="115"/>
      <c r="D494" s="115"/>
      <c r="E494" s="115"/>
      <c r="I494" s="115"/>
    </row>
    <row r="495" spans="1:9" s="113" customFormat="1">
      <c r="A495" s="115"/>
      <c r="B495" s="115"/>
      <c r="C495" s="115"/>
      <c r="D495" s="115"/>
      <c r="E495" s="115"/>
      <c r="I495" s="115"/>
    </row>
    <row r="496" spans="1:9" s="113" customFormat="1">
      <c r="A496" s="115"/>
      <c r="B496" s="115"/>
      <c r="C496" s="115"/>
      <c r="D496" s="115"/>
      <c r="E496" s="115"/>
      <c r="I496" s="115"/>
    </row>
    <row r="497" spans="1:9" s="113" customFormat="1">
      <c r="A497" s="115"/>
      <c r="B497" s="115"/>
      <c r="C497" s="115"/>
      <c r="D497" s="115"/>
      <c r="E497" s="115"/>
      <c r="I497" s="115"/>
    </row>
    <row r="498" spans="1:9" s="113" customFormat="1">
      <c r="A498" s="115"/>
      <c r="B498" s="115"/>
      <c r="C498" s="115"/>
      <c r="D498" s="115"/>
      <c r="E498" s="115"/>
      <c r="I498" s="115"/>
    </row>
    <row r="499" spans="1:9" s="113" customFormat="1">
      <c r="A499" s="115"/>
      <c r="B499" s="115"/>
      <c r="C499" s="115"/>
      <c r="D499" s="115"/>
      <c r="E499" s="115"/>
      <c r="I499" s="115"/>
    </row>
    <row r="500" spans="1:9" s="113" customFormat="1">
      <c r="A500" s="115"/>
      <c r="B500" s="115"/>
      <c r="C500" s="115"/>
      <c r="D500" s="115"/>
      <c r="E500" s="115"/>
      <c r="I500" s="115"/>
    </row>
    <row r="501" spans="1:9" s="113" customFormat="1">
      <c r="A501" s="115"/>
      <c r="B501" s="115"/>
      <c r="C501" s="115"/>
      <c r="D501" s="115"/>
      <c r="E501" s="115"/>
      <c r="I501" s="115"/>
    </row>
    <row r="502" spans="1:9" s="113" customFormat="1">
      <c r="A502" s="115"/>
      <c r="B502" s="115"/>
      <c r="C502" s="115"/>
      <c r="D502" s="115"/>
      <c r="E502" s="115"/>
      <c r="I502" s="115"/>
    </row>
    <row r="503" spans="1:9" s="113" customFormat="1">
      <c r="A503" s="115"/>
      <c r="B503" s="115"/>
      <c r="C503" s="115"/>
      <c r="D503" s="115"/>
      <c r="E503" s="115"/>
      <c r="I503" s="115"/>
    </row>
    <row r="504" spans="1:9" s="113" customFormat="1">
      <c r="A504" s="115"/>
      <c r="B504" s="115"/>
      <c r="C504" s="115"/>
      <c r="D504" s="115"/>
      <c r="E504" s="115"/>
      <c r="I504" s="115"/>
    </row>
    <row r="505" spans="1:9" s="113" customFormat="1">
      <c r="A505" s="115"/>
      <c r="B505" s="115"/>
      <c r="C505" s="115"/>
      <c r="D505" s="115"/>
      <c r="E505" s="115"/>
      <c r="I505" s="115"/>
    </row>
    <row r="506" spans="1:9" s="113" customFormat="1">
      <c r="A506" s="115"/>
      <c r="B506" s="115"/>
      <c r="C506" s="115"/>
      <c r="D506" s="115"/>
      <c r="E506" s="115"/>
      <c r="I506" s="115"/>
    </row>
    <row r="507" spans="1:9" s="113" customFormat="1">
      <c r="A507" s="115"/>
      <c r="B507" s="115"/>
      <c r="C507" s="115"/>
      <c r="D507" s="115"/>
      <c r="E507" s="115"/>
      <c r="I507" s="115"/>
    </row>
    <row r="508" spans="1:9" s="113" customFormat="1">
      <c r="A508" s="115"/>
      <c r="B508" s="115"/>
      <c r="C508" s="115"/>
      <c r="D508" s="115"/>
      <c r="E508" s="115"/>
      <c r="I508" s="115"/>
    </row>
    <row r="509" spans="1:9" s="113" customFormat="1">
      <c r="A509" s="115"/>
      <c r="B509" s="115"/>
      <c r="C509" s="115"/>
      <c r="D509" s="115"/>
      <c r="E509" s="115"/>
      <c r="I509" s="115"/>
    </row>
    <row r="510" spans="1:9" s="113" customFormat="1">
      <c r="A510" s="115"/>
      <c r="B510" s="115"/>
      <c r="C510" s="115"/>
      <c r="D510" s="115"/>
      <c r="E510" s="115"/>
      <c r="I510" s="115"/>
    </row>
    <row r="511" spans="1:9" s="113" customFormat="1">
      <c r="A511" s="115"/>
      <c r="B511" s="115"/>
      <c r="C511" s="115"/>
      <c r="D511" s="115"/>
      <c r="E511" s="115"/>
      <c r="I511" s="115"/>
    </row>
    <row r="512" spans="1:9" s="113" customFormat="1">
      <c r="A512" s="115"/>
      <c r="B512" s="115"/>
      <c r="C512" s="115"/>
      <c r="D512" s="115"/>
      <c r="E512" s="115"/>
      <c r="I512" s="115"/>
    </row>
    <row r="513" spans="1:9" s="113" customFormat="1">
      <c r="A513" s="115"/>
      <c r="B513" s="115"/>
      <c r="C513" s="115"/>
      <c r="D513" s="115"/>
      <c r="E513" s="115"/>
      <c r="I513" s="115"/>
    </row>
    <row r="514" spans="1:9" s="113" customFormat="1">
      <c r="A514" s="115"/>
      <c r="B514" s="115"/>
      <c r="C514" s="115"/>
      <c r="D514" s="115"/>
      <c r="E514" s="115"/>
      <c r="I514" s="115"/>
    </row>
    <row r="515" spans="1:9" s="113" customFormat="1">
      <c r="A515" s="115"/>
      <c r="B515" s="115"/>
      <c r="C515" s="115"/>
      <c r="D515" s="115"/>
      <c r="E515" s="115"/>
      <c r="I515" s="115"/>
    </row>
    <row r="516" spans="1:9" s="113" customFormat="1">
      <c r="A516" s="115"/>
      <c r="B516" s="115"/>
      <c r="C516" s="115"/>
      <c r="D516" s="115"/>
      <c r="E516" s="115"/>
      <c r="I516" s="115"/>
    </row>
    <row r="517" spans="1:9" s="113" customFormat="1">
      <c r="A517" s="115"/>
      <c r="B517" s="115"/>
      <c r="C517" s="115"/>
      <c r="D517" s="115"/>
      <c r="E517" s="115"/>
      <c r="I517" s="115"/>
    </row>
    <row r="518" spans="1:9" s="113" customFormat="1">
      <c r="A518" s="115"/>
      <c r="B518" s="115"/>
      <c r="C518" s="115"/>
      <c r="D518" s="115"/>
      <c r="E518" s="115"/>
      <c r="I518" s="115"/>
    </row>
    <row r="519" spans="1:9" s="113" customFormat="1">
      <c r="A519" s="115"/>
      <c r="B519" s="115"/>
      <c r="C519" s="115"/>
      <c r="D519" s="115"/>
      <c r="E519" s="115"/>
      <c r="I519" s="115"/>
    </row>
    <row r="520" spans="1:9" s="113" customFormat="1">
      <c r="A520" s="115"/>
      <c r="B520" s="115"/>
      <c r="C520" s="115"/>
      <c r="D520" s="115"/>
      <c r="E520" s="115"/>
      <c r="I520" s="115"/>
    </row>
    <row r="521" spans="1:9" s="113" customFormat="1">
      <c r="A521" s="115"/>
      <c r="B521" s="115"/>
      <c r="C521" s="115"/>
      <c r="D521" s="115"/>
      <c r="E521" s="115"/>
      <c r="I521" s="115"/>
    </row>
    <row r="522" spans="1:9" s="113" customFormat="1">
      <c r="A522" s="115"/>
      <c r="B522" s="115"/>
      <c r="C522" s="115"/>
      <c r="D522" s="115"/>
      <c r="E522" s="115"/>
      <c r="I522" s="115"/>
    </row>
    <row r="523" spans="1:9" s="113" customFormat="1">
      <c r="A523" s="115"/>
      <c r="B523" s="115"/>
      <c r="C523" s="115"/>
      <c r="D523" s="115"/>
      <c r="E523" s="115"/>
      <c r="I523" s="115"/>
    </row>
    <row r="524" spans="1:9" s="113" customFormat="1">
      <c r="A524" s="115"/>
      <c r="B524" s="115"/>
      <c r="C524" s="115"/>
      <c r="D524" s="115"/>
      <c r="E524" s="115"/>
      <c r="I524" s="115"/>
    </row>
    <row r="525" spans="1:9" s="113" customFormat="1">
      <c r="A525" s="115"/>
      <c r="B525" s="115"/>
      <c r="C525" s="115"/>
      <c r="D525" s="115"/>
      <c r="E525" s="115"/>
      <c r="I525" s="115"/>
    </row>
    <row r="526" spans="1:9" s="113" customFormat="1">
      <c r="A526" s="115"/>
      <c r="B526" s="115"/>
      <c r="C526" s="115"/>
      <c r="D526" s="115"/>
      <c r="E526" s="115"/>
      <c r="I526" s="115"/>
    </row>
    <row r="527" spans="1:9" s="113" customFormat="1">
      <c r="A527" s="115"/>
      <c r="B527" s="115"/>
      <c r="C527" s="115"/>
      <c r="D527" s="115"/>
      <c r="E527" s="115"/>
      <c r="I527" s="115"/>
    </row>
    <row r="528" spans="1:9" s="113" customFormat="1">
      <c r="A528" s="115"/>
      <c r="B528" s="115"/>
      <c r="C528" s="115"/>
      <c r="D528" s="115"/>
      <c r="E528" s="115"/>
      <c r="I528" s="115"/>
    </row>
    <row r="529" spans="1:9" s="113" customFormat="1">
      <c r="A529" s="115"/>
      <c r="B529" s="115"/>
      <c r="C529" s="115"/>
      <c r="D529" s="115"/>
      <c r="E529" s="115"/>
      <c r="I529" s="115"/>
    </row>
    <row r="530" spans="1:9" s="113" customFormat="1">
      <c r="A530" s="115"/>
      <c r="B530" s="115"/>
      <c r="C530" s="115"/>
      <c r="D530" s="115"/>
      <c r="E530" s="115"/>
      <c r="I530" s="115"/>
    </row>
    <row r="531" spans="1:9" s="113" customFormat="1">
      <c r="A531" s="115"/>
      <c r="B531" s="115"/>
      <c r="C531" s="115"/>
      <c r="D531" s="115"/>
      <c r="E531" s="115"/>
      <c r="I531" s="115"/>
    </row>
    <row r="532" spans="1:9" s="113" customFormat="1">
      <c r="A532" s="115"/>
      <c r="B532" s="115"/>
      <c r="C532" s="115"/>
      <c r="D532" s="115"/>
      <c r="E532" s="115"/>
      <c r="I532" s="115"/>
    </row>
    <row r="533" spans="1:9" s="113" customFormat="1">
      <c r="A533" s="115"/>
      <c r="B533" s="115"/>
      <c r="C533" s="115"/>
      <c r="D533" s="115"/>
      <c r="E533" s="115"/>
      <c r="I533" s="115"/>
    </row>
    <row r="534" spans="1:9" s="113" customFormat="1">
      <c r="A534" s="115"/>
      <c r="B534" s="115"/>
      <c r="C534" s="115"/>
      <c r="D534" s="115"/>
      <c r="E534" s="115"/>
      <c r="I534" s="115"/>
    </row>
    <row r="535" spans="1:9" s="113" customFormat="1">
      <c r="A535" s="115"/>
      <c r="B535" s="115"/>
      <c r="C535" s="115"/>
      <c r="D535" s="115"/>
      <c r="E535" s="115"/>
      <c r="I535" s="115"/>
    </row>
    <row r="536" spans="1:9" s="113" customFormat="1">
      <c r="A536" s="115"/>
      <c r="B536" s="115"/>
      <c r="C536" s="115"/>
      <c r="D536" s="115"/>
      <c r="E536" s="115"/>
      <c r="I536" s="115"/>
    </row>
    <row r="537" spans="1:9" s="113" customFormat="1">
      <c r="A537" s="115"/>
      <c r="B537" s="115"/>
      <c r="C537" s="115"/>
      <c r="D537" s="115"/>
      <c r="E537" s="115"/>
      <c r="I537" s="115"/>
    </row>
    <row r="538" spans="1:9" s="113" customFormat="1">
      <c r="A538" s="115"/>
      <c r="B538" s="115"/>
      <c r="C538" s="115"/>
      <c r="D538" s="115"/>
      <c r="E538" s="115"/>
      <c r="I538" s="115"/>
    </row>
    <row r="539" spans="1:9" s="113" customFormat="1">
      <c r="A539" s="115"/>
      <c r="B539" s="115"/>
      <c r="C539" s="115"/>
      <c r="D539" s="115"/>
      <c r="E539" s="115"/>
      <c r="I539" s="115"/>
    </row>
    <row r="540" spans="1:9" s="113" customFormat="1">
      <c r="A540" s="115"/>
      <c r="B540" s="115"/>
      <c r="C540" s="115"/>
      <c r="D540" s="115"/>
      <c r="E540" s="115"/>
      <c r="I540" s="115"/>
    </row>
    <row r="541" spans="1:9" s="113" customFormat="1">
      <c r="A541" s="115"/>
      <c r="B541" s="115"/>
      <c r="C541" s="115"/>
      <c r="D541" s="115"/>
      <c r="E541" s="115"/>
      <c r="I541" s="115"/>
    </row>
    <row r="542" spans="1:9" s="113" customFormat="1">
      <c r="A542" s="115"/>
      <c r="B542" s="115"/>
      <c r="C542" s="115"/>
      <c r="D542" s="115"/>
      <c r="E542" s="115"/>
      <c r="I542" s="115"/>
    </row>
    <row r="543" spans="1:9" s="113" customFormat="1">
      <c r="A543" s="115"/>
      <c r="B543" s="115"/>
      <c r="C543" s="115"/>
      <c r="D543" s="115"/>
      <c r="E543" s="115"/>
      <c r="I543" s="115"/>
    </row>
    <row r="544" spans="1:9" s="113" customFormat="1">
      <c r="A544" s="115"/>
      <c r="B544" s="115"/>
      <c r="C544" s="115"/>
      <c r="D544" s="115"/>
      <c r="E544" s="115"/>
      <c r="I544" s="115"/>
    </row>
    <row r="545" spans="1:9" s="113" customFormat="1">
      <c r="A545" s="115"/>
      <c r="B545" s="115"/>
      <c r="C545" s="115"/>
      <c r="D545" s="115"/>
      <c r="E545" s="115"/>
      <c r="I545" s="115"/>
    </row>
    <row r="546" spans="1:9" s="113" customFormat="1">
      <c r="A546" s="115"/>
      <c r="B546" s="115"/>
      <c r="C546" s="115"/>
      <c r="D546" s="115"/>
      <c r="E546" s="115"/>
      <c r="I546" s="115"/>
    </row>
    <row r="547" spans="1:9" s="113" customFormat="1">
      <c r="A547" s="115"/>
      <c r="B547" s="115"/>
      <c r="C547" s="115"/>
      <c r="D547" s="115"/>
      <c r="E547" s="115"/>
      <c r="I547" s="115"/>
    </row>
    <row r="548" spans="1:9" s="113" customFormat="1">
      <c r="A548" s="115"/>
      <c r="B548" s="115"/>
      <c r="C548" s="115"/>
      <c r="D548" s="115"/>
      <c r="E548" s="115"/>
      <c r="I548" s="115"/>
    </row>
    <row r="549" spans="1:9" s="113" customFormat="1">
      <c r="A549" s="115"/>
      <c r="B549" s="115"/>
      <c r="C549" s="115"/>
      <c r="D549" s="115"/>
      <c r="E549" s="115"/>
      <c r="I549" s="115"/>
    </row>
    <row r="550" spans="1:9" s="113" customFormat="1">
      <c r="A550" s="115"/>
      <c r="B550" s="115"/>
      <c r="C550" s="115"/>
      <c r="D550" s="115"/>
      <c r="E550" s="115"/>
      <c r="I550" s="115"/>
    </row>
    <row r="551" spans="1:9" s="113" customFormat="1">
      <c r="A551" s="115"/>
      <c r="B551" s="115"/>
      <c r="C551" s="115"/>
      <c r="D551" s="115"/>
      <c r="E551" s="115"/>
      <c r="I551" s="115"/>
    </row>
    <row r="552" spans="1:9" s="113" customFormat="1">
      <c r="A552" s="115"/>
      <c r="B552" s="115"/>
      <c r="C552" s="115"/>
      <c r="D552" s="115"/>
      <c r="E552" s="115"/>
      <c r="I552" s="115"/>
    </row>
    <row r="553" spans="1:9" s="113" customFormat="1">
      <c r="A553" s="115"/>
      <c r="B553" s="115"/>
      <c r="C553" s="115"/>
      <c r="D553" s="115"/>
      <c r="E553" s="115"/>
      <c r="I553" s="115"/>
    </row>
    <row r="554" spans="1:9" s="113" customFormat="1">
      <c r="A554" s="115"/>
      <c r="B554" s="115"/>
      <c r="C554" s="115"/>
      <c r="D554" s="115"/>
      <c r="E554" s="115"/>
      <c r="I554" s="115"/>
    </row>
    <row r="555" spans="1:9" s="113" customFormat="1">
      <c r="A555" s="115"/>
      <c r="B555" s="115"/>
      <c r="C555" s="115"/>
      <c r="D555" s="115"/>
      <c r="E555" s="115"/>
      <c r="I555" s="115"/>
    </row>
    <row r="556" spans="1:9" s="113" customFormat="1">
      <c r="A556" s="115"/>
      <c r="B556" s="115"/>
      <c r="C556" s="115"/>
      <c r="D556" s="115"/>
      <c r="E556" s="115"/>
      <c r="I556" s="115"/>
    </row>
    <row r="557" spans="1:9" s="113" customFormat="1">
      <c r="A557" s="115"/>
      <c r="B557" s="115"/>
      <c r="C557" s="115"/>
      <c r="D557" s="115"/>
      <c r="E557" s="115"/>
      <c r="I557" s="115"/>
    </row>
    <row r="558" spans="1:9" s="113" customFormat="1">
      <c r="A558" s="115"/>
      <c r="B558" s="115"/>
      <c r="C558" s="115"/>
      <c r="D558" s="115"/>
      <c r="E558" s="115"/>
      <c r="I558" s="115"/>
    </row>
    <row r="559" spans="1:9" s="113" customFormat="1">
      <c r="A559" s="115"/>
      <c r="B559" s="115"/>
      <c r="C559" s="115"/>
      <c r="D559" s="115"/>
      <c r="E559" s="115"/>
      <c r="I559" s="115"/>
    </row>
    <row r="560" spans="1:9" s="113" customFormat="1">
      <c r="A560" s="115"/>
      <c r="B560" s="115"/>
      <c r="C560" s="115"/>
      <c r="D560" s="115"/>
      <c r="E560" s="115"/>
      <c r="I560" s="115"/>
    </row>
    <row r="561" spans="1:9" s="113" customFormat="1">
      <c r="A561" s="115"/>
      <c r="B561" s="115"/>
      <c r="C561" s="115"/>
      <c r="D561" s="115"/>
      <c r="E561" s="115"/>
      <c r="I561" s="115"/>
    </row>
    <row r="562" spans="1:9" s="113" customFormat="1">
      <c r="A562" s="115"/>
      <c r="B562" s="115"/>
      <c r="C562" s="115"/>
      <c r="D562" s="115"/>
      <c r="E562" s="115"/>
      <c r="I562" s="115"/>
    </row>
    <row r="563" spans="1:9" s="113" customFormat="1">
      <c r="A563" s="115"/>
      <c r="B563" s="115"/>
      <c r="C563" s="115"/>
      <c r="D563" s="115"/>
      <c r="E563" s="115"/>
      <c r="I563" s="115"/>
    </row>
    <row r="564" spans="1:9" s="113" customFormat="1">
      <c r="A564" s="115"/>
      <c r="B564" s="115"/>
      <c r="C564" s="115"/>
      <c r="D564" s="115"/>
      <c r="E564" s="115"/>
      <c r="I564" s="115"/>
    </row>
    <row r="565" spans="1:9" s="113" customFormat="1">
      <c r="A565" s="115"/>
      <c r="B565" s="115"/>
      <c r="C565" s="115"/>
      <c r="D565" s="115"/>
      <c r="E565" s="115"/>
      <c r="I565" s="115"/>
    </row>
    <row r="566" spans="1:9" s="113" customFormat="1">
      <c r="A566" s="115"/>
      <c r="B566" s="115"/>
      <c r="C566" s="115"/>
      <c r="D566" s="115"/>
      <c r="E566" s="115"/>
      <c r="I566" s="115"/>
    </row>
    <row r="567" spans="1:9" s="113" customFormat="1">
      <c r="A567" s="115"/>
      <c r="B567" s="115"/>
      <c r="C567" s="115"/>
      <c r="D567" s="115"/>
      <c r="E567" s="115"/>
      <c r="I567" s="115"/>
    </row>
    <row r="568" spans="1:9" s="113" customFormat="1">
      <c r="A568" s="115"/>
      <c r="B568" s="115"/>
      <c r="C568" s="115"/>
      <c r="D568" s="115"/>
      <c r="E568" s="115"/>
      <c r="I568" s="115"/>
    </row>
    <row r="569" spans="1:9" s="113" customFormat="1">
      <c r="A569" s="115"/>
      <c r="B569" s="115"/>
      <c r="C569" s="115"/>
      <c r="D569" s="115"/>
      <c r="E569" s="115"/>
      <c r="I569" s="115"/>
    </row>
    <row r="570" spans="1:9" s="113" customFormat="1">
      <c r="A570" s="115"/>
      <c r="B570" s="115"/>
      <c r="C570" s="115"/>
      <c r="D570" s="115"/>
      <c r="E570" s="115"/>
      <c r="I570" s="115"/>
    </row>
    <row r="571" spans="1:9" s="113" customFormat="1">
      <c r="A571" s="115"/>
      <c r="B571" s="115"/>
      <c r="C571" s="115"/>
      <c r="D571" s="115"/>
      <c r="E571" s="115"/>
      <c r="I571" s="115"/>
    </row>
    <row r="572" spans="1:9" s="113" customFormat="1">
      <c r="A572" s="115"/>
      <c r="B572" s="115"/>
      <c r="C572" s="115"/>
      <c r="D572" s="115"/>
      <c r="E572" s="115"/>
      <c r="I572" s="115"/>
    </row>
    <row r="573" spans="1:9" s="113" customFormat="1">
      <c r="A573" s="115"/>
      <c r="B573" s="115"/>
      <c r="C573" s="115"/>
      <c r="D573" s="115"/>
      <c r="E573" s="115"/>
      <c r="I573" s="115"/>
    </row>
    <row r="574" spans="1:9" s="113" customFormat="1">
      <c r="A574" s="115"/>
      <c r="B574" s="115"/>
      <c r="C574" s="115"/>
      <c r="D574" s="115"/>
      <c r="E574" s="115"/>
      <c r="I574" s="115"/>
    </row>
    <row r="575" spans="1:9" s="113" customFormat="1">
      <c r="A575" s="115"/>
      <c r="B575" s="115"/>
      <c r="C575" s="115"/>
      <c r="D575" s="115"/>
      <c r="E575" s="115"/>
      <c r="I575" s="115"/>
    </row>
    <row r="576" spans="1:9" s="113" customFormat="1">
      <c r="A576" s="115"/>
      <c r="B576" s="115"/>
      <c r="C576" s="115"/>
      <c r="D576" s="115"/>
      <c r="E576" s="115"/>
      <c r="I576" s="115"/>
    </row>
    <row r="577" spans="1:9" s="113" customFormat="1">
      <c r="A577" s="115"/>
      <c r="B577" s="115"/>
      <c r="C577" s="115"/>
      <c r="D577" s="115"/>
      <c r="E577" s="115"/>
      <c r="I577" s="115"/>
    </row>
    <row r="578" spans="1:9" s="113" customFormat="1">
      <c r="A578" s="115"/>
      <c r="B578" s="115"/>
      <c r="C578" s="115"/>
      <c r="D578" s="115"/>
      <c r="E578" s="115"/>
      <c r="I578" s="115"/>
    </row>
    <row r="579" spans="1:9" s="113" customFormat="1">
      <c r="A579" s="115"/>
      <c r="B579" s="115"/>
      <c r="C579" s="115"/>
      <c r="D579" s="115"/>
      <c r="E579" s="115"/>
      <c r="I579" s="115"/>
    </row>
    <row r="580" spans="1:9" s="113" customFormat="1">
      <c r="A580" s="115"/>
      <c r="B580" s="115"/>
      <c r="C580" s="115"/>
      <c r="D580" s="115"/>
      <c r="E580" s="115"/>
      <c r="I580" s="115"/>
    </row>
    <row r="581" spans="1:9" s="113" customFormat="1">
      <c r="A581" s="115"/>
      <c r="B581" s="115"/>
      <c r="C581" s="115"/>
      <c r="D581" s="115"/>
      <c r="E581" s="115"/>
      <c r="I581" s="115"/>
    </row>
    <row r="582" spans="1:9" s="113" customFormat="1">
      <c r="A582" s="115"/>
      <c r="B582" s="115"/>
      <c r="C582" s="115"/>
      <c r="D582" s="115"/>
      <c r="E582" s="115"/>
      <c r="I582" s="115"/>
    </row>
    <row r="583" spans="1:9" s="113" customFormat="1">
      <c r="A583" s="115"/>
      <c r="B583" s="115"/>
      <c r="C583" s="115"/>
      <c r="D583" s="115"/>
      <c r="E583" s="115"/>
      <c r="I583" s="115"/>
    </row>
    <row r="584" spans="1:9" s="113" customFormat="1">
      <c r="A584" s="115"/>
      <c r="B584" s="115"/>
      <c r="C584" s="115"/>
      <c r="D584" s="115"/>
      <c r="E584" s="115"/>
      <c r="I584" s="115"/>
    </row>
    <row r="585" spans="1:9" s="113" customFormat="1">
      <c r="A585" s="115"/>
      <c r="B585" s="115"/>
      <c r="C585" s="115"/>
      <c r="D585" s="115"/>
      <c r="E585" s="115"/>
      <c r="I585" s="115"/>
    </row>
    <row r="586" spans="1:9" s="113" customFormat="1">
      <c r="A586" s="115"/>
      <c r="B586" s="115"/>
      <c r="C586" s="115"/>
      <c r="D586" s="115"/>
      <c r="E586" s="115"/>
      <c r="I586" s="115"/>
    </row>
    <row r="587" spans="1:9" s="113" customFormat="1">
      <c r="A587" s="115"/>
      <c r="B587" s="115"/>
      <c r="C587" s="115"/>
      <c r="D587" s="115"/>
      <c r="E587" s="115"/>
      <c r="I587" s="115"/>
    </row>
    <row r="588" spans="1:9" s="113" customFormat="1">
      <c r="A588" s="115"/>
      <c r="B588" s="115"/>
      <c r="C588" s="115"/>
      <c r="D588" s="115"/>
      <c r="E588" s="115"/>
      <c r="I588" s="115"/>
    </row>
    <row r="589" spans="1:9" s="113" customFormat="1">
      <c r="A589" s="115"/>
      <c r="B589" s="115"/>
      <c r="C589" s="115"/>
      <c r="D589" s="115"/>
      <c r="E589" s="115"/>
      <c r="I589" s="115"/>
    </row>
    <row r="590" spans="1:9" s="113" customFormat="1">
      <c r="A590" s="115"/>
      <c r="B590" s="115"/>
      <c r="C590" s="115"/>
      <c r="D590" s="115"/>
      <c r="E590" s="115"/>
      <c r="I590" s="115"/>
    </row>
    <row r="591" spans="1:9" s="113" customFormat="1">
      <c r="A591" s="115"/>
      <c r="B591" s="115"/>
      <c r="C591" s="115"/>
      <c r="D591" s="115"/>
      <c r="E591" s="115"/>
      <c r="I591" s="115"/>
    </row>
    <row r="592" spans="1:9" s="113" customFormat="1">
      <c r="A592" s="115"/>
      <c r="B592" s="115"/>
      <c r="C592" s="115"/>
      <c r="D592" s="115"/>
      <c r="E592" s="115"/>
      <c r="I592" s="115"/>
    </row>
    <row r="593" spans="1:9" s="113" customFormat="1">
      <c r="A593" s="115"/>
      <c r="B593" s="115"/>
      <c r="C593" s="115"/>
      <c r="D593" s="115"/>
      <c r="E593" s="115"/>
      <c r="I593" s="115"/>
    </row>
    <row r="594" spans="1:9" s="113" customFormat="1">
      <c r="A594" s="115"/>
      <c r="B594" s="115"/>
      <c r="C594" s="115"/>
      <c r="D594" s="115"/>
      <c r="E594" s="115"/>
      <c r="I594" s="115"/>
    </row>
    <row r="595" spans="1:9" s="113" customFormat="1">
      <c r="A595" s="115"/>
      <c r="B595" s="115"/>
      <c r="C595" s="115"/>
      <c r="D595" s="115"/>
      <c r="E595" s="115"/>
      <c r="I595" s="115"/>
    </row>
    <row r="596" spans="1:9" s="113" customFormat="1">
      <c r="A596" s="115"/>
      <c r="B596" s="115"/>
      <c r="C596" s="115"/>
      <c r="D596" s="115"/>
      <c r="E596" s="115"/>
      <c r="I596" s="115"/>
    </row>
    <row r="597" spans="1:9" s="113" customFormat="1">
      <c r="A597" s="115"/>
      <c r="B597" s="115"/>
      <c r="C597" s="115"/>
      <c r="D597" s="115"/>
      <c r="E597" s="115"/>
      <c r="I597" s="115"/>
    </row>
    <row r="598" spans="1:9" s="113" customFormat="1">
      <c r="A598" s="115"/>
      <c r="B598" s="115"/>
      <c r="C598" s="115"/>
      <c r="D598" s="115"/>
      <c r="E598" s="115"/>
      <c r="I598" s="115"/>
    </row>
    <row r="599" spans="1:9" s="113" customFormat="1">
      <c r="A599" s="115"/>
      <c r="B599" s="115"/>
      <c r="C599" s="115"/>
      <c r="D599" s="115"/>
      <c r="E599" s="115"/>
      <c r="I599" s="115"/>
    </row>
    <row r="600" spans="1:9" s="113" customFormat="1">
      <c r="A600" s="115"/>
      <c r="B600" s="115"/>
      <c r="C600" s="115"/>
      <c r="D600" s="115"/>
      <c r="E600" s="115"/>
      <c r="I600" s="115"/>
    </row>
    <row r="601" spans="1:9" s="113" customFormat="1">
      <c r="A601" s="115"/>
      <c r="B601" s="115"/>
      <c r="C601" s="115"/>
      <c r="D601" s="115"/>
      <c r="E601" s="115"/>
      <c r="I601" s="115"/>
    </row>
    <row r="602" spans="1:9" s="113" customFormat="1">
      <c r="A602" s="115"/>
      <c r="B602" s="115"/>
      <c r="C602" s="115"/>
      <c r="D602" s="115"/>
      <c r="E602" s="115"/>
      <c r="I602" s="115"/>
    </row>
    <row r="603" spans="1:9" s="113" customFormat="1">
      <c r="A603" s="115"/>
      <c r="B603" s="115"/>
      <c r="C603" s="115"/>
      <c r="D603" s="115"/>
      <c r="E603" s="115"/>
      <c r="I603" s="115"/>
    </row>
    <row r="604" spans="1:9" s="113" customFormat="1">
      <c r="A604" s="115"/>
      <c r="B604" s="115"/>
      <c r="C604" s="115"/>
      <c r="D604" s="115"/>
      <c r="E604" s="115"/>
      <c r="I604" s="115"/>
    </row>
    <row r="605" spans="1:9" s="113" customFormat="1">
      <c r="A605" s="115"/>
      <c r="B605" s="115"/>
      <c r="C605" s="115"/>
      <c r="D605" s="115"/>
      <c r="E605" s="115"/>
      <c r="I605" s="115"/>
    </row>
    <row r="606" spans="1:9" s="113" customFormat="1">
      <c r="A606" s="115"/>
      <c r="B606" s="115"/>
      <c r="C606" s="115"/>
      <c r="D606" s="115"/>
      <c r="E606" s="115"/>
      <c r="I606" s="115"/>
    </row>
    <row r="607" spans="1:9" s="113" customFormat="1">
      <c r="A607" s="115"/>
      <c r="B607" s="115"/>
      <c r="C607" s="115"/>
      <c r="D607" s="115"/>
      <c r="E607" s="115"/>
      <c r="I607" s="115"/>
    </row>
    <row r="608" spans="1:9" s="113" customFormat="1">
      <c r="A608" s="115"/>
      <c r="B608" s="115"/>
      <c r="C608" s="115"/>
      <c r="D608" s="115"/>
      <c r="E608" s="115"/>
      <c r="I608" s="115"/>
    </row>
    <row r="609" spans="1:9" s="113" customFormat="1">
      <c r="A609" s="115"/>
      <c r="B609" s="115"/>
      <c r="C609" s="115"/>
      <c r="D609" s="115"/>
      <c r="E609" s="115"/>
      <c r="I609" s="115"/>
    </row>
    <row r="610" spans="1:9" s="113" customFormat="1">
      <c r="A610" s="115"/>
      <c r="B610" s="115"/>
      <c r="C610" s="115"/>
      <c r="D610" s="115"/>
      <c r="E610" s="115"/>
      <c r="I610" s="115"/>
    </row>
    <row r="611" spans="1:9" s="113" customFormat="1">
      <c r="A611" s="115"/>
      <c r="B611" s="115"/>
      <c r="C611" s="115"/>
      <c r="D611" s="115"/>
      <c r="E611" s="115"/>
      <c r="I611" s="115"/>
    </row>
    <row r="612" spans="1:9" s="113" customFormat="1">
      <c r="A612" s="115"/>
      <c r="B612" s="115"/>
      <c r="C612" s="115"/>
      <c r="D612" s="115"/>
      <c r="E612" s="115"/>
      <c r="I612" s="115"/>
    </row>
    <row r="613" spans="1:9" s="113" customFormat="1">
      <c r="A613" s="115"/>
      <c r="B613" s="115"/>
      <c r="C613" s="115"/>
      <c r="D613" s="115"/>
      <c r="E613" s="115"/>
      <c r="I613" s="115"/>
    </row>
    <row r="614" spans="1:9" s="113" customFormat="1">
      <c r="A614" s="115"/>
      <c r="B614" s="115"/>
      <c r="C614" s="115"/>
      <c r="D614" s="115"/>
      <c r="E614" s="115"/>
      <c r="I614" s="115"/>
    </row>
    <row r="615" spans="1:9" s="113" customFormat="1">
      <c r="A615" s="115"/>
      <c r="B615" s="115"/>
      <c r="C615" s="115"/>
      <c r="D615" s="115"/>
      <c r="E615" s="115"/>
      <c r="I615" s="115"/>
    </row>
    <row r="616" spans="1:9" s="113" customFormat="1">
      <c r="A616" s="115"/>
      <c r="B616" s="115"/>
      <c r="C616" s="115"/>
      <c r="D616" s="115"/>
      <c r="E616" s="115"/>
      <c r="I616" s="115"/>
    </row>
    <row r="617" spans="1:9" s="113" customFormat="1">
      <c r="A617" s="115"/>
      <c r="B617" s="115"/>
      <c r="C617" s="115"/>
      <c r="D617" s="115"/>
      <c r="E617" s="115"/>
      <c r="I617" s="115"/>
    </row>
    <row r="618" spans="1:9" s="113" customFormat="1">
      <c r="A618" s="115"/>
      <c r="B618" s="115"/>
      <c r="C618" s="115"/>
      <c r="D618" s="115"/>
      <c r="E618" s="115"/>
      <c r="I618" s="115"/>
    </row>
    <row r="619" spans="1:9" s="113" customFormat="1">
      <c r="A619" s="115"/>
      <c r="B619" s="115"/>
      <c r="C619" s="115"/>
      <c r="D619" s="115"/>
      <c r="E619" s="115"/>
      <c r="I619" s="115"/>
    </row>
    <row r="620" spans="1:9" s="113" customFormat="1">
      <c r="A620" s="115"/>
      <c r="B620" s="115"/>
      <c r="C620" s="115"/>
      <c r="D620" s="115"/>
      <c r="E620" s="115"/>
      <c r="I620" s="115"/>
    </row>
    <row r="621" spans="1:9" s="113" customFormat="1">
      <c r="A621" s="115"/>
      <c r="B621" s="115"/>
      <c r="C621" s="115"/>
      <c r="D621" s="115"/>
      <c r="E621" s="115"/>
      <c r="I621" s="115"/>
    </row>
    <row r="622" spans="1:9" s="113" customFormat="1">
      <c r="A622" s="115"/>
      <c r="B622" s="115"/>
      <c r="C622" s="115"/>
      <c r="D622" s="115"/>
      <c r="E622" s="115"/>
      <c r="I622" s="115"/>
    </row>
    <row r="623" spans="1:9" s="113" customFormat="1">
      <c r="A623" s="115"/>
      <c r="B623" s="115"/>
      <c r="C623" s="115"/>
      <c r="D623" s="115"/>
      <c r="E623" s="115"/>
      <c r="I623" s="115"/>
    </row>
    <row r="624" spans="1:9" s="113" customFormat="1">
      <c r="A624" s="115"/>
      <c r="B624" s="115"/>
      <c r="C624" s="115"/>
      <c r="D624" s="115"/>
      <c r="E624" s="115"/>
      <c r="I624" s="115"/>
    </row>
    <row r="625" spans="1:9" s="113" customFormat="1">
      <c r="A625" s="115"/>
      <c r="B625" s="115"/>
      <c r="C625" s="115"/>
      <c r="D625" s="115"/>
      <c r="E625" s="115"/>
      <c r="I625" s="115"/>
    </row>
    <row r="626" spans="1:9" s="113" customFormat="1">
      <c r="A626" s="115"/>
      <c r="B626" s="115"/>
      <c r="C626" s="115"/>
      <c r="D626" s="115"/>
      <c r="E626" s="115"/>
      <c r="I626" s="115"/>
    </row>
    <row r="627" spans="1:9" s="113" customFormat="1">
      <c r="A627" s="115"/>
      <c r="B627" s="115"/>
      <c r="C627" s="115"/>
      <c r="D627" s="115"/>
      <c r="E627" s="115"/>
      <c r="I627" s="115"/>
    </row>
    <row r="628" spans="1:9" s="113" customFormat="1">
      <c r="A628" s="115"/>
      <c r="B628" s="115"/>
      <c r="C628" s="115"/>
      <c r="D628" s="115"/>
      <c r="E628" s="115"/>
      <c r="I628" s="115"/>
    </row>
    <row r="629" spans="1:9" s="113" customFormat="1">
      <c r="A629" s="115"/>
      <c r="B629" s="115"/>
      <c r="C629" s="115"/>
      <c r="D629" s="115"/>
      <c r="E629" s="115"/>
      <c r="I629" s="115"/>
    </row>
    <row r="630" spans="1:9" s="113" customFormat="1">
      <c r="A630" s="115"/>
      <c r="B630" s="115"/>
      <c r="C630" s="115"/>
      <c r="D630" s="115"/>
      <c r="E630" s="115"/>
      <c r="I630" s="115"/>
    </row>
    <row r="631" spans="1:9" s="113" customFormat="1">
      <c r="A631" s="115"/>
      <c r="B631" s="115"/>
      <c r="C631" s="115"/>
      <c r="D631" s="115"/>
      <c r="E631" s="115"/>
      <c r="I631" s="115"/>
    </row>
    <row r="632" spans="1:9" s="113" customFormat="1">
      <c r="A632" s="115"/>
      <c r="B632" s="115"/>
      <c r="C632" s="115"/>
      <c r="D632" s="115"/>
      <c r="E632" s="115"/>
      <c r="I632" s="115"/>
    </row>
    <row r="633" spans="1:9" s="113" customFormat="1">
      <c r="A633" s="115"/>
      <c r="B633" s="115"/>
      <c r="C633" s="115"/>
      <c r="D633" s="115"/>
      <c r="E633" s="115"/>
      <c r="I633" s="115"/>
    </row>
    <row r="634" spans="1:9" s="113" customFormat="1">
      <c r="A634" s="115"/>
      <c r="B634" s="115"/>
      <c r="C634" s="115"/>
      <c r="D634" s="115"/>
      <c r="E634" s="115"/>
      <c r="I634" s="115"/>
    </row>
    <row r="635" spans="1:9" s="113" customFormat="1">
      <c r="A635" s="115"/>
      <c r="B635" s="115"/>
      <c r="C635" s="115"/>
      <c r="D635" s="115"/>
      <c r="E635" s="115"/>
      <c r="I635" s="115"/>
    </row>
    <row r="636" spans="1:9" s="113" customFormat="1">
      <c r="A636" s="115"/>
      <c r="B636" s="115"/>
      <c r="C636" s="115"/>
      <c r="D636" s="115"/>
      <c r="E636" s="115"/>
      <c r="I636" s="115"/>
    </row>
    <row r="637" spans="1:9" s="113" customFormat="1">
      <c r="A637" s="115"/>
      <c r="B637" s="115"/>
      <c r="C637" s="115"/>
      <c r="D637" s="115"/>
      <c r="E637" s="115"/>
      <c r="I637" s="115"/>
    </row>
    <row r="638" spans="1:9" s="113" customFormat="1">
      <c r="A638" s="115"/>
      <c r="B638" s="115"/>
      <c r="C638" s="115"/>
      <c r="D638" s="115"/>
      <c r="E638" s="115"/>
      <c r="I638" s="115"/>
    </row>
    <row r="639" spans="1:9" s="113" customFormat="1">
      <c r="A639" s="115"/>
      <c r="B639" s="115"/>
      <c r="C639" s="115"/>
      <c r="D639" s="115"/>
      <c r="E639" s="115"/>
      <c r="I639" s="115"/>
    </row>
    <row r="640" spans="1:9" s="113" customFormat="1">
      <c r="A640" s="115"/>
      <c r="B640" s="115"/>
      <c r="C640" s="115"/>
      <c r="D640" s="115"/>
      <c r="E640" s="115"/>
      <c r="I640" s="115"/>
    </row>
    <row r="641" spans="1:9" s="113" customFormat="1">
      <c r="A641" s="115"/>
      <c r="B641" s="115"/>
      <c r="C641" s="115"/>
      <c r="D641" s="115"/>
      <c r="E641" s="115"/>
      <c r="I641" s="115"/>
    </row>
    <row r="642" spans="1:9" s="113" customFormat="1">
      <c r="A642" s="115"/>
      <c r="B642" s="115"/>
      <c r="C642" s="115"/>
      <c r="D642" s="115"/>
      <c r="E642" s="115"/>
      <c r="I642" s="115"/>
    </row>
    <row r="643" spans="1:9" s="113" customFormat="1">
      <c r="A643" s="115"/>
      <c r="B643" s="115"/>
      <c r="C643" s="115"/>
      <c r="D643" s="115"/>
      <c r="E643" s="115"/>
      <c r="I643" s="115"/>
    </row>
    <row r="644" spans="1:9" s="113" customFormat="1">
      <c r="A644" s="115"/>
      <c r="B644" s="115"/>
      <c r="C644" s="115"/>
      <c r="D644" s="115"/>
      <c r="E644" s="115"/>
      <c r="I644" s="115"/>
    </row>
    <row r="645" spans="1:9" s="113" customFormat="1">
      <c r="A645" s="115"/>
      <c r="B645" s="115"/>
      <c r="C645" s="115"/>
      <c r="D645" s="115"/>
      <c r="E645" s="115"/>
      <c r="I645" s="115"/>
    </row>
    <row r="646" spans="1:9" s="113" customFormat="1">
      <c r="A646" s="115"/>
      <c r="B646" s="115"/>
      <c r="C646" s="115"/>
      <c r="D646" s="115"/>
      <c r="E646" s="115"/>
      <c r="I646" s="115"/>
    </row>
    <row r="647" spans="1:9" s="113" customFormat="1">
      <c r="A647" s="115"/>
      <c r="B647" s="115"/>
      <c r="C647" s="115"/>
      <c r="D647" s="115"/>
      <c r="E647" s="115"/>
      <c r="I647" s="115"/>
    </row>
    <row r="648" spans="1:9" s="113" customFormat="1">
      <c r="A648" s="115"/>
      <c r="B648" s="115"/>
      <c r="C648" s="115"/>
      <c r="D648" s="115"/>
      <c r="E648" s="115"/>
      <c r="I648" s="115"/>
    </row>
    <row r="649" spans="1:9" s="113" customFormat="1">
      <c r="A649" s="115"/>
      <c r="B649" s="115"/>
      <c r="C649" s="115"/>
      <c r="D649" s="115"/>
      <c r="E649" s="115"/>
      <c r="I649" s="115"/>
    </row>
    <row r="650" spans="1:9" s="113" customFormat="1">
      <c r="A650" s="115"/>
      <c r="B650" s="115"/>
      <c r="C650" s="115"/>
      <c r="D650" s="115"/>
      <c r="E650" s="115"/>
      <c r="I650" s="115"/>
    </row>
    <row r="651" spans="1:9" s="113" customFormat="1">
      <c r="A651" s="115"/>
      <c r="B651" s="115"/>
      <c r="C651" s="115"/>
      <c r="D651" s="115"/>
      <c r="E651" s="115"/>
      <c r="I651" s="115"/>
    </row>
    <row r="652" spans="1:9" s="113" customFormat="1">
      <c r="A652" s="115"/>
      <c r="B652" s="115"/>
      <c r="C652" s="115"/>
      <c r="D652" s="115"/>
      <c r="E652" s="115"/>
      <c r="I652" s="115"/>
    </row>
    <row r="653" spans="1:9" s="113" customFormat="1">
      <c r="A653" s="115"/>
      <c r="B653" s="115"/>
      <c r="C653" s="115"/>
      <c r="D653" s="115"/>
      <c r="E653" s="115"/>
      <c r="I653" s="115"/>
    </row>
    <row r="654" spans="1:9" s="113" customFormat="1">
      <c r="A654" s="115"/>
      <c r="B654" s="115"/>
      <c r="C654" s="115"/>
      <c r="D654" s="115"/>
      <c r="E654" s="115"/>
      <c r="I654" s="115"/>
    </row>
    <row r="655" spans="1:9" s="113" customFormat="1">
      <c r="A655" s="115"/>
      <c r="B655" s="115"/>
      <c r="C655" s="115"/>
      <c r="D655" s="115"/>
      <c r="E655" s="115"/>
      <c r="I655" s="115"/>
    </row>
    <row r="656" spans="1:9" s="113" customFormat="1">
      <c r="A656" s="115"/>
      <c r="B656" s="115"/>
      <c r="C656" s="115"/>
      <c r="D656" s="115"/>
      <c r="E656" s="115"/>
      <c r="I656" s="115"/>
    </row>
    <row r="657" spans="1:9" s="113" customFormat="1">
      <c r="A657" s="115"/>
      <c r="B657" s="115"/>
      <c r="C657" s="115"/>
      <c r="D657" s="115"/>
      <c r="E657" s="115"/>
      <c r="I657" s="115"/>
    </row>
    <row r="658" spans="1:9" s="113" customFormat="1">
      <c r="A658" s="115"/>
      <c r="B658" s="115"/>
      <c r="C658" s="115"/>
      <c r="D658" s="115"/>
      <c r="E658" s="115"/>
      <c r="I658" s="115"/>
    </row>
    <row r="659" spans="1:9" s="113" customFormat="1">
      <c r="A659" s="115"/>
      <c r="B659" s="115"/>
      <c r="C659" s="115"/>
      <c r="D659" s="115"/>
      <c r="E659" s="115"/>
      <c r="I659" s="115"/>
    </row>
    <row r="660" spans="1:9" s="113" customFormat="1">
      <c r="A660" s="115"/>
      <c r="B660" s="115"/>
      <c r="C660" s="115"/>
      <c r="D660" s="115"/>
      <c r="E660" s="115"/>
      <c r="I660" s="115"/>
    </row>
    <row r="661" spans="1:9" s="113" customFormat="1">
      <c r="A661" s="115"/>
      <c r="B661" s="115"/>
      <c r="C661" s="115"/>
      <c r="D661" s="115"/>
      <c r="E661" s="115"/>
      <c r="I661" s="115"/>
    </row>
    <row r="662" spans="1:9" s="113" customFormat="1">
      <c r="A662" s="115"/>
      <c r="B662" s="115"/>
      <c r="C662" s="115"/>
      <c r="D662" s="115"/>
      <c r="E662" s="115"/>
      <c r="I662" s="115"/>
    </row>
    <row r="663" spans="1:9" s="113" customFormat="1">
      <c r="A663" s="115"/>
      <c r="B663" s="115"/>
      <c r="C663" s="115"/>
      <c r="D663" s="115"/>
      <c r="E663" s="115"/>
      <c r="I663" s="115"/>
    </row>
    <row r="664" spans="1:9" s="113" customFormat="1">
      <c r="A664" s="115"/>
      <c r="B664" s="115"/>
      <c r="C664" s="115"/>
      <c r="D664" s="115"/>
      <c r="E664" s="115"/>
      <c r="I664" s="115"/>
    </row>
    <row r="665" spans="1:9" s="113" customFormat="1">
      <c r="A665" s="115"/>
      <c r="B665" s="115"/>
      <c r="C665" s="115"/>
      <c r="D665" s="115"/>
      <c r="E665" s="115"/>
      <c r="I665" s="115"/>
    </row>
    <row r="666" spans="1:9" s="113" customFormat="1">
      <c r="A666" s="115"/>
      <c r="B666" s="115"/>
      <c r="C666" s="115"/>
      <c r="D666" s="115"/>
      <c r="E666" s="115"/>
      <c r="I666" s="115"/>
    </row>
    <row r="667" spans="1:9" s="113" customFormat="1">
      <c r="A667" s="115"/>
      <c r="B667" s="115"/>
      <c r="C667" s="115"/>
      <c r="D667" s="115"/>
      <c r="E667" s="115"/>
      <c r="I667" s="115"/>
    </row>
    <row r="668" spans="1:9" s="113" customFormat="1">
      <c r="A668" s="115"/>
      <c r="B668" s="115"/>
      <c r="C668" s="115"/>
      <c r="D668" s="115"/>
      <c r="E668" s="115"/>
      <c r="I668" s="115"/>
    </row>
    <row r="669" spans="1:9" s="113" customFormat="1">
      <c r="A669" s="115"/>
      <c r="B669" s="115"/>
      <c r="C669" s="115"/>
      <c r="D669" s="115"/>
      <c r="E669" s="115"/>
      <c r="I669" s="115"/>
    </row>
    <row r="670" spans="1:9" s="113" customFormat="1">
      <c r="A670" s="115"/>
      <c r="B670" s="115"/>
      <c r="C670" s="115"/>
      <c r="D670" s="115"/>
      <c r="E670" s="115"/>
      <c r="I670" s="115"/>
    </row>
    <row r="671" spans="1:9" s="113" customFormat="1">
      <c r="A671" s="115"/>
      <c r="B671" s="115"/>
      <c r="C671" s="115"/>
      <c r="D671" s="115"/>
      <c r="E671" s="115"/>
      <c r="I671" s="115"/>
    </row>
    <row r="672" spans="1:9" s="113" customFormat="1">
      <c r="A672" s="115"/>
      <c r="B672" s="115"/>
      <c r="C672" s="115"/>
      <c r="D672" s="115"/>
      <c r="E672" s="115"/>
      <c r="I672" s="115"/>
    </row>
    <row r="673" spans="1:9" s="113" customFormat="1">
      <c r="A673" s="115"/>
      <c r="B673" s="115"/>
      <c r="C673" s="115"/>
      <c r="D673" s="115"/>
      <c r="E673" s="115"/>
      <c r="I673" s="115"/>
    </row>
    <row r="674" spans="1:9" s="113" customFormat="1">
      <c r="A674" s="115"/>
      <c r="B674" s="115"/>
      <c r="C674" s="115"/>
      <c r="D674" s="115"/>
      <c r="E674" s="115"/>
      <c r="I674" s="115"/>
    </row>
    <row r="675" spans="1:9" s="113" customFormat="1">
      <c r="A675" s="115"/>
      <c r="B675" s="115"/>
      <c r="C675" s="115"/>
      <c r="D675" s="115"/>
      <c r="E675" s="115"/>
      <c r="I675" s="115"/>
    </row>
    <row r="676" spans="1:9" s="113" customFormat="1">
      <c r="A676" s="115"/>
      <c r="B676" s="115"/>
      <c r="C676" s="115"/>
      <c r="D676" s="115"/>
      <c r="E676" s="115"/>
      <c r="I676" s="115"/>
    </row>
    <row r="677" spans="1:9" s="113" customFormat="1">
      <c r="A677" s="115"/>
      <c r="B677" s="115"/>
      <c r="C677" s="115"/>
      <c r="D677" s="115"/>
      <c r="E677" s="115"/>
      <c r="I677" s="115"/>
    </row>
    <row r="678" spans="1:9" s="113" customFormat="1">
      <c r="A678" s="115"/>
      <c r="B678" s="115"/>
      <c r="C678" s="115"/>
      <c r="D678" s="115"/>
      <c r="E678" s="115"/>
      <c r="I678" s="115"/>
    </row>
    <row r="679" spans="1:9" s="113" customFormat="1">
      <c r="A679" s="115"/>
      <c r="B679" s="115"/>
      <c r="C679" s="115"/>
      <c r="D679" s="115"/>
      <c r="E679" s="115"/>
      <c r="I679" s="115"/>
    </row>
    <row r="680" spans="1:9" s="113" customFormat="1">
      <c r="A680" s="115"/>
      <c r="B680" s="115"/>
      <c r="C680" s="115"/>
      <c r="D680" s="115"/>
      <c r="E680" s="115"/>
      <c r="I680" s="115"/>
    </row>
    <row r="681" spans="1:9" s="113" customFormat="1">
      <c r="A681" s="115"/>
      <c r="B681" s="115"/>
      <c r="C681" s="115"/>
      <c r="D681" s="115"/>
      <c r="E681" s="115"/>
      <c r="I681" s="115"/>
    </row>
    <row r="682" spans="1:9" s="113" customFormat="1">
      <c r="A682" s="115"/>
      <c r="B682" s="115"/>
      <c r="C682" s="115"/>
      <c r="D682" s="115"/>
      <c r="E682" s="115"/>
      <c r="I682" s="115"/>
    </row>
    <row r="683" spans="1:9" s="113" customFormat="1">
      <c r="A683" s="115"/>
      <c r="B683" s="115"/>
      <c r="C683" s="115"/>
      <c r="D683" s="115"/>
      <c r="E683" s="115"/>
      <c r="I683" s="115"/>
    </row>
    <row r="684" spans="1:9" s="113" customFormat="1">
      <c r="A684" s="115"/>
      <c r="B684" s="115"/>
      <c r="C684" s="115"/>
      <c r="D684" s="115"/>
      <c r="E684" s="115"/>
      <c r="I684" s="115"/>
    </row>
    <row r="685" spans="1:9" s="113" customFormat="1">
      <c r="A685" s="115"/>
      <c r="B685" s="115"/>
      <c r="C685" s="115"/>
      <c r="D685" s="115"/>
      <c r="E685" s="115"/>
      <c r="I685" s="115"/>
    </row>
    <row r="686" spans="1:9" s="113" customFormat="1">
      <c r="A686" s="115"/>
      <c r="B686" s="115"/>
      <c r="C686" s="115"/>
      <c r="D686" s="115"/>
      <c r="E686" s="115"/>
      <c r="I686" s="115"/>
    </row>
    <row r="687" spans="1:9" s="113" customFormat="1">
      <c r="A687" s="115"/>
      <c r="B687" s="115"/>
      <c r="C687" s="115"/>
      <c r="D687" s="115"/>
      <c r="E687" s="115"/>
      <c r="I687" s="115"/>
    </row>
    <row r="688" spans="1:9" s="113" customFormat="1">
      <c r="A688" s="115"/>
      <c r="B688" s="115"/>
      <c r="C688" s="115"/>
      <c r="D688" s="115"/>
      <c r="E688" s="115"/>
      <c r="I688" s="115"/>
    </row>
    <row r="689" spans="1:9" s="113" customFormat="1">
      <c r="A689" s="115"/>
      <c r="B689" s="115"/>
      <c r="C689" s="115"/>
      <c r="D689" s="115"/>
      <c r="E689" s="115"/>
      <c r="I689" s="115"/>
    </row>
    <row r="690" spans="1:9" s="113" customFormat="1">
      <c r="A690" s="115"/>
      <c r="B690" s="115"/>
      <c r="C690" s="115"/>
      <c r="D690" s="115"/>
      <c r="E690" s="115"/>
      <c r="I690" s="115"/>
    </row>
    <row r="691" spans="1:9" s="113" customFormat="1">
      <c r="A691" s="115"/>
      <c r="B691" s="115"/>
      <c r="C691" s="115"/>
      <c r="D691" s="115"/>
      <c r="E691" s="115"/>
      <c r="I691" s="115"/>
    </row>
    <row r="692" spans="1:9" s="113" customFormat="1">
      <c r="A692" s="115"/>
      <c r="B692" s="115"/>
      <c r="C692" s="115"/>
      <c r="D692" s="115"/>
      <c r="E692" s="115"/>
      <c r="I692" s="115"/>
    </row>
    <row r="693" spans="1:9" s="113" customFormat="1">
      <c r="A693" s="115"/>
      <c r="B693" s="115"/>
      <c r="C693" s="115"/>
      <c r="D693" s="115"/>
      <c r="E693" s="115"/>
      <c r="I693" s="115"/>
    </row>
    <row r="694" spans="1:9" s="113" customFormat="1">
      <c r="A694" s="115"/>
      <c r="B694" s="115"/>
      <c r="C694" s="115"/>
      <c r="D694" s="115"/>
      <c r="E694" s="115"/>
      <c r="I694" s="115"/>
    </row>
    <row r="695" spans="1:9" s="113" customFormat="1">
      <c r="A695" s="115"/>
      <c r="B695" s="115"/>
      <c r="C695" s="115"/>
      <c r="D695" s="115"/>
      <c r="E695" s="115"/>
      <c r="I695" s="115"/>
    </row>
    <row r="696" spans="1:9" s="113" customFormat="1">
      <c r="A696" s="115"/>
      <c r="B696" s="115"/>
      <c r="C696" s="115"/>
      <c r="D696" s="115"/>
      <c r="E696" s="115"/>
      <c r="I696" s="115"/>
    </row>
    <row r="697" spans="1:9" s="113" customFormat="1">
      <c r="A697" s="115"/>
      <c r="B697" s="115"/>
      <c r="C697" s="115"/>
      <c r="D697" s="115"/>
      <c r="E697" s="115"/>
      <c r="I697" s="115"/>
    </row>
    <row r="698" spans="1:9" s="113" customFormat="1">
      <c r="A698" s="115"/>
      <c r="B698" s="115"/>
      <c r="C698" s="115"/>
      <c r="D698" s="115"/>
      <c r="E698" s="115"/>
      <c r="I698" s="115"/>
    </row>
    <row r="699" spans="1:9" s="113" customFormat="1">
      <c r="A699" s="115"/>
      <c r="B699" s="115"/>
      <c r="C699" s="115"/>
      <c r="D699" s="115"/>
      <c r="E699" s="115"/>
      <c r="I699" s="115"/>
    </row>
    <row r="700" spans="1:9" s="113" customFormat="1">
      <c r="A700" s="115"/>
      <c r="B700" s="115"/>
      <c r="C700" s="115"/>
      <c r="D700" s="115"/>
      <c r="E700" s="115"/>
      <c r="I700" s="115"/>
    </row>
    <row r="701" spans="1:9" s="113" customFormat="1">
      <c r="A701" s="115"/>
      <c r="B701" s="115"/>
      <c r="C701" s="115"/>
      <c r="D701" s="115"/>
      <c r="E701" s="115"/>
      <c r="I701" s="115"/>
    </row>
    <row r="702" spans="1:9" s="113" customFormat="1">
      <c r="A702" s="115"/>
      <c r="B702" s="115"/>
      <c r="C702" s="115"/>
      <c r="D702" s="115"/>
      <c r="E702" s="115"/>
      <c r="I702" s="115"/>
    </row>
    <row r="703" spans="1:9" s="113" customFormat="1">
      <c r="A703" s="115"/>
      <c r="B703" s="115"/>
      <c r="C703" s="115"/>
      <c r="D703" s="115"/>
      <c r="E703" s="115"/>
      <c r="I703" s="115"/>
    </row>
    <row r="704" spans="1:9" s="113" customFormat="1">
      <c r="A704" s="115"/>
      <c r="B704" s="115"/>
      <c r="C704" s="115"/>
      <c r="D704" s="115"/>
      <c r="E704" s="115"/>
      <c r="I704" s="115"/>
    </row>
    <row r="705" spans="1:9" s="113" customFormat="1">
      <c r="A705" s="115"/>
      <c r="B705" s="115"/>
      <c r="C705" s="115"/>
      <c r="D705" s="115"/>
      <c r="E705" s="115"/>
      <c r="I705" s="115"/>
    </row>
    <row r="706" spans="1:9" s="113" customFormat="1">
      <c r="A706" s="115"/>
      <c r="B706" s="115"/>
      <c r="C706" s="115"/>
      <c r="D706" s="115"/>
      <c r="E706" s="115"/>
      <c r="I706" s="115"/>
    </row>
    <row r="707" spans="1:9" s="113" customFormat="1">
      <c r="A707" s="115"/>
      <c r="B707" s="115"/>
      <c r="C707" s="115"/>
      <c r="D707" s="115"/>
      <c r="E707" s="115"/>
      <c r="I707" s="115"/>
    </row>
    <row r="708" spans="1:9" s="113" customFormat="1">
      <c r="A708" s="115"/>
      <c r="B708" s="115"/>
      <c r="C708" s="115"/>
      <c r="D708" s="115"/>
      <c r="E708" s="115"/>
      <c r="I708" s="115"/>
    </row>
    <row r="709" spans="1:9" s="113" customFormat="1">
      <c r="A709" s="115"/>
      <c r="B709" s="115"/>
      <c r="C709" s="115"/>
      <c r="D709" s="115"/>
      <c r="E709" s="115"/>
      <c r="I709" s="115"/>
    </row>
    <row r="710" spans="1:9" s="113" customFormat="1">
      <c r="A710" s="115"/>
      <c r="B710" s="115"/>
      <c r="C710" s="115"/>
      <c r="D710" s="115"/>
      <c r="E710" s="115"/>
      <c r="I710" s="115"/>
    </row>
    <row r="711" spans="1:9" s="113" customFormat="1">
      <c r="A711" s="115"/>
      <c r="B711" s="115"/>
      <c r="C711" s="115"/>
      <c r="D711" s="115"/>
      <c r="E711" s="115"/>
      <c r="I711" s="115"/>
    </row>
    <row r="712" spans="1:9" s="113" customFormat="1">
      <c r="A712" s="115"/>
      <c r="B712" s="115"/>
      <c r="C712" s="115"/>
      <c r="D712" s="115"/>
      <c r="E712" s="115"/>
      <c r="I712" s="115"/>
    </row>
    <row r="713" spans="1:9" s="113" customFormat="1">
      <c r="A713" s="115"/>
      <c r="B713" s="115"/>
      <c r="C713" s="115"/>
      <c r="D713" s="115"/>
      <c r="E713" s="115"/>
      <c r="I713" s="115"/>
    </row>
    <row r="714" spans="1:9" s="113" customFormat="1">
      <c r="A714" s="115"/>
      <c r="B714" s="115"/>
      <c r="C714" s="115"/>
      <c r="D714" s="115"/>
      <c r="E714" s="115"/>
      <c r="I714" s="115"/>
    </row>
    <row r="715" spans="1:9" s="113" customFormat="1">
      <c r="A715" s="115"/>
      <c r="B715" s="115"/>
      <c r="C715" s="115"/>
      <c r="D715" s="115"/>
      <c r="E715" s="115"/>
      <c r="I715" s="115"/>
    </row>
    <row r="716" spans="1:9" s="113" customFormat="1">
      <c r="A716" s="115"/>
      <c r="B716" s="115"/>
      <c r="C716" s="115"/>
      <c r="D716" s="115"/>
      <c r="E716" s="115"/>
      <c r="I716" s="115"/>
    </row>
    <row r="717" spans="1:9" s="113" customFormat="1">
      <c r="A717" s="115"/>
      <c r="B717" s="115"/>
      <c r="C717" s="115"/>
      <c r="D717" s="115"/>
      <c r="E717" s="115"/>
      <c r="I717" s="115"/>
    </row>
    <row r="718" spans="1:9" s="113" customFormat="1">
      <c r="A718" s="115"/>
      <c r="B718" s="115"/>
      <c r="C718" s="115"/>
      <c r="D718" s="115"/>
      <c r="E718" s="115"/>
      <c r="I718" s="115"/>
    </row>
    <row r="719" spans="1:9" s="113" customFormat="1">
      <c r="A719" s="115"/>
      <c r="B719" s="115"/>
      <c r="C719" s="115"/>
      <c r="D719" s="115"/>
      <c r="E719" s="115"/>
      <c r="I719" s="115"/>
    </row>
    <row r="720" spans="1:9" s="113" customFormat="1">
      <c r="A720" s="115"/>
      <c r="B720" s="115"/>
      <c r="C720" s="115"/>
      <c r="D720" s="115"/>
      <c r="E720" s="115"/>
      <c r="I720" s="115"/>
    </row>
    <row r="721" spans="1:9" s="113" customFormat="1">
      <c r="A721" s="115"/>
      <c r="B721" s="115"/>
      <c r="C721" s="115"/>
      <c r="D721" s="115"/>
      <c r="E721" s="115"/>
      <c r="I721" s="115"/>
    </row>
    <row r="722" spans="1:9" s="113" customFormat="1">
      <c r="A722" s="115"/>
      <c r="B722" s="115"/>
      <c r="C722" s="115"/>
      <c r="D722" s="115"/>
      <c r="E722" s="115"/>
      <c r="I722" s="115"/>
    </row>
    <row r="723" spans="1:9" s="113" customFormat="1">
      <c r="A723" s="115"/>
      <c r="B723" s="115"/>
      <c r="C723" s="115"/>
      <c r="D723" s="115"/>
      <c r="E723" s="115"/>
      <c r="I723" s="115"/>
    </row>
    <row r="724" spans="1:9" s="113" customFormat="1">
      <c r="A724" s="115"/>
      <c r="B724" s="115"/>
      <c r="C724" s="115"/>
      <c r="D724" s="115"/>
      <c r="E724" s="115"/>
      <c r="I724" s="115"/>
    </row>
    <row r="725" spans="1:9" s="113" customFormat="1">
      <c r="A725" s="115"/>
      <c r="B725" s="115"/>
      <c r="C725" s="115"/>
      <c r="D725" s="115"/>
      <c r="E725" s="115"/>
      <c r="I725" s="115"/>
    </row>
    <row r="726" spans="1:9" s="113" customFormat="1">
      <c r="A726" s="115"/>
      <c r="B726" s="115"/>
      <c r="C726" s="115"/>
      <c r="D726" s="115"/>
      <c r="E726" s="115"/>
      <c r="I726" s="115"/>
    </row>
    <row r="727" spans="1:9" s="113" customFormat="1">
      <c r="A727" s="115"/>
      <c r="B727" s="115"/>
      <c r="C727" s="115"/>
      <c r="D727" s="115"/>
      <c r="E727" s="115"/>
      <c r="I727" s="115"/>
    </row>
    <row r="728" spans="1:9" s="113" customFormat="1">
      <c r="A728" s="115"/>
      <c r="B728" s="115"/>
      <c r="C728" s="115"/>
      <c r="D728" s="115"/>
      <c r="E728" s="115"/>
      <c r="I728" s="115"/>
    </row>
    <row r="729" spans="1:9" s="113" customFormat="1">
      <c r="A729" s="115"/>
      <c r="B729" s="115"/>
      <c r="C729" s="115"/>
      <c r="D729" s="115"/>
      <c r="E729" s="115"/>
      <c r="I729" s="115"/>
    </row>
    <row r="730" spans="1:9" s="113" customFormat="1">
      <c r="A730" s="115"/>
      <c r="B730" s="115"/>
      <c r="C730" s="115"/>
      <c r="D730" s="115"/>
      <c r="E730" s="115"/>
      <c r="I730" s="115"/>
    </row>
    <row r="731" spans="1:9" s="113" customFormat="1">
      <c r="A731" s="115"/>
      <c r="B731" s="115"/>
      <c r="C731" s="115"/>
      <c r="D731" s="115"/>
      <c r="E731" s="115"/>
      <c r="I731" s="115"/>
    </row>
    <row r="732" spans="1:9" s="113" customFormat="1">
      <c r="A732" s="115"/>
      <c r="B732" s="115"/>
      <c r="C732" s="115"/>
      <c r="D732" s="115"/>
      <c r="E732" s="115"/>
      <c r="I732" s="115"/>
    </row>
    <row r="733" spans="1:9" s="113" customFormat="1">
      <c r="A733" s="115"/>
      <c r="B733" s="115"/>
      <c r="C733" s="115"/>
      <c r="D733" s="115"/>
      <c r="E733" s="115"/>
      <c r="I733" s="115"/>
    </row>
    <row r="734" spans="1:9" s="113" customFormat="1">
      <c r="A734" s="115"/>
      <c r="B734" s="115"/>
      <c r="C734" s="115"/>
      <c r="D734" s="115"/>
      <c r="E734" s="115"/>
      <c r="I734" s="115"/>
    </row>
    <row r="735" spans="1:9" s="113" customFormat="1">
      <c r="A735" s="115"/>
      <c r="B735" s="115"/>
      <c r="C735" s="115"/>
      <c r="D735" s="115"/>
      <c r="E735" s="115"/>
      <c r="I735" s="115"/>
    </row>
    <row r="736" spans="1:9" s="113" customFormat="1">
      <c r="A736" s="115"/>
      <c r="B736" s="115"/>
      <c r="C736" s="115"/>
      <c r="D736" s="115"/>
      <c r="E736" s="115"/>
      <c r="I736" s="115"/>
    </row>
    <row r="737" spans="1:9" s="113" customFormat="1">
      <c r="A737" s="115"/>
      <c r="B737" s="115"/>
      <c r="C737" s="115"/>
      <c r="D737" s="115"/>
      <c r="E737" s="115"/>
      <c r="I737" s="115"/>
    </row>
    <row r="738" spans="1:9" s="113" customFormat="1">
      <c r="A738" s="115"/>
      <c r="B738" s="115"/>
      <c r="C738" s="115"/>
      <c r="D738" s="115"/>
      <c r="E738" s="115"/>
      <c r="I738" s="115"/>
    </row>
    <row r="739" spans="1:9" s="113" customFormat="1">
      <c r="A739" s="115"/>
      <c r="B739" s="115"/>
      <c r="C739" s="115"/>
      <c r="D739" s="115"/>
      <c r="E739" s="115"/>
      <c r="I739" s="115"/>
    </row>
    <row r="740" spans="1:9" s="113" customFormat="1">
      <c r="A740" s="115"/>
      <c r="B740" s="115"/>
      <c r="C740" s="115"/>
      <c r="D740" s="115"/>
      <c r="E740" s="115"/>
      <c r="I740" s="115"/>
    </row>
    <row r="741" spans="1:9" s="113" customFormat="1">
      <c r="A741" s="115"/>
      <c r="B741" s="115"/>
      <c r="C741" s="115"/>
      <c r="D741" s="115"/>
      <c r="E741" s="115"/>
      <c r="I741" s="115"/>
    </row>
    <row r="742" spans="1:9" s="113" customFormat="1">
      <c r="A742" s="115"/>
      <c r="B742" s="115"/>
      <c r="C742" s="115"/>
      <c r="D742" s="115"/>
      <c r="E742" s="115"/>
      <c r="I742" s="115"/>
    </row>
    <row r="743" spans="1:9" s="113" customFormat="1">
      <c r="A743" s="115"/>
      <c r="B743" s="115"/>
      <c r="C743" s="115"/>
      <c r="D743" s="115"/>
      <c r="E743" s="115"/>
      <c r="I743" s="115"/>
    </row>
    <row r="744" spans="1:9" s="113" customFormat="1">
      <c r="A744" s="115"/>
      <c r="B744" s="115"/>
      <c r="C744" s="115"/>
      <c r="D744" s="115"/>
      <c r="E744" s="115"/>
      <c r="I744" s="115"/>
    </row>
    <row r="745" spans="1:9" s="113" customFormat="1">
      <c r="A745" s="115"/>
      <c r="B745" s="115"/>
      <c r="C745" s="115"/>
      <c r="D745" s="115"/>
      <c r="E745" s="115"/>
      <c r="I745" s="115"/>
    </row>
    <row r="746" spans="1:9" s="113" customFormat="1">
      <c r="A746" s="115"/>
      <c r="B746" s="115"/>
      <c r="C746" s="115"/>
      <c r="D746" s="115"/>
      <c r="E746" s="115"/>
      <c r="I746" s="115"/>
    </row>
    <row r="747" spans="1:9" s="113" customFormat="1">
      <c r="A747" s="115"/>
      <c r="B747" s="115"/>
      <c r="C747" s="115"/>
      <c r="D747" s="115"/>
      <c r="E747" s="115"/>
      <c r="I747" s="115"/>
    </row>
  </sheetData>
  <protectedRanges>
    <protectedRange password="CC3D" sqref="D3:I317 A3:C7 A40:C317" name="Range1_1"/>
  </protectedRanges>
  <mergeCells count="6">
    <mergeCell ref="I1:I2"/>
    <mergeCell ref="A1:A2"/>
    <mergeCell ref="B1:B2"/>
    <mergeCell ref="C1:C2"/>
    <mergeCell ref="D1:D2"/>
    <mergeCell ref="E1:H1"/>
  </mergeCells>
  <conditionalFormatting sqref="A3:H7 A40:H57 D8:H39">
    <cfRule type="cellIs" dxfId="68" priority="28" operator="equal">
      <formula>0</formula>
    </cfRule>
  </conditionalFormatting>
  <conditionalFormatting sqref="A58:H77">
    <cfRule type="cellIs" dxfId="67" priority="27" operator="equal">
      <formula>0</formula>
    </cfRule>
  </conditionalFormatting>
  <conditionalFormatting sqref="A78:H97">
    <cfRule type="cellIs" dxfId="66" priority="26" operator="equal">
      <formula>0</formula>
    </cfRule>
  </conditionalFormatting>
  <conditionalFormatting sqref="A98:H117">
    <cfRule type="cellIs" dxfId="65" priority="25" operator="equal">
      <formula>0</formula>
    </cfRule>
  </conditionalFormatting>
  <conditionalFormatting sqref="A118:H137">
    <cfRule type="cellIs" dxfId="64" priority="24" operator="equal">
      <formula>0</formula>
    </cfRule>
  </conditionalFormatting>
  <conditionalFormatting sqref="A138:H157">
    <cfRule type="cellIs" dxfId="63" priority="23" operator="equal">
      <formula>0</formula>
    </cfRule>
  </conditionalFormatting>
  <conditionalFormatting sqref="A158:H177">
    <cfRule type="cellIs" dxfId="62" priority="22" operator="equal">
      <formula>0</formula>
    </cfRule>
  </conditionalFormatting>
  <conditionalFormatting sqref="A178:H197">
    <cfRule type="cellIs" dxfId="61" priority="21" operator="equal">
      <formula>0</formula>
    </cfRule>
  </conditionalFormatting>
  <conditionalFormatting sqref="A198:H217">
    <cfRule type="cellIs" dxfId="60" priority="20" operator="equal">
      <formula>0</formula>
    </cfRule>
  </conditionalFormatting>
  <conditionalFormatting sqref="A218:H237">
    <cfRule type="cellIs" dxfId="59" priority="19" operator="equal">
      <formula>0</formula>
    </cfRule>
  </conditionalFormatting>
  <conditionalFormatting sqref="A238:H257">
    <cfRule type="cellIs" dxfId="58" priority="18" operator="equal">
      <formula>0</formula>
    </cfRule>
  </conditionalFormatting>
  <conditionalFormatting sqref="A258:H277">
    <cfRule type="cellIs" dxfId="57" priority="17" operator="equal">
      <formula>0</formula>
    </cfRule>
  </conditionalFormatting>
  <conditionalFormatting sqref="A278:H297">
    <cfRule type="cellIs" dxfId="56" priority="16" operator="equal">
      <formula>0</formula>
    </cfRule>
  </conditionalFormatting>
  <conditionalFormatting sqref="A298:H317">
    <cfRule type="cellIs" dxfId="55" priority="15" operator="equal">
      <formula>0</formula>
    </cfRule>
  </conditionalFormatting>
  <conditionalFormatting sqref="I3:I57">
    <cfRule type="cellIs" dxfId="54" priority="14" operator="equal">
      <formula>0</formula>
    </cfRule>
  </conditionalFormatting>
  <conditionalFormatting sqref="I58:I77">
    <cfRule type="cellIs" dxfId="53" priority="13" operator="equal">
      <formula>0</formula>
    </cfRule>
  </conditionalFormatting>
  <conditionalFormatting sqref="I78:I97">
    <cfRule type="cellIs" dxfId="52" priority="12" operator="equal">
      <formula>0</formula>
    </cfRule>
  </conditionalFormatting>
  <conditionalFormatting sqref="I98:I117">
    <cfRule type="cellIs" dxfId="51" priority="11" operator="equal">
      <formula>0</formula>
    </cfRule>
  </conditionalFormatting>
  <conditionalFormatting sqref="I118:I137">
    <cfRule type="cellIs" dxfId="50" priority="10" operator="equal">
      <formula>0</formula>
    </cfRule>
  </conditionalFormatting>
  <conditionalFormatting sqref="I138:I157">
    <cfRule type="cellIs" dxfId="49" priority="9" operator="equal">
      <formula>0</formula>
    </cfRule>
  </conditionalFormatting>
  <conditionalFormatting sqref="I158:I177">
    <cfRule type="cellIs" dxfId="48" priority="8" operator="equal">
      <formula>0</formula>
    </cfRule>
  </conditionalFormatting>
  <conditionalFormatting sqref="I178:I197">
    <cfRule type="cellIs" dxfId="47" priority="7" operator="equal">
      <formula>0</formula>
    </cfRule>
  </conditionalFormatting>
  <conditionalFormatting sqref="I198:I217">
    <cfRule type="cellIs" dxfId="46" priority="6" operator="equal">
      <formula>0</formula>
    </cfRule>
  </conditionalFormatting>
  <conditionalFormatting sqref="I218:I237">
    <cfRule type="cellIs" dxfId="45" priority="5" operator="equal">
      <formula>0</formula>
    </cfRule>
  </conditionalFormatting>
  <conditionalFormatting sqref="I238:I257">
    <cfRule type="cellIs" dxfId="44" priority="4" operator="equal">
      <formula>0</formula>
    </cfRule>
  </conditionalFormatting>
  <conditionalFormatting sqref="I258:I277">
    <cfRule type="cellIs" dxfId="43" priority="3" operator="equal">
      <formula>0</formula>
    </cfRule>
  </conditionalFormatting>
  <conditionalFormatting sqref="I278:I297">
    <cfRule type="cellIs" dxfId="42" priority="2" operator="equal">
      <formula>0</formula>
    </cfRule>
  </conditionalFormatting>
  <conditionalFormatting sqref="I298:I317">
    <cfRule type="cellIs" dxfId="41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[1]الدوائر!#REF!</xm:f>
          </x14:formula1>
          <xm:sqref>I1:I1048576</xm:sqref>
        </x14:dataValidation>
        <x14:dataValidation type="list" allowBlank="1" showInputMessage="1" showErrorMessage="1">
          <x14:formula1>
            <xm:f>'[1]التنظيم الهيكلي'!#REF!</xm:f>
          </x14:formula1>
          <xm:sqref>E3:H1048576</xm:sqref>
        </x14:dataValidation>
        <x14:dataValidation type="list" allowBlank="1" showInputMessage="1" showErrorMessage="1">
          <x14:formula1>
            <xm:f>'[1]قانون الإطار'!#REF!</xm:f>
          </x14:formula1>
          <xm:sqref>B3:B7 B40:B1048576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selection activeCell="D13" sqref="D13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6" t="s">
        <v>68</v>
      </c>
      <c r="B1" s="226" t="s">
        <v>793</v>
      </c>
      <c r="C1" s="226" t="s">
        <v>795</v>
      </c>
      <c r="D1" s="226" t="s">
        <v>799</v>
      </c>
    </row>
    <row r="2" spans="1:10" s="113" customFormat="1" ht="23.25" customHeight="1">
      <c r="A2" s="226"/>
      <c r="B2" s="226"/>
      <c r="C2" s="226"/>
      <c r="D2" s="226"/>
    </row>
    <row r="3" spans="1:10" s="113" customFormat="1">
      <c r="A3" s="103" t="s">
        <v>1100</v>
      </c>
      <c r="B3" s="167">
        <v>8</v>
      </c>
      <c r="C3" s="167" t="s">
        <v>1101</v>
      </c>
      <c r="D3" s="101"/>
      <c r="J3" s="113" t="s">
        <v>796</v>
      </c>
    </row>
    <row r="4" spans="1:10" s="113" customFormat="1">
      <c r="A4" s="103" t="s">
        <v>1102</v>
      </c>
      <c r="B4" s="167">
        <v>7</v>
      </c>
      <c r="C4" s="167" t="s">
        <v>1101</v>
      </c>
      <c r="D4" s="103"/>
      <c r="J4" s="113" t="s">
        <v>797</v>
      </c>
    </row>
    <row r="5" spans="1:10" s="113" customFormat="1">
      <c r="A5" s="103" t="s">
        <v>1103</v>
      </c>
      <c r="B5" s="167">
        <v>7</v>
      </c>
      <c r="C5" s="167" t="s">
        <v>1101</v>
      </c>
      <c r="D5" s="103"/>
      <c r="J5" s="113" t="s">
        <v>798</v>
      </c>
    </row>
    <row r="6" spans="1:10" s="113" customFormat="1">
      <c r="A6" s="103" t="s">
        <v>1104</v>
      </c>
      <c r="B6" s="167">
        <v>6</v>
      </c>
      <c r="C6" s="167" t="s">
        <v>1101</v>
      </c>
      <c r="D6" s="104"/>
      <c r="J6" s="113" t="s">
        <v>779</v>
      </c>
    </row>
    <row r="7" spans="1:10" s="113" customFormat="1">
      <c r="A7" s="103" t="s">
        <v>1105</v>
      </c>
      <c r="B7" s="167">
        <v>6</v>
      </c>
      <c r="C7" s="167" t="s">
        <v>1101</v>
      </c>
      <c r="D7" s="104"/>
    </row>
    <row r="8" spans="1:10" s="113" customFormat="1">
      <c r="A8" s="103" t="s">
        <v>1106</v>
      </c>
      <c r="B8" s="167">
        <v>6</v>
      </c>
      <c r="C8" s="167" t="s">
        <v>1101</v>
      </c>
      <c r="D8" s="103"/>
    </row>
    <row r="9" spans="1:10" s="113" customFormat="1">
      <c r="A9" s="103" t="s">
        <v>1107</v>
      </c>
      <c r="B9" s="167">
        <v>7</v>
      </c>
      <c r="C9" s="167" t="s">
        <v>1101</v>
      </c>
      <c r="D9" s="103"/>
    </row>
    <row r="10" spans="1:10" s="113" customFormat="1">
      <c r="A10" s="103" t="s">
        <v>1108</v>
      </c>
      <c r="B10" s="167">
        <v>6</v>
      </c>
      <c r="C10" s="167" t="s">
        <v>1101</v>
      </c>
      <c r="D10" s="103"/>
    </row>
    <row r="11" spans="1:10" s="113" customFormat="1">
      <c r="A11" s="103" t="s">
        <v>1109</v>
      </c>
      <c r="B11" s="167">
        <v>6</v>
      </c>
      <c r="C11" s="167" t="s">
        <v>1101</v>
      </c>
      <c r="D11" s="103"/>
    </row>
    <row r="12" spans="1:10" s="113" customFormat="1">
      <c r="A12" s="103" t="s">
        <v>1110</v>
      </c>
      <c r="B12" s="167">
        <v>7</v>
      </c>
      <c r="C12" s="167" t="s">
        <v>1101</v>
      </c>
      <c r="D12" s="103"/>
    </row>
    <row r="13" spans="1:10" s="113" customFormat="1">
      <c r="A13" s="103" t="s">
        <v>1111</v>
      </c>
      <c r="B13" s="167">
        <v>6</v>
      </c>
      <c r="C13" s="167" t="s">
        <v>1101</v>
      </c>
      <c r="D13" s="103"/>
    </row>
    <row r="14" spans="1:10" s="113" customFormat="1">
      <c r="A14" s="103" t="s">
        <v>1112</v>
      </c>
      <c r="B14" s="167">
        <v>6</v>
      </c>
      <c r="C14" s="167" t="s">
        <v>1101</v>
      </c>
      <c r="D14" s="103"/>
    </row>
    <row r="15" spans="1:10" s="113" customFormat="1">
      <c r="A15" s="103" t="s">
        <v>1113</v>
      </c>
      <c r="B15" s="167">
        <v>6</v>
      </c>
      <c r="C15" s="167" t="s">
        <v>1101</v>
      </c>
      <c r="D15" s="103"/>
    </row>
    <row r="16" spans="1:10" s="113" customFormat="1">
      <c r="A16" s="103" t="s">
        <v>1114</v>
      </c>
      <c r="B16" s="167">
        <v>5</v>
      </c>
      <c r="C16" s="167" t="s">
        <v>1101</v>
      </c>
      <c r="D16" s="103"/>
    </row>
    <row r="17" spans="1:4" s="113" customFormat="1">
      <c r="A17" s="103" t="s">
        <v>1115</v>
      </c>
      <c r="B17" s="167">
        <v>4</v>
      </c>
      <c r="C17" s="167" t="s">
        <v>1101</v>
      </c>
      <c r="D17" s="103"/>
    </row>
    <row r="18" spans="1:4" s="113" customFormat="1">
      <c r="A18" s="103" t="s">
        <v>1116</v>
      </c>
      <c r="B18" s="167">
        <v>1</v>
      </c>
      <c r="C18" s="167" t="s">
        <v>1101</v>
      </c>
      <c r="D18" s="103"/>
    </row>
    <row r="19" spans="1:4" s="113" customFormat="1">
      <c r="A19" s="103" t="s">
        <v>1117</v>
      </c>
      <c r="B19" s="167">
        <v>1</v>
      </c>
      <c r="C19" s="167" t="s">
        <v>1101</v>
      </c>
      <c r="D19" s="103"/>
    </row>
    <row r="20" spans="1:4" s="113" customFormat="1">
      <c r="A20" s="103" t="s">
        <v>1118</v>
      </c>
      <c r="B20" s="167">
        <v>1</v>
      </c>
      <c r="C20" s="167" t="s">
        <v>1101</v>
      </c>
      <c r="D20" s="103"/>
    </row>
    <row r="21" spans="1:4" s="113" customFormat="1">
      <c r="A21" s="103" t="s">
        <v>1119</v>
      </c>
      <c r="B21" s="167">
        <v>1</v>
      </c>
      <c r="C21" s="167" t="s">
        <v>1101</v>
      </c>
      <c r="D21" s="103"/>
    </row>
    <row r="22" spans="1:4" s="113" customFormat="1">
      <c r="A22" s="107" t="s">
        <v>1120</v>
      </c>
      <c r="B22" s="167">
        <v>1</v>
      </c>
      <c r="C22" s="167" t="s">
        <v>1101</v>
      </c>
      <c r="D22" s="103"/>
    </row>
    <row r="23" spans="1:4" s="113" customFormat="1">
      <c r="A23" s="99" t="s">
        <v>1121</v>
      </c>
      <c r="B23" s="167">
        <v>1</v>
      </c>
      <c r="C23" s="167" t="s">
        <v>1101</v>
      </c>
      <c r="D23" s="103"/>
    </row>
    <row r="24" spans="1:4" s="113" customFormat="1">
      <c r="A24" s="99" t="s">
        <v>1122</v>
      </c>
      <c r="B24" s="167">
        <v>1</v>
      </c>
      <c r="C24" s="167" t="s">
        <v>1101</v>
      </c>
      <c r="D24" s="103"/>
    </row>
    <row r="25" spans="1:4" s="113" customFormat="1">
      <c r="A25" s="99" t="s">
        <v>1123</v>
      </c>
      <c r="B25" s="167">
        <v>1</v>
      </c>
      <c r="C25" s="167" t="s">
        <v>1101</v>
      </c>
      <c r="D25" s="103"/>
    </row>
    <row r="26" spans="1:4" s="113" customFormat="1">
      <c r="A26" s="99" t="s">
        <v>1124</v>
      </c>
      <c r="B26" s="167">
        <v>1</v>
      </c>
      <c r="C26" s="167" t="s">
        <v>1101</v>
      </c>
      <c r="D26" s="103"/>
    </row>
    <row r="27" spans="1:4" s="113" customFormat="1">
      <c r="A27" s="99" t="s">
        <v>1125</v>
      </c>
      <c r="B27" s="167">
        <v>1</v>
      </c>
      <c r="C27" s="167" t="s">
        <v>1101</v>
      </c>
      <c r="D27" s="107"/>
    </row>
    <row r="28" spans="1:4" s="113" customFormat="1">
      <c r="A28" s="99" t="s">
        <v>1126</v>
      </c>
      <c r="B28" s="169">
        <v>5</v>
      </c>
      <c r="C28" s="167" t="s">
        <v>1101</v>
      </c>
      <c r="D28" s="100"/>
    </row>
    <row r="29" spans="1:4" s="113" customFormat="1">
      <c r="A29" s="99" t="s">
        <v>1127</v>
      </c>
      <c r="B29" s="169">
        <v>1</v>
      </c>
      <c r="C29" s="167" t="s">
        <v>1101</v>
      </c>
      <c r="D29" s="100"/>
    </row>
    <row r="30" spans="1:4" s="113" customFormat="1">
      <c r="A30" s="99" t="s">
        <v>1128</v>
      </c>
      <c r="B30" s="169">
        <v>5</v>
      </c>
      <c r="C30" s="167" t="s">
        <v>1101</v>
      </c>
      <c r="D30" s="100"/>
    </row>
    <row r="31" spans="1:4" s="113" customFormat="1">
      <c r="A31" s="99" t="s">
        <v>1129</v>
      </c>
      <c r="B31" s="169">
        <v>1</v>
      </c>
      <c r="C31" s="167" t="s">
        <v>1101</v>
      </c>
      <c r="D31" s="100"/>
    </row>
    <row r="32" spans="1:4" s="113" customFormat="1">
      <c r="A32" s="99" t="s">
        <v>1130</v>
      </c>
      <c r="B32" s="169">
        <v>1</v>
      </c>
      <c r="C32" s="167" t="s">
        <v>1101</v>
      </c>
      <c r="D32" s="100"/>
    </row>
    <row r="33" spans="1:4" s="113" customFormat="1">
      <c r="A33" s="99" t="s">
        <v>1131</v>
      </c>
      <c r="B33" s="169">
        <v>1</v>
      </c>
      <c r="C33" s="167" t="s">
        <v>1101</v>
      </c>
      <c r="D33" s="100"/>
    </row>
    <row r="34" spans="1:4" s="113" customFormat="1">
      <c r="A34" s="99" t="s">
        <v>1132</v>
      </c>
      <c r="B34" s="169">
        <v>1</v>
      </c>
      <c r="C34" s="167" t="s">
        <v>1101</v>
      </c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5"/>
      <c r="B318" s="115"/>
      <c r="C318" s="115"/>
      <c r="D318" s="115"/>
    </row>
    <row r="319" spans="1:4" s="113" customFormat="1">
      <c r="A319" s="115"/>
      <c r="B319" s="115"/>
      <c r="C319" s="115"/>
      <c r="D319" s="115"/>
    </row>
    <row r="320" spans="1:4" s="113" customFormat="1">
      <c r="A320" s="115"/>
      <c r="B320" s="115"/>
      <c r="C320" s="115"/>
      <c r="D320" s="115"/>
    </row>
    <row r="321" spans="1:4" s="113" customFormat="1">
      <c r="A321" s="115"/>
      <c r="B321" s="115"/>
      <c r="C321" s="115"/>
      <c r="D321" s="115"/>
    </row>
    <row r="322" spans="1:4" s="113" customFormat="1">
      <c r="A322" s="115"/>
      <c r="B322" s="115"/>
      <c r="C322" s="115"/>
      <c r="D322" s="115"/>
    </row>
    <row r="323" spans="1:4" s="113" customFormat="1">
      <c r="A323" s="115"/>
      <c r="B323" s="115"/>
      <c r="C323" s="115"/>
      <c r="D323" s="115"/>
    </row>
    <row r="324" spans="1:4" s="113" customFormat="1">
      <c r="A324" s="115"/>
      <c r="B324" s="115"/>
      <c r="C324" s="115"/>
      <c r="D324" s="115"/>
    </row>
    <row r="325" spans="1:4" s="113" customFormat="1">
      <c r="A325" s="115"/>
      <c r="B325" s="115"/>
      <c r="C325" s="115"/>
      <c r="D325" s="115"/>
    </row>
    <row r="326" spans="1:4" s="113" customFormat="1">
      <c r="A326" s="115"/>
      <c r="B326" s="115"/>
      <c r="C326" s="115"/>
      <c r="D326" s="115"/>
    </row>
    <row r="327" spans="1:4" s="113" customFormat="1">
      <c r="A327" s="115"/>
      <c r="B327" s="115"/>
      <c r="C327" s="115"/>
      <c r="D327" s="115"/>
    </row>
    <row r="328" spans="1:4" s="113" customFormat="1">
      <c r="A328" s="115"/>
      <c r="B328" s="115"/>
      <c r="C328" s="115"/>
      <c r="D328" s="115"/>
    </row>
    <row r="329" spans="1:4" s="113" customFormat="1">
      <c r="A329" s="115"/>
      <c r="B329" s="115"/>
      <c r="C329" s="115"/>
      <c r="D329" s="115"/>
    </row>
    <row r="330" spans="1:4" s="113" customFormat="1">
      <c r="A330" s="115"/>
      <c r="B330" s="115"/>
      <c r="C330" s="115"/>
      <c r="D330" s="115"/>
    </row>
    <row r="331" spans="1:4" s="113" customFormat="1">
      <c r="A331" s="115"/>
      <c r="B331" s="115"/>
      <c r="C331" s="115"/>
      <c r="D331" s="115"/>
    </row>
    <row r="332" spans="1:4" s="113" customFormat="1">
      <c r="A332" s="115"/>
      <c r="B332" s="115"/>
      <c r="C332" s="115"/>
      <c r="D332" s="115"/>
    </row>
    <row r="333" spans="1:4" s="113" customFormat="1">
      <c r="A333" s="115"/>
      <c r="B333" s="115"/>
      <c r="C333" s="115"/>
      <c r="D333" s="115"/>
    </row>
    <row r="334" spans="1:4" s="113" customFormat="1">
      <c r="A334" s="115"/>
      <c r="B334" s="115"/>
      <c r="C334" s="115"/>
      <c r="D334" s="115"/>
    </row>
    <row r="335" spans="1:4" s="113" customFormat="1">
      <c r="A335" s="115"/>
      <c r="B335" s="115"/>
      <c r="C335" s="115"/>
      <c r="D335" s="115"/>
    </row>
    <row r="336" spans="1:4" s="113" customFormat="1">
      <c r="A336" s="115"/>
      <c r="B336" s="115"/>
      <c r="C336" s="115"/>
      <c r="D336" s="115"/>
    </row>
    <row r="337" spans="1:4" s="113" customFormat="1">
      <c r="A337" s="115"/>
      <c r="B337" s="115"/>
      <c r="C337" s="115"/>
      <c r="D337" s="115"/>
    </row>
    <row r="338" spans="1:4" s="113" customFormat="1">
      <c r="A338" s="115"/>
      <c r="B338" s="115"/>
      <c r="C338" s="115"/>
      <c r="D338" s="115"/>
    </row>
    <row r="339" spans="1:4" s="113" customFormat="1">
      <c r="A339" s="115"/>
      <c r="B339" s="115"/>
      <c r="C339" s="115"/>
      <c r="D339" s="115"/>
    </row>
    <row r="340" spans="1:4" s="113" customFormat="1">
      <c r="A340" s="115"/>
      <c r="B340" s="115"/>
      <c r="C340" s="115"/>
      <c r="D340" s="115"/>
    </row>
    <row r="341" spans="1:4" s="113" customFormat="1">
      <c r="A341" s="115"/>
      <c r="B341" s="115"/>
      <c r="C341" s="115"/>
      <c r="D341" s="115"/>
    </row>
    <row r="342" spans="1:4" s="113" customFormat="1">
      <c r="A342" s="115"/>
      <c r="B342" s="115"/>
      <c r="C342" s="115"/>
      <c r="D342" s="115"/>
    </row>
    <row r="343" spans="1:4" s="113" customFormat="1">
      <c r="A343" s="115"/>
      <c r="B343" s="115"/>
      <c r="C343" s="115"/>
      <c r="D343" s="115"/>
    </row>
    <row r="344" spans="1:4" s="113" customFormat="1">
      <c r="A344" s="115"/>
      <c r="B344" s="115"/>
      <c r="C344" s="115"/>
      <c r="D344" s="115"/>
    </row>
    <row r="345" spans="1:4" s="113" customFormat="1">
      <c r="A345" s="115"/>
      <c r="B345" s="115"/>
      <c r="C345" s="115"/>
      <c r="D345" s="115"/>
    </row>
    <row r="346" spans="1:4" s="113" customFormat="1">
      <c r="A346" s="115"/>
      <c r="B346" s="115"/>
      <c r="C346" s="115"/>
      <c r="D346" s="115"/>
    </row>
    <row r="347" spans="1:4" s="113" customFormat="1">
      <c r="A347" s="115"/>
      <c r="B347" s="115"/>
      <c r="C347" s="115"/>
      <c r="D347" s="115"/>
    </row>
    <row r="348" spans="1:4" s="113" customFormat="1">
      <c r="A348" s="115"/>
      <c r="B348" s="115"/>
      <c r="C348" s="115"/>
      <c r="D348" s="115"/>
    </row>
    <row r="349" spans="1:4" s="113" customFormat="1">
      <c r="A349" s="115"/>
      <c r="B349" s="115"/>
      <c r="C349" s="115"/>
      <c r="D349" s="115"/>
    </row>
    <row r="350" spans="1:4" s="113" customFormat="1">
      <c r="A350" s="115"/>
      <c r="B350" s="115"/>
      <c r="C350" s="115"/>
      <c r="D350" s="115"/>
    </row>
    <row r="351" spans="1:4" s="113" customFormat="1">
      <c r="A351" s="115"/>
      <c r="B351" s="115"/>
      <c r="C351" s="115"/>
      <c r="D351" s="115"/>
    </row>
    <row r="352" spans="1:4" s="113" customFormat="1">
      <c r="A352" s="115"/>
      <c r="B352" s="115"/>
      <c r="C352" s="115"/>
      <c r="D352" s="115"/>
    </row>
    <row r="353" spans="1:4" s="113" customFormat="1">
      <c r="A353" s="115"/>
      <c r="B353" s="115"/>
      <c r="C353" s="115"/>
      <c r="D353" s="115"/>
    </row>
    <row r="354" spans="1:4" s="113" customFormat="1">
      <c r="A354" s="115"/>
      <c r="B354" s="115"/>
      <c r="C354" s="115"/>
      <c r="D354" s="115"/>
    </row>
    <row r="355" spans="1:4" s="113" customFormat="1">
      <c r="A355" s="115"/>
      <c r="B355" s="115"/>
      <c r="C355" s="115"/>
      <c r="D355" s="115"/>
    </row>
    <row r="356" spans="1:4" s="113" customFormat="1">
      <c r="A356" s="115"/>
      <c r="B356" s="115"/>
      <c r="C356" s="115"/>
      <c r="D356" s="115"/>
    </row>
    <row r="357" spans="1:4" s="113" customFormat="1">
      <c r="A357" s="115"/>
      <c r="B357" s="115"/>
      <c r="C357" s="115"/>
      <c r="D357" s="115"/>
    </row>
    <row r="358" spans="1:4" s="113" customFormat="1">
      <c r="A358" s="115"/>
      <c r="B358" s="115"/>
      <c r="C358" s="115"/>
      <c r="D358" s="115"/>
    </row>
    <row r="359" spans="1:4" s="113" customFormat="1">
      <c r="A359" s="115"/>
      <c r="B359" s="115"/>
      <c r="C359" s="115"/>
      <c r="D359" s="115"/>
    </row>
    <row r="360" spans="1:4" s="113" customFormat="1">
      <c r="A360" s="115"/>
      <c r="B360" s="115"/>
      <c r="C360" s="115"/>
      <c r="D360" s="115"/>
    </row>
    <row r="361" spans="1:4" s="113" customFormat="1">
      <c r="A361" s="115"/>
      <c r="B361" s="115"/>
      <c r="C361" s="115"/>
      <c r="D361" s="115"/>
    </row>
    <row r="362" spans="1:4" s="113" customFormat="1">
      <c r="A362" s="115"/>
      <c r="B362" s="115"/>
      <c r="C362" s="115"/>
      <c r="D362" s="115"/>
    </row>
    <row r="363" spans="1:4" s="113" customFormat="1">
      <c r="A363" s="115"/>
      <c r="B363" s="115"/>
      <c r="C363" s="115"/>
      <c r="D363" s="115"/>
    </row>
    <row r="364" spans="1:4" s="113" customFormat="1">
      <c r="A364" s="115"/>
      <c r="B364" s="115"/>
      <c r="C364" s="115"/>
      <c r="D364" s="115"/>
    </row>
    <row r="365" spans="1:4" s="113" customFormat="1">
      <c r="A365" s="115"/>
      <c r="B365" s="115"/>
      <c r="C365" s="115"/>
      <c r="D365" s="115"/>
    </row>
    <row r="366" spans="1:4" s="113" customFormat="1">
      <c r="A366" s="115"/>
      <c r="B366" s="115"/>
      <c r="C366" s="115"/>
      <c r="D366" s="115"/>
    </row>
    <row r="367" spans="1:4" s="113" customFormat="1">
      <c r="A367" s="115"/>
      <c r="B367" s="115"/>
      <c r="C367" s="115"/>
      <c r="D367" s="115"/>
    </row>
    <row r="368" spans="1:4" s="113" customFormat="1">
      <c r="A368" s="115"/>
      <c r="B368" s="115"/>
      <c r="C368" s="115"/>
      <c r="D368" s="115"/>
    </row>
    <row r="369" spans="1:4" s="113" customFormat="1">
      <c r="A369" s="115"/>
      <c r="B369" s="115"/>
      <c r="C369" s="115"/>
      <c r="D369" s="115"/>
    </row>
    <row r="370" spans="1:4" s="113" customFormat="1">
      <c r="A370" s="115"/>
      <c r="B370" s="115"/>
      <c r="C370" s="115"/>
      <c r="D370" s="115"/>
    </row>
    <row r="371" spans="1:4" s="113" customFormat="1">
      <c r="A371" s="115"/>
      <c r="B371" s="115"/>
      <c r="C371" s="115"/>
      <c r="D371" s="115"/>
    </row>
    <row r="372" spans="1:4" s="113" customFormat="1">
      <c r="A372" s="115"/>
      <c r="B372" s="115"/>
      <c r="C372" s="115"/>
      <c r="D372" s="115"/>
    </row>
    <row r="373" spans="1:4" s="113" customFormat="1">
      <c r="A373" s="115"/>
      <c r="B373" s="115"/>
      <c r="C373" s="115"/>
      <c r="D373" s="115"/>
    </row>
    <row r="374" spans="1:4" s="113" customFormat="1">
      <c r="A374" s="115"/>
      <c r="B374" s="115"/>
      <c r="C374" s="115"/>
      <c r="D374" s="115"/>
    </row>
    <row r="375" spans="1:4" s="113" customFormat="1">
      <c r="A375" s="115"/>
      <c r="B375" s="115"/>
      <c r="C375" s="115"/>
      <c r="D375" s="115"/>
    </row>
    <row r="376" spans="1:4" s="113" customFormat="1">
      <c r="A376" s="115"/>
      <c r="B376" s="115"/>
      <c r="C376" s="115"/>
      <c r="D376" s="115"/>
    </row>
    <row r="377" spans="1:4" s="113" customFormat="1">
      <c r="A377" s="115"/>
      <c r="B377" s="115"/>
      <c r="C377" s="115"/>
      <c r="D377" s="115"/>
    </row>
    <row r="378" spans="1:4" s="113" customFormat="1">
      <c r="A378" s="115"/>
      <c r="B378" s="115"/>
      <c r="C378" s="115"/>
      <c r="D378" s="115"/>
    </row>
    <row r="379" spans="1:4" s="113" customFormat="1">
      <c r="A379" s="115"/>
      <c r="B379" s="115"/>
      <c r="C379" s="115"/>
      <c r="D379" s="115"/>
    </row>
    <row r="380" spans="1:4" s="113" customFormat="1">
      <c r="A380" s="115"/>
      <c r="B380" s="115"/>
      <c r="C380" s="115"/>
      <c r="D380" s="115"/>
    </row>
    <row r="381" spans="1:4" s="113" customFormat="1">
      <c r="A381" s="115"/>
      <c r="B381" s="115"/>
      <c r="C381" s="115"/>
      <c r="D381" s="115"/>
    </row>
    <row r="382" spans="1:4" s="113" customFormat="1">
      <c r="A382" s="115"/>
      <c r="B382" s="115"/>
      <c r="C382" s="115"/>
      <c r="D382" s="115"/>
    </row>
    <row r="383" spans="1:4" s="113" customFormat="1">
      <c r="A383" s="115"/>
      <c r="B383" s="115"/>
      <c r="C383" s="115"/>
      <c r="D383" s="115"/>
    </row>
    <row r="384" spans="1:4" s="113" customFormat="1">
      <c r="A384" s="115"/>
      <c r="B384" s="115"/>
      <c r="C384" s="115"/>
      <c r="D384" s="115"/>
    </row>
    <row r="385" spans="1:4" s="113" customFormat="1">
      <c r="A385" s="115"/>
      <c r="B385" s="115"/>
      <c r="C385" s="115"/>
      <c r="D385" s="115"/>
    </row>
    <row r="386" spans="1:4" s="113" customFormat="1">
      <c r="A386" s="115"/>
      <c r="B386" s="115"/>
      <c r="C386" s="115"/>
      <c r="D386" s="115"/>
    </row>
    <row r="387" spans="1:4" s="113" customFormat="1">
      <c r="A387" s="115"/>
      <c r="B387" s="115"/>
      <c r="C387" s="115"/>
      <c r="D387" s="115"/>
    </row>
    <row r="388" spans="1:4" s="113" customFormat="1">
      <c r="A388" s="115"/>
      <c r="B388" s="115"/>
      <c r="C388" s="115"/>
      <c r="D388" s="115"/>
    </row>
    <row r="389" spans="1:4" s="113" customFormat="1">
      <c r="A389" s="115"/>
      <c r="B389" s="115"/>
      <c r="C389" s="115"/>
      <c r="D389" s="115"/>
    </row>
    <row r="390" spans="1:4" s="113" customFormat="1">
      <c r="A390" s="115"/>
      <c r="B390" s="115"/>
      <c r="C390" s="115"/>
      <c r="D390" s="115"/>
    </row>
    <row r="391" spans="1:4" s="113" customFormat="1">
      <c r="A391" s="115"/>
      <c r="B391" s="115"/>
      <c r="C391" s="115"/>
      <c r="D391" s="115"/>
    </row>
    <row r="392" spans="1:4" s="113" customFormat="1">
      <c r="A392" s="115"/>
      <c r="B392" s="115"/>
      <c r="C392" s="115"/>
      <c r="D392" s="115"/>
    </row>
    <row r="393" spans="1:4" s="113" customFormat="1">
      <c r="A393" s="115"/>
      <c r="B393" s="115"/>
      <c r="C393" s="115"/>
      <c r="D393" s="115"/>
    </row>
    <row r="394" spans="1:4" s="113" customFormat="1">
      <c r="A394" s="115"/>
      <c r="B394" s="115"/>
      <c r="C394" s="115"/>
      <c r="D394" s="115"/>
    </row>
    <row r="395" spans="1:4" s="113" customFormat="1">
      <c r="A395" s="115"/>
      <c r="B395" s="115"/>
      <c r="C395" s="115"/>
      <c r="D395" s="115"/>
    </row>
    <row r="396" spans="1:4" s="113" customFormat="1">
      <c r="A396" s="115"/>
      <c r="B396" s="115"/>
      <c r="C396" s="115"/>
      <c r="D396" s="115"/>
    </row>
    <row r="397" spans="1:4" s="113" customFormat="1">
      <c r="A397" s="115"/>
      <c r="B397" s="115"/>
      <c r="C397" s="115"/>
      <c r="D397" s="115"/>
    </row>
    <row r="398" spans="1:4" s="113" customFormat="1">
      <c r="A398" s="115"/>
      <c r="B398" s="115"/>
      <c r="C398" s="115"/>
      <c r="D398" s="115"/>
    </row>
    <row r="399" spans="1:4" s="113" customFormat="1">
      <c r="A399" s="115"/>
      <c r="B399" s="115"/>
      <c r="C399" s="115"/>
      <c r="D399" s="115"/>
    </row>
    <row r="400" spans="1:4" s="113" customFormat="1">
      <c r="A400" s="115"/>
      <c r="B400" s="115"/>
      <c r="C400" s="115"/>
      <c r="D400" s="115"/>
    </row>
    <row r="401" spans="1:4" s="113" customFormat="1">
      <c r="A401" s="115"/>
      <c r="B401" s="115"/>
      <c r="C401" s="115"/>
      <c r="D401" s="115"/>
    </row>
    <row r="402" spans="1:4" s="113" customFormat="1">
      <c r="A402" s="115"/>
      <c r="B402" s="115"/>
      <c r="C402" s="115"/>
      <c r="D402" s="115"/>
    </row>
    <row r="403" spans="1:4" s="113" customFormat="1">
      <c r="A403" s="115"/>
      <c r="B403" s="115"/>
      <c r="C403" s="115"/>
      <c r="D403" s="115"/>
    </row>
    <row r="404" spans="1:4" s="113" customFormat="1">
      <c r="A404" s="115"/>
      <c r="B404" s="115"/>
      <c r="C404" s="115"/>
      <c r="D404" s="115"/>
    </row>
    <row r="405" spans="1:4" s="113" customFormat="1">
      <c r="A405" s="115"/>
      <c r="B405" s="115"/>
      <c r="C405" s="115"/>
      <c r="D405" s="115"/>
    </row>
    <row r="406" spans="1:4" s="113" customFormat="1">
      <c r="A406" s="115"/>
      <c r="B406" s="115"/>
      <c r="C406" s="115"/>
      <c r="D406" s="115"/>
    </row>
    <row r="407" spans="1:4" s="113" customFormat="1">
      <c r="A407" s="115"/>
      <c r="B407" s="115"/>
      <c r="C407" s="115"/>
      <c r="D407" s="115"/>
    </row>
    <row r="408" spans="1:4" s="113" customFormat="1">
      <c r="A408" s="115"/>
      <c r="B408" s="115"/>
      <c r="C408" s="115"/>
      <c r="D408" s="115"/>
    </row>
    <row r="409" spans="1:4" s="113" customFormat="1">
      <c r="A409" s="115"/>
      <c r="B409" s="115"/>
      <c r="C409" s="115"/>
      <c r="D409" s="115"/>
    </row>
    <row r="410" spans="1:4" s="113" customFormat="1">
      <c r="A410" s="115"/>
      <c r="B410" s="115"/>
      <c r="C410" s="115"/>
      <c r="D410" s="115"/>
    </row>
    <row r="411" spans="1:4" s="113" customFormat="1">
      <c r="A411" s="115"/>
      <c r="B411" s="115"/>
      <c r="C411" s="115"/>
      <c r="D411" s="115"/>
    </row>
    <row r="412" spans="1:4" s="113" customFormat="1">
      <c r="A412" s="115"/>
      <c r="B412" s="115"/>
      <c r="C412" s="115"/>
      <c r="D412" s="115"/>
    </row>
    <row r="413" spans="1:4" s="113" customFormat="1">
      <c r="A413" s="115"/>
      <c r="B413" s="115"/>
      <c r="C413" s="115"/>
      <c r="D413" s="115"/>
    </row>
    <row r="414" spans="1:4" s="113" customFormat="1">
      <c r="A414" s="115"/>
      <c r="B414" s="115"/>
      <c r="C414" s="115"/>
      <c r="D414" s="115"/>
    </row>
    <row r="415" spans="1:4" s="113" customFormat="1">
      <c r="A415" s="115"/>
      <c r="B415" s="115"/>
      <c r="C415" s="115"/>
      <c r="D415" s="115"/>
    </row>
    <row r="416" spans="1:4" s="113" customFormat="1">
      <c r="A416" s="115"/>
      <c r="B416" s="115"/>
      <c r="C416" s="115"/>
      <c r="D416" s="115"/>
    </row>
    <row r="417" spans="1:4" s="113" customFormat="1">
      <c r="A417" s="115"/>
      <c r="B417" s="115"/>
      <c r="C417" s="115"/>
      <c r="D417" s="115"/>
    </row>
    <row r="418" spans="1:4" s="113" customFormat="1">
      <c r="A418" s="115"/>
      <c r="B418" s="115"/>
      <c r="C418" s="115"/>
      <c r="D418" s="115"/>
    </row>
    <row r="419" spans="1:4" s="113" customFormat="1">
      <c r="A419" s="115"/>
      <c r="B419" s="115"/>
      <c r="C419" s="115"/>
      <c r="D419" s="115"/>
    </row>
    <row r="420" spans="1:4" s="113" customFormat="1">
      <c r="A420" s="115"/>
      <c r="B420" s="115"/>
      <c r="C420" s="115"/>
      <c r="D420" s="115"/>
    </row>
    <row r="421" spans="1:4" s="113" customFormat="1">
      <c r="A421" s="115"/>
      <c r="B421" s="115"/>
      <c r="C421" s="115"/>
      <c r="D421" s="115"/>
    </row>
    <row r="422" spans="1:4" s="113" customFormat="1">
      <c r="A422" s="115"/>
      <c r="B422" s="115"/>
      <c r="C422" s="115"/>
      <c r="D422" s="115"/>
    </row>
    <row r="423" spans="1:4" s="113" customFormat="1">
      <c r="A423" s="115"/>
      <c r="B423" s="115"/>
      <c r="C423" s="115"/>
      <c r="D423" s="115"/>
    </row>
    <row r="424" spans="1:4" s="113" customFormat="1">
      <c r="A424" s="115"/>
      <c r="B424" s="115"/>
      <c r="C424" s="115"/>
      <c r="D424" s="115"/>
    </row>
    <row r="425" spans="1:4" s="113" customFormat="1">
      <c r="A425" s="115"/>
      <c r="B425" s="115"/>
      <c r="C425" s="115"/>
      <c r="D425" s="115"/>
    </row>
    <row r="426" spans="1:4" s="113" customFormat="1">
      <c r="A426" s="115"/>
      <c r="B426" s="115"/>
      <c r="C426" s="115"/>
      <c r="D426" s="115"/>
    </row>
    <row r="427" spans="1:4" s="113" customFormat="1">
      <c r="A427" s="115"/>
      <c r="B427" s="115"/>
      <c r="C427" s="115"/>
      <c r="D427" s="115"/>
    </row>
    <row r="428" spans="1:4" s="113" customFormat="1">
      <c r="A428" s="115"/>
      <c r="B428" s="115"/>
      <c r="C428" s="115"/>
      <c r="D428" s="115"/>
    </row>
    <row r="429" spans="1:4" s="113" customFormat="1">
      <c r="A429" s="115"/>
      <c r="B429" s="115"/>
      <c r="C429" s="115"/>
      <c r="D429" s="115"/>
    </row>
    <row r="430" spans="1:4" s="113" customFormat="1">
      <c r="A430" s="115"/>
      <c r="B430" s="115"/>
      <c r="C430" s="115"/>
      <c r="D430" s="115"/>
    </row>
    <row r="431" spans="1:4" s="113" customFormat="1">
      <c r="A431" s="115"/>
      <c r="B431" s="115"/>
      <c r="C431" s="115"/>
      <c r="D431" s="115"/>
    </row>
    <row r="432" spans="1:4" s="113" customFormat="1">
      <c r="A432" s="115"/>
      <c r="B432" s="115"/>
      <c r="C432" s="115"/>
      <c r="D432" s="115"/>
    </row>
    <row r="433" spans="1:4" s="113" customFormat="1">
      <c r="A433" s="115"/>
      <c r="B433" s="115"/>
      <c r="C433" s="115"/>
      <c r="D433" s="115"/>
    </row>
    <row r="434" spans="1:4" s="113" customFormat="1">
      <c r="A434" s="115"/>
      <c r="B434" s="115"/>
      <c r="C434" s="115"/>
      <c r="D434" s="115"/>
    </row>
    <row r="435" spans="1:4" s="113" customFormat="1">
      <c r="A435" s="115"/>
      <c r="B435" s="115"/>
      <c r="C435" s="115"/>
      <c r="D435" s="115"/>
    </row>
    <row r="436" spans="1:4" s="113" customFormat="1">
      <c r="A436" s="115"/>
      <c r="B436" s="115"/>
      <c r="C436" s="115"/>
      <c r="D436" s="115"/>
    </row>
    <row r="437" spans="1:4" s="113" customFormat="1">
      <c r="A437" s="115"/>
      <c r="B437" s="115"/>
      <c r="C437" s="115"/>
      <c r="D437" s="115"/>
    </row>
    <row r="438" spans="1:4" s="113" customFormat="1">
      <c r="A438" s="115"/>
      <c r="B438" s="115"/>
      <c r="C438" s="115"/>
      <c r="D438" s="115"/>
    </row>
    <row r="439" spans="1:4" s="113" customFormat="1">
      <c r="A439" s="115"/>
      <c r="B439" s="115"/>
      <c r="C439" s="115"/>
      <c r="D439" s="115"/>
    </row>
    <row r="440" spans="1:4" s="113" customFormat="1">
      <c r="A440" s="115"/>
      <c r="B440" s="115"/>
      <c r="C440" s="115"/>
      <c r="D440" s="115"/>
    </row>
    <row r="441" spans="1:4" s="113" customFormat="1">
      <c r="A441" s="115"/>
      <c r="B441" s="115"/>
      <c r="C441" s="115"/>
      <c r="D441" s="115"/>
    </row>
    <row r="442" spans="1:4" s="113" customFormat="1">
      <c r="A442" s="115"/>
      <c r="B442" s="115"/>
      <c r="C442" s="115"/>
      <c r="D442" s="115"/>
    </row>
    <row r="443" spans="1:4" s="113" customFormat="1">
      <c r="A443" s="115"/>
      <c r="B443" s="115"/>
      <c r="C443" s="115"/>
      <c r="D443" s="115"/>
    </row>
    <row r="444" spans="1:4" s="113" customFormat="1">
      <c r="A444" s="115"/>
      <c r="B444" s="115"/>
      <c r="C444" s="115"/>
      <c r="D444" s="115"/>
    </row>
    <row r="445" spans="1:4" s="113" customFormat="1">
      <c r="A445" s="115"/>
      <c r="B445" s="115"/>
      <c r="C445" s="115"/>
      <c r="D445" s="115"/>
    </row>
    <row r="446" spans="1:4" s="113" customFormat="1">
      <c r="A446" s="115"/>
      <c r="B446" s="115"/>
      <c r="C446" s="115"/>
      <c r="D446" s="115"/>
    </row>
    <row r="447" spans="1:4" s="113" customFormat="1">
      <c r="A447" s="115"/>
      <c r="B447" s="115"/>
      <c r="C447" s="115"/>
      <c r="D447" s="115"/>
    </row>
    <row r="448" spans="1:4" s="113" customFormat="1">
      <c r="A448" s="115"/>
      <c r="B448" s="115"/>
      <c r="C448" s="115"/>
      <c r="D448" s="115"/>
    </row>
    <row r="449" spans="1:4" s="113" customFormat="1">
      <c r="A449" s="115"/>
      <c r="B449" s="115"/>
      <c r="C449" s="115"/>
      <c r="D449" s="115"/>
    </row>
    <row r="450" spans="1:4" s="113" customFormat="1">
      <c r="A450" s="115"/>
      <c r="B450" s="115"/>
      <c r="C450" s="115"/>
      <c r="D450" s="115"/>
    </row>
    <row r="451" spans="1:4" s="113" customFormat="1">
      <c r="A451" s="115"/>
      <c r="B451" s="115"/>
      <c r="C451" s="115"/>
      <c r="D451" s="115"/>
    </row>
    <row r="452" spans="1:4" s="113" customFormat="1">
      <c r="A452" s="115"/>
      <c r="B452" s="115"/>
      <c r="C452" s="115"/>
      <c r="D452" s="115"/>
    </row>
    <row r="453" spans="1:4" s="113" customFormat="1">
      <c r="A453" s="115"/>
      <c r="B453" s="115"/>
      <c r="C453" s="115"/>
      <c r="D453" s="115"/>
    </row>
    <row r="454" spans="1:4" s="113" customFormat="1">
      <c r="A454" s="115"/>
      <c r="B454" s="115"/>
      <c r="C454" s="115"/>
      <c r="D454" s="115"/>
    </row>
    <row r="455" spans="1:4" s="113" customFormat="1">
      <c r="A455" s="115"/>
      <c r="B455" s="115"/>
      <c r="C455" s="115"/>
      <c r="D455" s="115"/>
    </row>
    <row r="456" spans="1:4" s="113" customFormat="1">
      <c r="A456" s="115"/>
      <c r="B456" s="115"/>
      <c r="C456" s="115"/>
      <c r="D456" s="115"/>
    </row>
    <row r="457" spans="1:4" s="113" customFormat="1">
      <c r="A457" s="115"/>
      <c r="B457" s="115"/>
      <c r="C457" s="115"/>
      <c r="D457" s="115"/>
    </row>
    <row r="458" spans="1:4" s="113" customFormat="1">
      <c r="A458" s="115"/>
      <c r="B458" s="115"/>
      <c r="C458" s="115"/>
      <c r="D458" s="115"/>
    </row>
    <row r="459" spans="1:4" s="113" customFormat="1">
      <c r="A459" s="115"/>
      <c r="B459" s="115"/>
      <c r="C459" s="115"/>
      <c r="D459" s="115"/>
    </row>
    <row r="460" spans="1:4" s="113" customFormat="1">
      <c r="A460" s="115"/>
      <c r="B460" s="115"/>
      <c r="C460" s="115"/>
      <c r="D460" s="115"/>
    </row>
    <row r="461" spans="1:4" s="113" customFormat="1">
      <c r="A461" s="115"/>
      <c r="B461" s="115"/>
      <c r="C461" s="115"/>
      <c r="D461" s="115"/>
    </row>
    <row r="462" spans="1:4" s="113" customFormat="1">
      <c r="A462" s="115"/>
      <c r="B462" s="115"/>
      <c r="C462" s="115"/>
      <c r="D462" s="115"/>
    </row>
    <row r="463" spans="1:4" s="113" customFormat="1">
      <c r="A463" s="115"/>
      <c r="B463" s="115"/>
      <c r="C463" s="115"/>
      <c r="D463" s="115"/>
    </row>
    <row r="464" spans="1:4" s="113" customFormat="1">
      <c r="A464" s="115"/>
      <c r="B464" s="115"/>
      <c r="C464" s="115"/>
      <c r="D464" s="115"/>
    </row>
    <row r="465" spans="1:4" s="113" customFormat="1">
      <c r="A465" s="115"/>
      <c r="B465" s="115"/>
      <c r="C465" s="115"/>
      <c r="D465" s="115"/>
    </row>
    <row r="466" spans="1:4" s="113" customFormat="1">
      <c r="A466" s="115"/>
      <c r="B466" s="115"/>
      <c r="C466" s="115"/>
      <c r="D466" s="115"/>
    </row>
    <row r="467" spans="1:4" s="113" customFormat="1">
      <c r="A467" s="115"/>
      <c r="B467" s="115"/>
      <c r="C467" s="115"/>
      <c r="D467" s="115"/>
    </row>
    <row r="468" spans="1:4" s="113" customFormat="1">
      <c r="A468" s="115"/>
      <c r="B468" s="115"/>
      <c r="C468" s="115"/>
      <c r="D468" s="115"/>
    </row>
    <row r="469" spans="1:4" s="113" customFormat="1">
      <c r="A469" s="115"/>
      <c r="B469" s="115"/>
      <c r="C469" s="115"/>
      <c r="D469" s="115"/>
    </row>
    <row r="470" spans="1:4" s="113" customFormat="1">
      <c r="A470" s="115"/>
      <c r="B470" s="115"/>
      <c r="C470" s="115"/>
      <c r="D470" s="115"/>
    </row>
    <row r="471" spans="1:4" s="113" customFormat="1">
      <c r="A471" s="115"/>
      <c r="B471" s="115"/>
      <c r="C471" s="115"/>
      <c r="D471" s="115"/>
    </row>
    <row r="472" spans="1:4" s="113" customFormat="1">
      <c r="A472" s="115"/>
      <c r="B472" s="115"/>
      <c r="C472" s="115"/>
      <c r="D472" s="115"/>
    </row>
    <row r="473" spans="1:4" s="113" customFormat="1">
      <c r="A473" s="115"/>
      <c r="B473" s="115"/>
      <c r="C473" s="115"/>
      <c r="D473" s="115"/>
    </row>
    <row r="474" spans="1:4" s="113" customFormat="1">
      <c r="A474" s="115"/>
      <c r="B474" s="115"/>
      <c r="C474" s="115"/>
      <c r="D474" s="115"/>
    </row>
    <row r="475" spans="1:4" s="113" customFormat="1">
      <c r="A475" s="115"/>
      <c r="B475" s="115"/>
      <c r="C475" s="115"/>
      <c r="D475" s="115"/>
    </row>
    <row r="476" spans="1:4" s="113" customFormat="1">
      <c r="A476" s="115"/>
      <c r="B476" s="115"/>
      <c r="C476" s="115"/>
      <c r="D476" s="115"/>
    </row>
    <row r="477" spans="1:4" s="113" customFormat="1">
      <c r="A477" s="115"/>
      <c r="B477" s="115"/>
      <c r="C477" s="115"/>
      <c r="D477" s="115"/>
    </row>
    <row r="478" spans="1:4" s="113" customFormat="1">
      <c r="A478" s="115"/>
      <c r="B478" s="115"/>
      <c r="C478" s="115"/>
      <c r="D478" s="115"/>
    </row>
    <row r="479" spans="1:4" s="113" customFormat="1">
      <c r="A479" s="115"/>
      <c r="B479" s="115"/>
      <c r="C479" s="115"/>
      <c r="D479" s="115"/>
    </row>
    <row r="480" spans="1:4" s="113" customFormat="1">
      <c r="A480" s="115"/>
      <c r="B480" s="115"/>
      <c r="C480" s="115"/>
      <c r="D480" s="115"/>
    </row>
    <row r="481" spans="1:4" s="113" customFormat="1">
      <c r="A481" s="115"/>
      <c r="B481" s="115"/>
      <c r="C481" s="115"/>
      <c r="D481" s="115"/>
    </row>
    <row r="482" spans="1:4" s="113" customFormat="1">
      <c r="A482" s="115"/>
      <c r="B482" s="115"/>
      <c r="C482" s="115"/>
      <c r="D482" s="115"/>
    </row>
    <row r="483" spans="1:4" s="113" customFormat="1">
      <c r="A483" s="115"/>
      <c r="B483" s="115"/>
      <c r="C483" s="115"/>
      <c r="D483" s="115"/>
    </row>
    <row r="484" spans="1:4" s="113" customFormat="1">
      <c r="A484" s="115"/>
      <c r="B484" s="115"/>
      <c r="C484" s="115"/>
      <c r="D484" s="115"/>
    </row>
    <row r="485" spans="1:4" s="113" customFormat="1">
      <c r="A485" s="115"/>
      <c r="B485" s="115"/>
      <c r="C485" s="115"/>
      <c r="D485" s="115"/>
    </row>
    <row r="486" spans="1:4" s="113" customFormat="1">
      <c r="A486" s="115"/>
      <c r="B486" s="115"/>
      <c r="C486" s="115"/>
      <c r="D486" s="115"/>
    </row>
    <row r="487" spans="1:4" s="113" customFormat="1">
      <c r="A487" s="115"/>
      <c r="B487" s="115"/>
      <c r="C487" s="115"/>
      <c r="D487" s="115"/>
    </row>
    <row r="488" spans="1:4" s="113" customFormat="1">
      <c r="A488" s="115"/>
      <c r="B488" s="115"/>
      <c r="C488" s="115"/>
      <c r="D488" s="115"/>
    </row>
    <row r="489" spans="1:4" s="113" customFormat="1">
      <c r="A489" s="115"/>
      <c r="B489" s="115"/>
      <c r="C489" s="115"/>
      <c r="D489" s="115"/>
    </row>
    <row r="490" spans="1:4" s="113" customFormat="1">
      <c r="A490" s="115"/>
      <c r="B490" s="115"/>
      <c r="C490" s="115"/>
      <c r="D490" s="115"/>
    </row>
    <row r="491" spans="1:4" s="113" customFormat="1">
      <c r="A491" s="115"/>
      <c r="B491" s="115"/>
      <c r="C491" s="115"/>
      <c r="D491" s="115"/>
    </row>
    <row r="492" spans="1:4" s="113" customFormat="1">
      <c r="A492" s="115"/>
      <c r="B492" s="115"/>
      <c r="C492" s="115"/>
      <c r="D492" s="115"/>
    </row>
    <row r="493" spans="1:4" s="113" customFormat="1">
      <c r="A493" s="115"/>
      <c r="B493" s="115"/>
      <c r="C493" s="115"/>
      <c r="D493" s="115"/>
    </row>
    <row r="494" spans="1:4" s="113" customFormat="1">
      <c r="A494" s="115"/>
      <c r="B494" s="115"/>
      <c r="C494" s="115"/>
      <c r="D494" s="115"/>
    </row>
    <row r="495" spans="1:4" s="113" customFormat="1">
      <c r="A495" s="115"/>
      <c r="B495" s="115"/>
      <c r="C495" s="115"/>
      <c r="D495" s="115"/>
    </row>
    <row r="496" spans="1:4" s="113" customFormat="1">
      <c r="A496" s="115"/>
      <c r="B496" s="115"/>
      <c r="C496" s="115"/>
      <c r="D496" s="115"/>
    </row>
    <row r="497" spans="1:4" s="113" customFormat="1">
      <c r="A497" s="115"/>
      <c r="B497" s="115"/>
      <c r="C497" s="115"/>
      <c r="D497" s="115"/>
    </row>
    <row r="498" spans="1:4" s="113" customFormat="1">
      <c r="A498" s="115"/>
      <c r="B498" s="115"/>
      <c r="C498" s="115"/>
      <c r="D498" s="115"/>
    </row>
    <row r="499" spans="1:4" s="113" customFormat="1">
      <c r="A499" s="115"/>
      <c r="B499" s="115"/>
      <c r="C499" s="115"/>
      <c r="D499" s="115"/>
    </row>
    <row r="500" spans="1:4" s="113" customFormat="1">
      <c r="A500" s="115"/>
      <c r="B500" s="115"/>
      <c r="C500" s="115"/>
      <c r="D500" s="115"/>
    </row>
    <row r="501" spans="1:4" s="113" customFormat="1">
      <c r="A501" s="115"/>
      <c r="B501" s="115"/>
      <c r="C501" s="115"/>
      <c r="D501" s="115"/>
    </row>
    <row r="502" spans="1:4" s="113" customFormat="1">
      <c r="A502" s="115"/>
      <c r="B502" s="115"/>
      <c r="C502" s="115"/>
      <c r="D502" s="115"/>
    </row>
    <row r="503" spans="1:4" s="113" customFormat="1">
      <c r="A503" s="115"/>
      <c r="B503" s="115"/>
      <c r="C503" s="115"/>
      <c r="D503" s="115"/>
    </row>
    <row r="504" spans="1:4" s="113" customFormat="1">
      <c r="A504" s="115"/>
      <c r="B504" s="115"/>
      <c r="C504" s="115"/>
      <c r="D504" s="115"/>
    </row>
    <row r="505" spans="1:4" s="113" customFormat="1">
      <c r="A505" s="115"/>
      <c r="B505" s="115"/>
      <c r="C505" s="115"/>
      <c r="D505" s="115"/>
    </row>
    <row r="506" spans="1:4" s="113" customFormat="1">
      <c r="A506" s="115"/>
      <c r="B506" s="115"/>
      <c r="C506" s="115"/>
      <c r="D506" s="115"/>
    </row>
    <row r="507" spans="1:4" s="113" customFormat="1">
      <c r="A507" s="115"/>
      <c r="B507" s="115"/>
      <c r="C507" s="115"/>
      <c r="D507" s="115"/>
    </row>
    <row r="508" spans="1:4" s="113" customFormat="1">
      <c r="A508" s="115"/>
      <c r="B508" s="115"/>
      <c r="C508" s="115"/>
      <c r="D508" s="115"/>
    </row>
    <row r="509" spans="1:4" s="113" customFormat="1">
      <c r="A509" s="115"/>
      <c r="B509" s="115"/>
      <c r="C509" s="115"/>
      <c r="D509" s="115"/>
    </row>
    <row r="510" spans="1:4" s="113" customFormat="1">
      <c r="A510" s="115"/>
      <c r="B510" s="115"/>
      <c r="C510" s="115"/>
      <c r="D510" s="115"/>
    </row>
    <row r="511" spans="1:4" s="113" customFormat="1">
      <c r="A511" s="115"/>
      <c r="B511" s="115"/>
      <c r="C511" s="115"/>
      <c r="D511" s="115"/>
    </row>
    <row r="512" spans="1:4" s="113" customFormat="1">
      <c r="A512" s="115"/>
      <c r="B512" s="115"/>
      <c r="C512" s="115"/>
      <c r="D512" s="115"/>
    </row>
    <row r="513" spans="1:4" s="113" customFormat="1">
      <c r="A513" s="115"/>
      <c r="B513" s="115"/>
      <c r="C513" s="115"/>
      <c r="D513" s="115"/>
    </row>
    <row r="514" spans="1:4" s="113" customFormat="1">
      <c r="A514" s="115"/>
      <c r="B514" s="115"/>
      <c r="C514" s="115"/>
      <c r="D514" s="115"/>
    </row>
    <row r="515" spans="1:4" s="113" customFormat="1">
      <c r="A515" s="115"/>
      <c r="B515" s="115"/>
      <c r="C515" s="115"/>
      <c r="D515" s="115"/>
    </row>
    <row r="516" spans="1:4" s="113" customFormat="1">
      <c r="A516" s="115"/>
      <c r="B516" s="115"/>
      <c r="C516" s="115"/>
      <c r="D516" s="115"/>
    </row>
    <row r="517" spans="1:4" s="113" customFormat="1">
      <c r="A517" s="115"/>
      <c r="B517" s="115"/>
      <c r="C517" s="115"/>
      <c r="D517" s="115"/>
    </row>
    <row r="518" spans="1:4" s="113" customFormat="1">
      <c r="A518" s="115"/>
      <c r="B518" s="115"/>
      <c r="C518" s="115"/>
      <c r="D518" s="115"/>
    </row>
    <row r="519" spans="1:4" s="113" customFormat="1">
      <c r="A519" s="115"/>
      <c r="B519" s="115"/>
      <c r="C519" s="115"/>
      <c r="D519" s="115"/>
    </row>
    <row r="520" spans="1:4" s="113" customFormat="1">
      <c r="A520" s="115"/>
      <c r="B520" s="115"/>
      <c r="C520" s="115"/>
      <c r="D520" s="115"/>
    </row>
    <row r="521" spans="1:4" s="113" customFormat="1">
      <c r="A521" s="115"/>
      <c r="B521" s="115"/>
      <c r="C521" s="115"/>
      <c r="D521" s="115"/>
    </row>
    <row r="522" spans="1:4" s="113" customFormat="1">
      <c r="A522" s="115"/>
      <c r="B522" s="115"/>
      <c r="C522" s="115"/>
      <c r="D522" s="115"/>
    </row>
    <row r="523" spans="1:4" s="113" customFormat="1">
      <c r="A523" s="115"/>
      <c r="B523" s="115"/>
      <c r="C523" s="115"/>
      <c r="D523" s="115"/>
    </row>
    <row r="524" spans="1:4" s="113" customFormat="1">
      <c r="A524" s="115"/>
      <c r="B524" s="115"/>
      <c r="C524" s="115"/>
      <c r="D524" s="115"/>
    </row>
    <row r="525" spans="1:4" s="113" customFormat="1">
      <c r="A525" s="115"/>
      <c r="B525" s="115"/>
      <c r="C525" s="115"/>
      <c r="D525" s="115"/>
    </row>
    <row r="526" spans="1:4" s="113" customFormat="1">
      <c r="A526" s="115"/>
      <c r="B526" s="115"/>
      <c r="C526" s="115"/>
      <c r="D526" s="115"/>
    </row>
    <row r="527" spans="1:4" s="113" customFormat="1">
      <c r="A527" s="115"/>
      <c r="B527" s="115"/>
      <c r="C527" s="115"/>
      <c r="D527" s="115"/>
    </row>
    <row r="528" spans="1:4" s="113" customFormat="1">
      <c r="A528" s="115"/>
      <c r="B528" s="115"/>
      <c r="C528" s="115"/>
      <c r="D528" s="115"/>
    </row>
    <row r="529" spans="1:4" s="113" customFormat="1">
      <c r="A529" s="115"/>
      <c r="B529" s="115"/>
      <c r="C529" s="115"/>
      <c r="D529" s="115"/>
    </row>
    <row r="530" spans="1:4" s="113" customFormat="1">
      <c r="A530" s="115"/>
      <c r="B530" s="115"/>
      <c r="C530" s="115"/>
      <c r="D530" s="115"/>
    </row>
    <row r="531" spans="1:4" s="113" customFormat="1">
      <c r="A531" s="115"/>
      <c r="B531" s="115"/>
      <c r="C531" s="115"/>
      <c r="D531" s="115"/>
    </row>
    <row r="532" spans="1:4" s="113" customFormat="1">
      <c r="A532" s="115"/>
      <c r="B532" s="115"/>
      <c r="C532" s="115"/>
      <c r="D532" s="115"/>
    </row>
    <row r="533" spans="1:4" s="113" customFormat="1">
      <c r="A533" s="115"/>
      <c r="B533" s="115"/>
      <c r="C533" s="115"/>
      <c r="D533" s="115"/>
    </row>
    <row r="534" spans="1:4" s="113" customFormat="1">
      <c r="A534" s="115"/>
      <c r="B534" s="115"/>
      <c r="C534" s="115"/>
      <c r="D534" s="115"/>
    </row>
    <row r="535" spans="1:4" s="113" customFormat="1">
      <c r="A535" s="115"/>
      <c r="B535" s="115"/>
      <c r="C535" s="115"/>
      <c r="D535" s="115"/>
    </row>
    <row r="536" spans="1:4" s="113" customFormat="1">
      <c r="A536" s="115"/>
      <c r="B536" s="115"/>
      <c r="C536" s="115"/>
      <c r="D536" s="115"/>
    </row>
    <row r="537" spans="1:4" s="113" customFormat="1">
      <c r="A537" s="115"/>
      <c r="B537" s="115"/>
      <c r="C537" s="115"/>
      <c r="D537" s="115"/>
    </row>
    <row r="538" spans="1:4" s="113" customFormat="1">
      <c r="A538" s="115"/>
      <c r="B538" s="115"/>
      <c r="C538" s="115"/>
      <c r="D538" s="115"/>
    </row>
    <row r="539" spans="1:4" s="113" customFormat="1">
      <c r="A539" s="115"/>
      <c r="B539" s="115"/>
      <c r="C539" s="115"/>
      <c r="D539" s="115"/>
    </row>
    <row r="540" spans="1:4" s="113" customFormat="1">
      <c r="A540" s="115"/>
      <c r="B540" s="115"/>
      <c r="C540" s="115"/>
      <c r="D540" s="115"/>
    </row>
    <row r="541" spans="1:4" s="113" customFormat="1">
      <c r="A541" s="115"/>
      <c r="B541" s="115"/>
      <c r="C541" s="115"/>
      <c r="D541" s="115"/>
    </row>
    <row r="542" spans="1:4" s="113" customFormat="1">
      <c r="A542" s="115"/>
      <c r="B542" s="115"/>
      <c r="C542" s="115"/>
      <c r="D542" s="115"/>
    </row>
    <row r="543" spans="1:4" s="113" customFormat="1">
      <c r="A543" s="115"/>
      <c r="B543" s="115"/>
      <c r="C543" s="115"/>
      <c r="D543" s="115"/>
    </row>
    <row r="544" spans="1:4" s="113" customFormat="1">
      <c r="A544" s="115"/>
      <c r="B544" s="115"/>
      <c r="C544" s="115"/>
      <c r="D544" s="115"/>
    </row>
    <row r="545" spans="1:4" s="113" customFormat="1">
      <c r="A545" s="115"/>
      <c r="B545" s="115"/>
      <c r="C545" s="115"/>
      <c r="D545" s="115"/>
    </row>
    <row r="546" spans="1:4" s="113" customFormat="1">
      <c r="A546" s="115"/>
      <c r="B546" s="115"/>
      <c r="C546" s="115"/>
      <c r="D546" s="115"/>
    </row>
    <row r="547" spans="1:4" s="113" customFormat="1">
      <c r="A547" s="115"/>
      <c r="B547" s="115"/>
      <c r="C547" s="115"/>
      <c r="D547" s="115"/>
    </row>
    <row r="548" spans="1:4" s="113" customFormat="1">
      <c r="A548" s="115"/>
      <c r="B548" s="115"/>
      <c r="C548" s="115"/>
      <c r="D548" s="115"/>
    </row>
    <row r="549" spans="1:4" s="113" customFormat="1">
      <c r="A549" s="115"/>
      <c r="B549" s="115"/>
      <c r="C549" s="115"/>
      <c r="D549" s="115"/>
    </row>
    <row r="550" spans="1:4" s="113" customFormat="1">
      <c r="A550" s="115"/>
      <c r="B550" s="115"/>
      <c r="C550" s="115"/>
      <c r="D550" s="115"/>
    </row>
    <row r="551" spans="1:4" s="113" customFormat="1">
      <c r="A551" s="115"/>
      <c r="B551" s="115"/>
      <c r="C551" s="115"/>
      <c r="D551" s="115"/>
    </row>
    <row r="552" spans="1:4" s="113" customFormat="1">
      <c r="A552" s="115"/>
      <c r="B552" s="115"/>
      <c r="C552" s="115"/>
      <c r="D552" s="115"/>
    </row>
    <row r="553" spans="1:4" s="113" customFormat="1">
      <c r="A553" s="115"/>
      <c r="B553" s="115"/>
      <c r="C553" s="115"/>
      <c r="D553" s="115"/>
    </row>
    <row r="554" spans="1:4" s="113" customFormat="1">
      <c r="A554" s="115"/>
      <c r="B554" s="115"/>
      <c r="C554" s="115"/>
      <c r="D554" s="115"/>
    </row>
    <row r="555" spans="1:4" s="113" customFormat="1">
      <c r="A555" s="115"/>
      <c r="B555" s="115"/>
      <c r="C555" s="115"/>
      <c r="D555" s="115"/>
    </row>
    <row r="556" spans="1:4" s="113" customFormat="1">
      <c r="A556" s="115"/>
      <c r="B556" s="115"/>
      <c r="C556" s="115"/>
      <c r="D556" s="115"/>
    </row>
    <row r="557" spans="1:4" s="113" customFormat="1">
      <c r="A557" s="115"/>
      <c r="B557" s="115"/>
      <c r="C557" s="115"/>
      <c r="D557" s="115"/>
    </row>
    <row r="558" spans="1:4" s="113" customFormat="1">
      <c r="A558" s="115"/>
      <c r="B558" s="115"/>
      <c r="C558" s="115"/>
      <c r="D558" s="115"/>
    </row>
    <row r="559" spans="1:4" s="113" customFormat="1">
      <c r="A559" s="115"/>
      <c r="B559" s="115"/>
      <c r="C559" s="115"/>
      <c r="D559" s="115"/>
    </row>
    <row r="560" spans="1:4" s="113" customFormat="1">
      <c r="A560" s="115"/>
      <c r="B560" s="115"/>
      <c r="C560" s="115"/>
      <c r="D560" s="115"/>
    </row>
    <row r="561" spans="1:4" s="113" customFormat="1">
      <c r="A561" s="115"/>
      <c r="B561" s="115"/>
      <c r="C561" s="115"/>
      <c r="D561" s="115"/>
    </row>
    <row r="562" spans="1:4" s="113" customFormat="1">
      <c r="A562" s="115"/>
      <c r="B562" s="115"/>
      <c r="C562" s="115"/>
      <c r="D562" s="115"/>
    </row>
    <row r="563" spans="1:4" s="113" customFormat="1">
      <c r="A563" s="115"/>
      <c r="B563" s="115"/>
      <c r="C563" s="115"/>
      <c r="D563" s="115"/>
    </row>
    <row r="564" spans="1:4" s="113" customFormat="1">
      <c r="A564" s="115"/>
      <c r="B564" s="115"/>
      <c r="C564" s="115"/>
      <c r="D564" s="115"/>
    </row>
    <row r="565" spans="1:4" s="113" customFormat="1">
      <c r="A565" s="115"/>
      <c r="B565" s="115"/>
      <c r="C565" s="115"/>
      <c r="D565" s="115"/>
    </row>
    <row r="566" spans="1:4" s="113" customFormat="1">
      <c r="A566" s="115"/>
      <c r="B566" s="115"/>
      <c r="C566" s="115"/>
      <c r="D566" s="115"/>
    </row>
    <row r="567" spans="1:4" s="113" customFormat="1">
      <c r="A567" s="115"/>
      <c r="B567" s="115"/>
      <c r="C567" s="115"/>
      <c r="D567" s="115"/>
    </row>
    <row r="568" spans="1:4" s="113" customFormat="1">
      <c r="A568" s="115"/>
      <c r="B568" s="115"/>
      <c r="C568" s="115"/>
      <c r="D568" s="115"/>
    </row>
    <row r="569" spans="1:4" s="113" customFormat="1">
      <c r="A569" s="115"/>
      <c r="B569" s="115"/>
      <c r="C569" s="115"/>
      <c r="D569" s="115"/>
    </row>
    <row r="570" spans="1:4" s="113" customFormat="1">
      <c r="A570" s="115"/>
      <c r="B570" s="115"/>
      <c r="C570" s="115"/>
      <c r="D570" s="115"/>
    </row>
    <row r="571" spans="1:4" s="113" customFormat="1">
      <c r="A571" s="115"/>
      <c r="B571" s="115"/>
      <c r="C571" s="115"/>
      <c r="D571" s="115"/>
    </row>
    <row r="572" spans="1:4" s="113" customFormat="1">
      <c r="A572" s="115"/>
      <c r="B572" s="115"/>
      <c r="C572" s="115"/>
      <c r="D572" s="115"/>
    </row>
    <row r="573" spans="1:4" s="113" customFormat="1">
      <c r="A573" s="115"/>
      <c r="B573" s="115"/>
      <c r="C573" s="115"/>
      <c r="D573" s="115"/>
    </row>
    <row r="574" spans="1:4" s="113" customFormat="1">
      <c r="A574" s="115"/>
      <c r="B574" s="115"/>
      <c r="C574" s="115"/>
      <c r="D574" s="115"/>
    </row>
    <row r="575" spans="1:4" s="113" customFormat="1">
      <c r="A575" s="115"/>
      <c r="B575" s="115"/>
      <c r="C575" s="115"/>
      <c r="D575" s="115"/>
    </row>
    <row r="576" spans="1:4" s="113" customFormat="1">
      <c r="A576" s="115"/>
      <c r="B576" s="115"/>
      <c r="C576" s="115"/>
      <c r="D576" s="115"/>
    </row>
    <row r="577" spans="1:4" s="113" customFormat="1">
      <c r="A577" s="115"/>
      <c r="B577" s="115"/>
      <c r="C577" s="115"/>
      <c r="D577" s="115"/>
    </row>
    <row r="578" spans="1:4" s="113" customFormat="1">
      <c r="A578" s="115"/>
      <c r="B578" s="115"/>
      <c r="C578" s="115"/>
      <c r="D578" s="115"/>
    </row>
    <row r="579" spans="1:4" s="113" customFormat="1">
      <c r="A579" s="115"/>
      <c r="B579" s="115"/>
      <c r="C579" s="115"/>
      <c r="D579" s="115"/>
    </row>
    <row r="580" spans="1:4" s="113" customFormat="1">
      <c r="A580" s="115"/>
      <c r="B580" s="115"/>
      <c r="C580" s="115"/>
      <c r="D580" s="115"/>
    </row>
    <row r="581" spans="1:4" s="113" customFormat="1">
      <c r="A581" s="115"/>
      <c r="B581" s="115"/>
      <c r="C581" s="115"/>
      <c r="D581" s="115"/>
    </row>
    <row r="582" spans="1:4" s="113" customFormat="1">
      <c r="A582" s="115"/>
      <c r="B582" s="115"/>
      <c r="C582" s="115"/>
      <c r="D582" s="115"/>
    </row>
    <row r="583" spans="1:4" s="113" customFormat="1">
      <c r="A583" s="115"/>
      <c r="B583" s="115"/>
      <c r="C583" s="115"/>
      <c r="D583" s="115"/>
    </row>
    <row r="584" spans="1:4" s="113" customFormat="1">
      <c r="A584" s="115"/>
      <c r="B584" s="115"/>
      <c r="C584" s="115"/>
      <c r="D584" s="115"/>
    </row>
    <row r="585" spans="1:4" s="113" customFormat="1">
      <c r="A585" s="115"/>
      <c r="B585" s="115"/>
      <c r="C585" s="115"/>
      <c r="D585" s="115"/>
    </row>
    <row r="586" spans="1:4" s="113" customFormat="1">
      <c r="A586" s="115"/>
      <c r="B586" s="115"/>
      <c r="C586" s="115"/>
      <c r="D586" s="115"/>
    </row>
    <row r="587" spans="1:4" s="113" customFormat="1">
      <c r="A587" s="115"/>
      <c r="B587" s="115"/>
      <c r="C587" s="115"/>
      <c r="D587" s="115"/>
    </row>
    <row r="588" spans="1:4" s="113" customFormat="1">
      <c r="A588" s="115"/>
      <c r="B588" s="115"/>
      <c r="C588" s="115"/>
      <c r="D588" s="115"/>
    </row>
    <row r="589" spans="1:4" s="113" customFormat="1">
      <c r="A589" s="115"/>
      <c r="B589" s="115"/>
      <c r="C589" s="115"/>
      <c r="D589" s="115"/>
    </row>
    <row r="590" spans="1:4" s="113" customFormat="1">
      <c r="A590" s="115"/>
      <c r="B590" s="115"/>
      <c r="C590" s="115"/>
      <c r="D590" s="115"/>
    </row>
    <row r="591" spans="1:4" s="113" customFormat="1">
      <c r="A591" s="115"/>
      <c r="B591" s="115"/>
      <c r="C591" s="115"/>
      <c r="D591" s="115"/>
    </row>
    <row r="592" spans="1:4" s="113" customFormat="1">
      <c r="A592" s="115"/>
      <c r="B592" s="115"/>
      <c r="C592" s="115"/>
      <c r="D592" s="115"/>
    </row>
    <row r="593" spans="1:4" s="113" customFormat="1">
      <c r="A593" s="115"/>
      <c r="B593" s="115"/>
      <c r="C593" s="115"/>
      <c r="D593" s="115"/>
    </row>
    <row r="594" spans="1:4" s="113" customFormat="1">
      <c r="A594" s="115"/>
      <c r="B594" s="115"/>
      <c r="C594" s="115"/>
      <c r="D594" s="115"/>
    </row>
    <row r="595" spans="1:4" s="113" customFormat="1">
      <c r="A595" s="115"/>
      <c r="B595" s="115"/>
      <c r="C595" s="115"/>
      <c r="D595" s="115"/>
    </row>
    <row r="596" spans="1:4" s="113" customFormat="1">
      <c r="A596" s="115"/>
      <c r="B596" s="115"/>
      <c r="C596" s="115"/>
      <c r="D596" s="115"/>
    </row>
    <row r="597" spans="1:4" s="113" customFormat="1">
      <c r="A597" s="115"/>
      <c r="B597" s="115"/>
      <c r="C597" s="115"/>
      <c r="D597" s="115"/>
    </row>
    <row r="598" spans="1:4" s="113" customFormat="1">
      <c r="A598" s="115"/>
      <c r="B598" s="115"/>
      <c r="C598" s="115"/>
      <c r="D598" s="115"/>
    </row>
    <row r="599" spans="1:4" s="113" customFormat="1">
      <c r="A599" s="115"/>
      <c r="B599" s="115"/>
      <c r="C599" s="115"/>
      <c r="D599" s="115"/>
    </row>
    <row r="600" spans="1:4" s="113" customFormat="1">
      <c r="A600" s="115"/>
      <c r="B600" s="115"/>
      <c r="C600" s="115"/>
      <c r="D600" s="115"/>
    </row>
    <row r="601" spans="1:4" s="113" customFormat="1">
      <c r="A601" s="115"/>
      <c r="B601" s="115"/>
      <c r="C601" s="115"/>
      <c r="D601" s="115"/>
    </row>
    <row r="602" spans="1:4" s="113" customFormat="1">
      <c r="A602" s="115"/>
      <c r="B602" s="115"/>
      <c r="C602" s="115"/>
      <c r="D602" s="115"/>
    </row>
    <row r="603" spans="1:4" s="113" customFormat="1">
      <c r="A603" s="115"/>
      <c r="B603" s="115"/>
      <c r="C603" s="115"/>
      <c r="D603" s="115"/>
    </row>
    <row r="604" spans="1:4" s="113" customFormat="1">
      <c r="A604" s="115"/>
      <c r="B604" s="115"/>
      <c r="C604" s="115"/>
      <c r="D604" s="115"/>
    </row>
    <row r="605" spans="1:4" s="113" customFormat="1">
      <c r="A605" s="115"/>
      <c r="B605" s="115"/>
      <c r="C605" s="115"/>
      <c r="D605" s="115"/>
    </row>
    <row r="606" spans="1:4" s="113" customFormat="1">
      <c r="A606" s="115"/>
      <c r="B606" s="115"/>
      <c r="C606" s="115"/>
      <c r="D606" s="115"/>
    </row>
    <row r="607" spans="1:4" s="113" customFormat="1">
      <c r="A607" s="115"/>
      <c r="B607" s="115"/>
      <c r="C607" s="115"/>
      <c r="D607" s="115"/>
    </row>
    <row r="608" spans="1:4" s="113" customFormat="1">
      <c r="A608" s="115"/>
      <c r="B608" s="115"/>
      <c r="C608" s="115"/>
      <c r="D608" s="115"/>
    </row>
    <row r="609" spans="1:4" s="113" customFormat="1">
      <c r="A609" s="115"/>
      <c r="B609" s="115"/>
      <c r="C609" s="115"/>
      <c r="D609" s="115"/>
    </row>
    <row r="610" spans="1:4" s="113" customFormat="1">
      <c r="A610" s="115"/>
      <c r="B610" s="115"/>
      <c r="C610" s="115"/>
      <c r="D610" s="115"/>
    </row>
    <row r="611" spans="1:4" s="113" customFormat="1">
      <c r="A611" s="115"/>
      <c r="B611" s="115"/>
      <c r="C611" s="115"/>
      <c r="D611" s="115"/>
    </row>
    <row r="612" spans="1:4" s="113" customFormat="1">
      <c r="A612" s="115"/>
      <c r="B612" s="115"/>
      <c r="C612" s="115"/>
      <c r="D612" s="115"/>
    </row>
    <row r="613" spans="1:4" s="113" customFormat="1">
      <c r="A613" s="115"/>
      <c r="B613" s="115"/>
      <c r="C613" s="115"/>
      <c r="D613" s="115"/>
    </row>
    <row r="614" spans="1:4" s="113" customFormat="1">
      <c r="A614" s="115"/>
      <c r="B614" s="115"/>
      <c r="C614" s="115"/>
      <c r="D614" s="115"/>
    </row>
    <row r="615" spans="1:4" s="113" customFormat="1">
      <c r="A615" s="115"/>
      <c r="B615" s="115"/>
      <c r="C615" s="115"/>
      <c r="D615" s="115"/>
    </row>
    <row r="616" spans="1:4" s="113" customFormat="1">
      <c r="A616" s="115"/>
      <c r="B616" s="115"/>
      <c r="C616" s="115"/>
      <c r="D616" s="115"/>
    </row>
    <row r="617" spans="1:4" s="113" customFormat="1">
      <c r="A617" s="115"/>
      <c r="B617" s="115"/>
      <c r="C617" s="115"/>
      <c r="D617" s="115"/>
    </row>
    <row r="618" spans="1:4" s="113" customFormat="1">
      <c r="A618" s="115"/>
      <c r="B618" s="115"/>
      <c r="C618" s="115"/>
      <c r="D618" s="115"/>
    </row>
    <row r="619" spans="1:4" s="113" customFormat="1">
      <c r="A619" s="115"/>
      <c r="B619" s="115"/>
      <c r="C619" s="115"/>
      <c r="D619" s="115"/>
    </row>
    <row r="620" spans="1:4" s="113" customFormat="1">
      <c r="A620" s="115"/>
      <c r="B620" s="115"/>
      <c r="C620" s="115"/>
      <c r="D620" s="115"/>
    </row>
    <row r="621" spans="1:4" s="113" customFormat="1">
      <c r="A621" s="115"/>
      <c r="B621" s="115"/>
      <c r="C621" s="115"/>
      <c r="D621" s="115"/>
    </row>
    <row r="622" spans="1:4" s="113" customFormat="1">
      <c r="A622" s="115"/>
      <c r="B622" s="115"/>
      <c r="C622" s="115"/>
      <c r="D622" s="115"/>
    </row>
    <row r="623" spans="1:4" s="113" customFormat="1">
      <c r="A623" s="115"/>
      <c r="B623" s="115"/>
      <c r="C623" s="115"/>
      <c r="D623" s="115"/>
    </row>
    <row r="624" spans="1:4" s="113" customFormat="1">
      <c r="A624" s="115"/>
      <c r="B624" s="115"/>
      <c r="C624" s="115"/>
      <c r="D624" s="115"/>
    </row>
    <row r="625" spans="1:4" s="113" customFormat="1">
      <c r="A625" s="115"/>
      <c r="B625" s="115"/>
      <c r="C625" s="115"/>
      <c r="D625" s="115"/>
    </row>
    <row r="626" spans="1:4" s="113" customFormat="1">
      <c r="A626" s="115"/>
      <c r="B626" s="115"/>
      <c r="C626" s="115"/>
      <c r="D626" s="115"/>
    </row>
    <row r="627" spans="1:4" s="113" customFormat="1">
      <c r="A627" s="115"/>
      <c r="B627" s="115"/>
      <c r="C627" s="115"/>
      <c r="D627" s="115"/>
    </row>
    <row r="628" spans="1:4" s="113" customFormat="1">
      <c r="A628" s="115"/>
      <c r="B628" s="115"/>
      <c r="C628" s="115"/>
      <c r="D628" s="115"/>
    </row>
    <row r="629" spans="1:4" s="113" customFormat="1">
      <c r="A629" s="115"/>
      <c r="B629" s="115"/>
      <c r="C629" s="115"/>
      <c r="D629" s="115"/>
    </row>
    <row r="630" spans="1:4" s="113" customFormat="1">
      <c r="A630" s="115"/>
      <c r="B630" s="115"/>
      <c r="C630" s="115"/>
      <c r="D630" s="115"/>
    </row>
    <row r="631" spans="1:4" s="113" customFormat="1">
      <c r="A631" s="115"/>
      <c r="B631" s="115"/>
      <c r="C631" s="115"/>
      <c r="D631" s="115"/>
    </row>
    <row r="632" spans="1:4" s="113" customFormat="1">
      <c r="A632" s="115"/>
      <c r="B632" s="115"/>
      <c r="C632" s="115"/>
      <c r="D632" s="115"/>
    </row>
    <row r="633" spans="1:4" s="113" customFormat="1">
      <c r="A633" s="115"/>
      <c r="B633" s="115"/>
      <c r="C633" s="115"/>
      <c r="D633" s="115"/>
    </row>
    <row r="634" spans="1:4" s="113" customFormat="1">
      <c r="A634" s="115"/>
      <c r="B634" s="115"/>
      <c r="C634" s="115"/>
      <c r="D634" s="115"/>
    </row>
    <row r="635" spans="1:4" s="113" customFormat="1">
      <c r="A635" s="115"/>
      <c r="B635" s="115"/>
      <c r="C635" s="115"/>
      <c r="D635" s="115"/>
    </row>
    <row r="636" spans="1:4" s="113" customFormat="1">
      <c r="A636" s="115"/>
      <c r="B636" s="115"/>
      <c r="C636" s="115"/>
      <c r="D636" s="115"/>
    </row>
    <row r="637" spans="1:4" s="113" customFormat="1">
      <c r="A637" s="115"/>
      <c r="B637" s="115"/>
      <c r="C637" s="115"/>
      <c r="D637" s="115"/>
    </row>
    <row r="638" spans="1:4" s="113" customFormat="1">
      <c r="A638" s="115"/>
      <c r="B638" s="115"/>
      <c r="C638" s="115"/>
      <c r="D638" s="115"/>
    </row>
    <row r="639" spans="1:4" s="113" customFormat="1">
      <c r="A639" s="115"/>
      <c r="B639" s="115"/>
      <c r="C639" s="115"/>
      <c r="D639" s="115"/>
    </row>
    <row r="640" spans="1:4" s="113" customFormat="1">
      <c r="A640" s="115"/>
      <c r="B640" s="115"/>
      <c r="C640" s="115"/>
      <c r="D640" s="115"/>
    </row>
    <row r="641" spans="1:4" s="113" customFormat="1">
      <c r="A641" s="115"/>
      <c r="B641" s="115"/>
      <c r="C641" s="115"/>
      <c r="D641" s="115"/>
    </row>
    <row r="642" spans="1:4" s="113" customFormat="1">
      <c r="A642" s="115"/>
      <c r="B642" s="115"/>
      <c r="C642" s="115"/>
      <c r="D642" s="115"/>
    </row>
    <row r="643" spans="1:4" s="113" customFormat="1">
      <c r="A643" s="115"/>
      <c r="B643" s="115"/>
      <c r="C643" s="115"/>
      <c r="D643" s="115"/>
    </row>
    <row r="644" spans="1:4" s="113" customFormat="1">
      <c r="A644" s="115"/>
      <c r="B644" s="115"/>
      <c r="C644" s="115"/>
      <c r="D644" s="115"/>
    </row>
    <row r="645" spans="1:4" s="113" customFormat="1">
      <c r="A645" s="115"/>
      <c r="B645" s="115"/>
      <c r="C645" s="115"/>
      <c r="D645" s="115"/>
    </row>
    <row r="646" spans="1:4" s="113" customFormat="1">
      <c r="A646" s="115"/>
      <c r="B646" s="115"/>
      <c r="C646" s="115"/>
      <c r="D646" s="115"/>
    </row>
    <row r="647" spans="1:4" s="113" customFormat="1">
      <c r="A647" s="115"/>
      <c r="B647" s="115"/>
      <c r="C647" s="115"/>
      <c r="D647" s="115"/>
    </row>
    <row r="648" spans="1:4" s="113" customFormat="1">
      <c r="A648" s="115"/>
      <c r="B648" s="115"/>
      <c r="C648" s="115"/>
      <c r="D648" s="115"/>
    </row>
    <row r="649" spans="1:4" s="113" customFormat="1">
      <c r="A649" s="115"/>
      <c r="B649" s="115"/>
      <c r="C649" s="115"/>
      <c r="D649" s="115"/>
    </row>
    <row r="650" spans="1:4" s="113" customFormat="1">
      <c r="A650" s="115"/>
      <c r="B650" s="115"/>
      <c r="C650" s="115"/>
      <c r="D650" s="115"/>
    </row>
    <row r="651" spans="1:4" s="113" customFormat="1">
      <c r="A651" s="115"/>
      <c r="B651" s="115"/>
      <c r="C651" s="115"/>
      <c r="D651" s="115"/>
    </row>
    <row r="652" spans="1:4" s="113" customFormat="1">
      <c r="A652" s="115"/>
      <c r="B652" s="115"/>
      <c r="C652" s="115"/>
      <c r="D652" s="115"/>
    </row>
    <row r="653" spans="1:4" s="113" customFormat="1">
      <c r="A653" s="115"/>
      <c r="B653" s="115"/>
      <c r="C653" s="115"/>
      <c r="D653" s="115"/>
    </row>
    <row r="654" spans="1:4" s="113" customFormat="1">
      <c r="A654" s="115"/>
      <c r="B654" s="115"/>
      <c r="C654" s="115"/>
      <c r="D654" s="115"/>
    </row>
    <row r="655" spans="1:4" s="113" customFormat="1">
      <c r="A655" s="115"/>
      <c r="B655" s="115"/>
      <c r="C655" s="115"/>
      <c r="D655" s="115"/>
    </row>
    <row r="656" spans="1:4" s="113" customFormat="1">
      <c r="A656" s="115"/>
      <c r="B656" s="115"/>
      <c r="C656" s="115"/>
      <c r="D656" s="115"/>
    </row>
    <row r="657" spans="1:4" s="113" customFormat="1">
      <c r="A657" s="115"/>
      <c r="B657" s="115"/>
      <c r="C657" s="115"/>
      <c r="D657" s="115"/>
    </row>
    <row r="658" spans="1:4" s="113" customFormat="1">
      <c r="A658" s="115"/>
      <c r="B658" s="115"/>
      <c r="C658" s="115"/>
      <c r="D658" s="115"/>
    </row>
    <row r="659" spans="1:4" s="113" customFormat="1">
      <c r="A659" s="115"/>
      <c r="B659" s="115"/>
      <c r="C659" s="115"/>
      <c r="D659" s="115"/>
    </row>
    <row r="660" spans="1:4" s="113" customFormat="1">
      <c r="A660" s="115"/>
      <c r="B660" s="115"/>
      <c r="C660" s="115"/>
      <c r="D660" s="115"/>
    </row>
    <row r="661" spans="1:4" s="113" customFormat="1">
      <c r="A661" s="115"/>
      <c r="B661" s="115"/>
      <c r="C661" s="115"/>
      <c r="D661" s="115"/>
    </row>
    <row r="662" spans="1:4" s="113" customFormat="1">
      <c r="A662" s="115"/>
      <c r="B662" s="115"/>
      <c r="C662" s="115"/>
      <c r="D662" s="115"/>
    </row>
    <row r="663" spans="1:4" s="113" customFormat="1">
      <c r="A663" s="115"/>
      <c r="B663" s="115"/>
      <c r="C663" s="115"/>
      <c r="D663" s="115"/>
    </row>
    <row r="664" spans="1:4" s="113" customFormat="1">
      <c r="A664" s="115"/>
      <c r="B664" s="115"/>
      <c r="C664" s="115"/>
      <c r="D664" s="115"/>
    </row>
    <row r="665" spans="1:4" s="113" customFormat="1">
      <c r="A665" s="115"/>
      <c r="B665" s="115"/>
      <c r="C665" s="115"/>
      <c r="D665" s="115"/>
    </row>
    <row r="666" spans="1:4" s="113" customFormat="1">
      <c r="A666" s="115"/>
      <c r="B666" s="115"/>
      <c r="C666" s="115"/>
      <c r="D666" s="115"/>
    </row>
    <row r="667" spans="1:4" s="113" customFormat="1">
      <c r="A667" s="115"/>
      <c r="B667" s="115"/>
      <c r="C667" s="115"/>
      <c r="D667" s="115"/>
    </row>
    <row r="668" spans="1:4" s="113" customFormat="1">
      <c r="A668" s="115"/>
      <c r="B668" s="115"/>
      <c r="C668" s="115"/>
      <c r="D668" s="115"/>
    </row>
    <row r="669" spans="1:4" s="113" customFormat="1">
      <c r="A669" s="115"/>
      <c r="B669" s="115"/>
      <c r="C669" s="115"/>
      <c r="D669" s="115"/>
    </row>
    <row r="670" spans="1:4" s="113" customFormat="1">
      <c r="A670" s="115"/>
      <c r="B670" s="115"/>
      <c r="C670" s="115"/>
      <c r="D670" s="115"/>
    </row>
    <row r="671" spans="1:4" s="113" customFormat="1">
      <c r="A671" s="115"/>
      <c r="B671" s="115"/>
      <c r="C671" s="115"/>
      <c r="D671" s="115"/>
    </row>
    <row r="672" spans="1:4" s="113" customFormat="1">
      <c r="A672" s="115"/>
      <c r="B672" s="115"/>
      <c r="C672" s="115"/>
      <c r="D672" s="115"/>
    </row>
    <row r="673" spans="1:4" s="113" customFormat="1">
      <c r="A673" s="115"/>
      <c r="B673" s="115"/>
      <c r="C673" s="115"/>
      <c r="D673" s="115"/>
    </row>
    <row r="674" spans="1:4" s="113" customFormat="1">
      <c r="A674" s="115"/>
      <c r="B674" s="115"/>
      <c r="C674" s="115"/>
      <c r="D674" s="115"/>
    </row>
    <row r="675" spans="1:4" s="113" customFormat="1">
      <c r="A675" s="115"/>
      <c r="B675" s="115"/>
      <c r="C675" s="115"/>
      <c r="D675" s="115"/>
    </row>
    <row r="676" spans="1:4" s="113" customFormat="1">
      <c r="A676" s="115"/>
      <c r="B676" s="115"/>
      <c r="C676" s="115"/>
      <c r="D676" s="115"/>
    </row>
    <row r="677" spans="1:4" s="113" customFormat="1">
      <c r="A677" s="115"/>
      <c r="B677" s="115"/>
      <c r="C677" s="115"/>
      <c r="D677" s="115"/>
    </row>
    <row r="678" spans="1:4" s="113" customFormat="1">
      <c r="A678" s="115"/>
      <c r="B678" s="115"/>
      <c r="C678" s="115"/>
      <c r="D678" s="115"/>
    </row>
    <row r="679" spans="1:4" s="113" customFormat="1">
      <c r="A679" s="115"/>
      <c r="B679" s="115"/>
      <c r="C679" s="115"/>
      <c r="D679" s="115"/>
    </row>
    <row r="680" spans="1:4" s="113" customFormat="1">
      <c r="A680" s="115"/>
      <c r="B680" s="115"/>
      <c r="C680" s="115"/>
      <c r="D680" s="115"/>
    </row>
    <row r="681" spans="1:4" s="113" customFormat="1">
      <c r="A681" s="115"/>
      <c r="B681" s="115"/>
      <c r="C681" s="115"/>
      <c r="D681" s="115"/>
    </row>
    <row r="682" spans="1:4" s="113" customFormat="1">
      <c r="A682" s="115"/>
      <c r="B682" s="115"/>
      <c r="C682" s="115"/>
      <c r="D682" s="115"/>
    </row>
    <row r="683" spans="1:4" s="113" customFormat="1">
      <c r="A683" s="115"/>
      <c r="B683" s="115"/>
      <c r="C683" s="115"/>
      <c r="D683" s="115"/>
    </row>
    <row r="684" spans="1:4" s="113" customFormat="1">
      <c r="A684" s="115"/>
      <c r="B684" s="115"/>
      <c r="C684" s="115"/>
      <c r="D684" s="115"/>
    </row>
    <row r="685" spans="1:4" s="113" customFormat="1">
      <c r="A685" s="115"/>
      <c r="B685" s="115"/>
      <c r="C685" s="115"/>
      <c r="D685" s="115"/>
    </row>
    <row r="686" spans="1:4" s="113" customFormat="1">
      <c r="A686" s="115"/>
      <c r="B686" s="115"/>
      <c r="C686" s="115"/>
      <c r="D686" s="115"/>
    </row>
    <row r="687" spans="1:4" s="113" customFormat="1">
      <c r="A687" s="115"/>
      <c r="B687" s="115"/>
      <c r="C687" s="115"/>
      <c r="D687" s="115"/>
    </row>
    <row r="688" spans="1:4" s="113" customFormat="1">
      <c r="A688" s="115"/>
      <c r="B688" s="115"/>
      <c r="C688" s="115"/>
      <c r="D688" s="115"/>
    </row>
    <row r="689" spans="1:4" s="113" customFormat="1">
      <c r="A689" s="115"/>
      <c r="B689" s="115"/>
      <c r="C689" s="115"/>
      <c r="D689" s="115"/>
    </row>
    <row r="690" spans="1:4" s="113" customFormat="1">
      <c r="A690" s="115"/>
      <c r="B690" s="115"/>
      <c r="C690" s="115"/>
      <c r="D690" s="115"/>
    </row>
    <row r="691" spans="1:4" s="113" customFormat="1">
      <c r="A691" s="115"/>
      <c r="B691" s="115"/>
      <c r="C691" s="115"/>
      <c r="D691" s="115"/>
    </row>
    <row r="692" spans="1:4" s="113" customFormat="1">
      <c r="A692" s="115"/>
      <c r="B692" s="115"/>
      <c r="C692" s="115"/>
      <c r="D692" s="115"/>
    </row>
    <row r="693" spans="1:4" s="113" customFormat="1">
      <c r="A693" s="115"/>
      <c r="B693" s="115"/>
      <c r="C693" s="115"/>
      <c r="D693" s="115"/>
    </row>
    <row r="694" spans="1:4" s="113" customFormat="1">
      <c r="A694" s="115"/>
      <c r="B694" s="115"/>
      <c r="C694" s="115"/>
      <c r="D694" s="115"/>
    </row>
    <row r="695" spans="1:4" s="113" customFormat="1">
      <c r="A695" s="115"/>
      <c r="B695" s="115"/>
      <c r="C695" s="115"/>
      <c r="D695" s="115"/>
    </row>
    <row r="696" spans="1:4" s="113" customFormat="1">
      <c r="A696" s="115"/>
      <c r="B696" s="115"/>
      <c r="C696" s="115"/>
      <c r="D696" s="115"/>
    </row>
    <row r="697" spans="1:4" s="113" customFormat="1">
      <c r="A697" s="115"/>
      <c r="B697" s="115"/>
      <c r="C697" s="115"/>
      <c r="D697" s="115"/>
    </row>
    <row r="698" spans="1:4" s="113" customFormat="1">
      <c r="A698" s="115"/>
      <c r="B698" s="115"/>
      <c r="C698" s="115"/>
      <c r="D698" s="115"/>
    </row>
    <row r="699" spans="1:4" s="113" customFormat="1">
      <c r="A699" s="115"/>
      <c r="B699" s="115"/>
      <c r="C699" s="115"/>
      <c r="D699" s="115"/>
    </row>
    <row r="700" spans="1:4" s="113" customFormat="1">
      <c r="A700" s="115"/>
      <c r="B700" s="115"/>
      <c r="C700" s="115"/>
      <c r="D700" s="115"/>
    </row>
    <row r="701" spans="1:4" s="113" customFormat="1">
      <c r="A701" s="115"/>
      <c r="B701" s="115"/>
      <c r="C701" s="115"/>
      <c r="D701" s="115"/>
    </row>
    <row r="702" spans="1:4" s="113" customFormat="1">
      <c r="A702" s="115"/>
      <c r="B702" s="115"/>
      <c r="C702" s="115"/>
      <c r="D702" s="115"/>
    </row>
    <row r="703" spans="1:4" s="113" customFormat="1">
      <c r="A703" s="115"/>
      <c r="B703" s="115"/>
      <c r="C703" s="115"/>
      <c r="D703" s="115"/>
    </row>
    <row r="704" spans="1:4" s="113" customFormat="1">
      <c r="A704" s="115"/>
      <c r="B704" s="115"/>
      <c r="C704" s="115"/>
      <c r="D704" s="115"/>
    </row>
    <row r="705" spans="1:4" s="113" customFormat="1">
      <c r="A705" s="115"/>
      <c r="B705" s="115"/>
      <c r="C705" s="115"/>
      <c r="D705" s="115"/>
    </row>
    <row r="706" spans="1:4" s="113" customFormat="1">
      <c r="A706" s="115"/>
      <c r="B706" s="115"/>
      <c r="C706" s="115"/>
      <c r="D706" s="115"/>
    </row>
    <row r="707" spans="1:4" s="113" customFormat="1">
      <c r="A707" s="115"/>
      <c r="B707" s="115"/>
      <c r="C707" s="115"/>
      <c r="D707" s="115"/>
    </row>
    <row r="708" spans="1:4" s="113" customFormat="1">
      <c r="A708" s="115"/>
      <c r="B708" s="115"/>
      <c r="C708" s="115"/>
      <c r="D708" s="115"/>
    </row>
    <row r="709" spans="1:4" s="113" customFormat="1">
      <c r="A709" s="115"/>
      <c r="B709" s="115"/>
      <c r="C709" s="115"/>
      <c r="D709" s="115"/>
    </row>
    <row r="710" spans="1:4" s="113" customFormat="1">
      <c r="A710" s="115"/>
      <c r="B710" s="115"/>
      <c r="C710" s="115"/>
      <c r="D710" s="115"/>
    </row>
    <row r="711" spans="1:4" s="113" customFormat="1">
      <c r="A711" s="115"/>
      <c r="B711" s="115"/>
      <c r="C711" s="115"/>
      <c r="D711" s="115"/>
    </row>
    <row r="712" spans="1:4" s="113" customFormat="1">
      <c r="A712" s="115"/>
      <c r="B712" s="115"/>
      <c r="C712" s="115"/>
      <c r="D712" s="115"/>
    </row>
    <row r="713" spans="1:4" s="113" customFormat="1">
      <c r="A713" s="115"/>
      <c r="B713" s="115"/>
      <c r="C713" s="115"/>
      <c r="D713" s="115"/>
    </row>
    <row r="714" spans="1:4" s="113" customFormat="1">
      <c r="A714" s="115"/>
      <c r="B714" s="115"/>
      <c r="C714" s="115"/>
      <c r="D714" s="115"/>
    </row>
    <row r="715" spans="1:4" s="113" customFormat="1">
      <c r="A715" s="115"/>
      <c r="B715" s="115"/>
      <c r="C715" s="115"/>
      <c r="D715" s="115"/>
    </row>
    <row r="716" spans="1:4" s="113" customFormat="1">
      <c r="A716" s="115"/>
      <c r="B716" s="115"/>
      <c r="C716" s="115"/>
      <c r="D716" s="115"/>
    </row>
    <row r="717" spans="1:4" s="113" customFormat="1">
      <c r="A717" s="115"/>
      <c r="B717" s="115"/>
      <c r="C717" s="115"/>
      <c r="D717" s="115"/>
    </row>
    <row r="718" spans="1:4" s="113" customFormat="1">
      <c r="A718" s="115"/>
      <c r="B718" s="115"/>
      <c r="C718" s="115"/>
      <c r="D718" s="115"/>
    </row>
    <row r="719" spans="1:4" s="113" customFormat="1">
      <c r="A719" s="115"/>
      <c r="B719" s="115"/>
      <c r="C719" s="115"/>
      <c r="D719" s="115"/>
    </row>
    <row r="720" spans="1:4" s="113" customFormat="1">
      <c r="A720" s="115"/>
      <c r="B720" s="115"/>
      <c r="C720" s="115"/>
      <c r="D720" s="115"/>
    </row>
    <row r="721" spans="1:4" s="113" customFormat="1">
      <c r="A721" s="115"/>
      <c r="B721" s="115"/>
      <c r="C721" s="115"/>
      <c r="D721" s="115"/>
    </row>
    <row r="722" spans="1:4" s="113" customFormat="1">
      <c r="A722" s="115"/>
      <c r="B722" s="115"/>
      <c r="C722" s="115"/>
      <c r="D722" s="115"/>
    </row>
    <row r="723" spans="1:4" s="113" customFormat="1">
      <c r="A723" s="115"/>
      <c r="B723" s="115"/>
      <c r="C723" s="115"/>
      <c r="D723" s="115"/>
    </row>
    <row r="724" spans="1:4" s="113" customFormat="1">
      <c r="A724" s="115"/>
      <c r="B724" s="115"/>
      <c r="C724" s="115"/>
      <c r="D724" s="115"/>
    </row>
    <row r="725" spans="1:4" s="113" customFormat="1">
      <c r="A725" s="115"/>
      <c r="B725" s="115"/>
      <c r="C725" s="115"/>
      <c r="D725" s="115"/>
    </row>
    <row r="726" spans="1:4" s="113" customFormat="1">
      <c r="A726" s="115"/>
      <c r="B726" s="115"/>
      <c r="C726" s="115"/>
      <c r="D726" s="115"/>
    </row>
    <row r="727" spans="1:4" s="113" customFormat="1">
      <c r="A727" s="115"/>
      <c r="B727" s="115"/>
      <c r="C727" s="115"/>
      <c r="D727" s="115"/>
    </row>
    <row r="728" spans="1:4" s="113" customFormat="1">
      <c r="A728" s="115"/>
      <c r="B728" s="115"/>
      <c r="C728" s="115"/>
      <c r="D728" s="115"/>
    </row>
    <row r="729" spans="1:4" s="113" customFormat="1">
      <c r="A729" s="115"/>
      <c r="B729" s="115"/>
      <c r="C729" s="115"/>
      <c r="D729" s="115"/>
    </row>
    <row r="730" spans="1:4" s="113" customFormat="1">
      <c r="A730" s="115"/>
      <c r="B730" s="115"/>
      <c r="C730" s="115"/>
      <c r="D730" s="115"/>
    </row>
    <row r="731" spans="1:4" s="113" customFormat="1">
      <c r="A731" s="115"/>
      <c r="B731" s="115"/>
      <c r="C731" s="115"/>
      <c r="D731" s="115"/>
    </row>
    <row r="732" spans="1:4" s="113" customFormat="1">
      <c r="A732" s="115"/>
      <c r="B732" s="115"/>
      <c r="C732" s="115"/>
      <c r="D732" s="115"/>
    </row>
    <row r="733" spans="1:4" s="113" customFormat="1">
      <c r="A733" s="115"/>
      <c r="B733" s="115"/>
      <c r="C733" s="115"/>
      <c r="D733" s="115"/>
    </row>
    <row r="734" spans="1:4" s="113" customFormat="1">
      <c r="A734" s="115"/>
      <c r="B734" s="115"/>
      <c r="C734" s="115"/>
      <c r="D734" s="115"/>
    </row>
    <row r="735" spans="1:4" s="113" customFormat="1">
      <c r="A735" s="115"/>
      <c r="B735" s="115"/>
      <c r="C735" s="115"/>
      <c r="D735" s="115"/>
    </row>
    <row r="736" spans="1:4" s="113" customFormat="1">
      <c r="A736" s="115"/>
      <c r="B736" s="115"/>
      <c r="C736" s="115"/>
      <c r="D736" s="115"/>
    </row>
    <row r="737" spans="1:4" s="113" customFormat="1">
      <c r="A737" s="115"/>
      <c r="B737" s="115"/>
      <c r="C737" s="115"/>
      <c r="D737" s="115"/>
    </row>
    <row r="738" spans="1:4" s="113" customFormat="1">
      <c r="A738" s="115"/>
      <c r="B738" s="115"/>
      <c r="C738" s="115"/>
      <c r="D738" s="115"/>
    </row>
    <row r="739" spans="1:4" s="113" customFormat="1">
      <c r="A739" s="115"/>
      <c r="B739" s="115"/>
      <c r="C739" s="115"/>
      <c r="D739" s="115"/>
    </row>
    <row r="740" spans="1:4" s="113" customFormat="1">
      <c r="A740" s="115"/>
      <c r="B740" s="115"/>
      <c r="C740" s="115"/>
      <c r="D740" s="115"/>
    </row>
    <row r="741" spans="1:4" s="113" customFormat="1">
      <c r="A741" s="115"/>
      <c r="B741" s="115"/>
      <c r="C741" s="115"/>
      <c r="D741" s="115"/>
    </row>
    <row r="742" spans="1:4" s="113" customFormat="1">
      <c r="A742" s="115"/>
      <c r="B742" s="115"/>
      <c r="C742" s="115"/>
      <c r="D742" s="115"/>
    </row>
    <row r="743" spans="1:4" s="113" customFormat="1">
      <c r="A743" s="115"/>
      <c r="B743" s="115"/>
      <c r="C743" s="115"/>
      <c r="D743" s="115"/>
    </row>
    <row r="744" spans="1:4" s="113" customFormat="1">
      <c r="A744" s="115"/>
      <c r="B744" s="115"/>
      <c r="C744" s="115"/>
      <c r="D744" s="115"/>
    </row>
    <row r="745" spans="1:4" s="113" customFormat="1">
      <c r="A745" s="115"/>
      <c r="B745" s="115"/>
      <c r="C745" s="115"/>
      <c r="D745" s="115"/>
    </row>
    <row r="746" spans="1:4" s="113" customFormat="1">
      <c r="A746" s="115"/>
      <c r="B746" s="115"/>
      <c r="C746" s="115"/>
      <c r="D746" s="115"/>
    </row>
    <row r="747" spans="1:4" s="113" customFormat="1">
      <c r="A747" s="115"/>
      <c r="B747" s="115"/>
      <c r="C747" s="115"/>
      <c r="D747" s="115"/>
    </row>
  </sheetData>
  <protectedRanges>
    <protectedRange password="CC3D" sqref="A35:C317" name="Range1"/>
    <protectedRange password="CC3D" sqref="D3:D317" name="Range1_1"/>
    <protectedRange password="CC3D" sqref="A3:C10" name="Range1_1_1"/>
    <protectedRange password="CC3D" sqref="A11:C34" name="Range1_1_3"/>
  </protectedRanges>
  <mergeCells count="4">
    <mergeCell ref="A1:A2"/>
    <mergeCell ref="B1:B2"/>
    <mergeCell ref="C1:C2"/>
    <mergeCell ref="D1:D2"/>
  </mergeCells>
  <conditionalFormatting sqref="A35:C317">
    <cfRule type="cellIs" dxfId="40" priority="30" operator="equal">
      <formula>0</formula>
    </cfRule>
  </conditionalFormatting>
  <conditionalFormatting sqref="D3:D57">
    <cfRule type="cellIs" dxfId="39" priority="16" operator="equal">
      <formula>0</formula>
    </cfRule>
  </conditionalFormatting>
  <conditionalFormatting sqref="D58:D77">
    <cfRule type="cellIs" dxfId="38" priority="15" operator="equal">
      <formula>0</formula>
    </cfRule>
  </conditionalFormatting>
  <conditionalFormatting sqref="D78:D97">
    <cfRule type="cellIs" dxfId="37" priority="14" operator="equal">
      <formula>0</formula>
    </cfRule>
  </conditionalFormatting>
  <conditionalFormatting sqref="D98:D117">
    <cfRule type="cellIs" dxfId="36" priority="13" operator="equal">
      <formula>0</formula>
    </cfRule>
  </conditionalFormatting>
  <conditionalFormatting sqref="D118:D137">
    <cfRule type="cellIs" dxfId="35" priority="12" operator="equal">
      <formula>0</formula>
    </cfRule>
  </conditionalFormatting>
  <conditionalFormatting sqref="D138:D157">
    <cfRule type="cellIs" dxfId="34" priority="11" operator="equal">
      <formula>0</formula>
    </cfRule>
  </conditionalFormatting>
  <conditionalFormatting sqref="D158:D177">
    <cfRule type="cellIs" dxfId="33" priority="10" operator="equal">
      <formula>0</formula>
    </cfRule>
  </conditionalFormatting>
  <conditionalFormatting sqref="D178:D197">
    <cfRule type="cellIs" dxfId="32" priority="9" operator="equal">
      <formula>0</formula>
    </cfRule>
  </conditionalFormatting>
  <conditionalFormatting sqref="D198:D217">
    <cfRule type="cellIs" dxfId="31" priority="8" operator="equal">
      <formula>0</formula>
    </cfRule>
  </conditionalFormatting>
  <conditionalFormatting sqref="D218:D237">
    <cfRule type="cellIs" dxfId="30" priority="7" operator="equal">
      <formula>0</formula>
    </cfRule>
  </conditionalFormatting>
  <conditionalFormatting sqref="D238:D257">
    <cfRule type="cellIs" dxfId="29" priority="6" operator="equal">
      <formula>0</formula>
    </cfRule>
  </conditionalFormatting>
  <conditionalFormatting sqref="D258:D277">
    <cfRule type="cellIs" dxfId="28" priority="5" operator="equal">
      <formula>0</formula>
    </cfRule>
  </conditionalFormatting>
  <conditionalFormatting sqref="D278:D297">
    <cfRule type="cellIs" dxfId="27" priority="4" operator="equal">
      <formula>0</formula>
    </cfRule>
  </conditionalFormatting>
  <conditionalFormatting sqref="D298:D317">
    <cfRule type="cellIs" dxfId="26" priority="3" operator="equal">
      <formula>0</formula>
    </cfRule>
  </conditionalFormatting>
  <conditionalFormatting sqref="A3:C10">
    <cfRule type="cellIs" dxfId="25" priority="2" operator="equal">
      <formula>0</formula>
    </cfRule>
  </conditionalFormatting>
  <conditionalFormatting sqref="A11:C34">
    <cfRule type="cellIs" dxfId="24" priority="1" operator="equal">
      <formula>0</formula>
    </cfRule>
  </conditionalFormatting>
  <dataValidations count="1">
    <dataValidation type="list" allowBlank="1" showInputMessage="1" showErrorMessage="1" sqref="C35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'قانون الإطار'!$C$2:$C$70</xm:f>
          </x14:formula1>
          <xm:sqref>B35:B1048576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  <x14:dataValidation type="list" allowBlank="1" showInputMessage="1" showErrorMessage="1">
          <x14:formula1>
            <xm:f>'[1]قانون الإطار'!#REF!</xm:f>
          </x14:formula1>
          <xm:sqref>B3:B34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7" sqref="C7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34" t="s">
        <v>82</v>
      </c>
      <c r="B1" s="234"/>
      <c r="C1" s="92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35" t="s">
        <v>780</v>
      </c>
      <c r="B6" s="235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32" t="s">
        <v>749</v>
      </c>
      <c r="B9" s="233"/>
      <c r="C9" s="68" t="e">
        <f>B11/B10</f>
        <v>#DIV/0!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232" t="s">
        <v>73</v>
      </c>
      <c r="B12" s="233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32" t="s">
        <v>76</v>
      </c>
      <c r="B15" s="233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32" t="s">
        <v>78</v>
      </c>
      <c r="B17" s="233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32" t="s">
        <v>747</v>
      </c>
      <c r="B19" s="233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32" t="s">
        <v>784</v>
      </c>
      <c r="B21" s="233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3" sqref="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36" t="s">
        <v>83</v>
      </c>
      <c r="B1" s="236"/>
    </row>
    <row r="2" spans="1:7">
      <c r="A2" s="10" t="s">
        <v>84</v>
      </c>
      <c r="B2" s="12">
        <v>40731</v>
      </c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4" t="s">
        <v>85</v>
      </c>
      <c r="B5" s="237"/>
      <c r="G5" s="116" t="s">
        <v>800</v>
      </c>
    </row>
    <row r="6" spans="1:7">
      <c r="A6" s="88" t="s">
        <v>95</v>
      </c>
      <c r="B6" s="10" t="s">
        <v>1134</v>
      </c>
      <c r="G6" s="116" t="s">
        <v>801</v>
      </c>
    </row>
    <row r="7" spans="1:7">
      <c r="A7" s="88" t="s">
        <v>741</v>
      </c>
      <c r="B7" s="10"/>
      <c r="G7" s="116" t="s">
        <v>802</v>
      </c>
    </row>
    <row r="8" spans="1:7">
      <c r="A8" s="88" t="s">
        <v>86</v>
      </c>
      <c r="B8" s="10" t="s">
        <v>1134</v>
      </c>
      <c r="G8" s="116" t="s">
        <v>803</v>
      </c>
    </row>
    <row r="9" spans="1:7">
      <c r="A9" s="88" t="s">
        <v>86</v>
      </c>
      <c r="B9" s="10" t="s">
        <v>1135</v>
      </c>
    </row>
    <row r="10" spans="1:7">
      <c r="A10" s="88" t="s">
        <v>86</v>
      </c>
      <c r="B10" s="10" t="s">
        <v>1133</v>
      </c>
    </row>
    <row r="11" spans="1:7">
      <c r="A11" s="88" t="s">
        <v>86</v>
      </c>
      <c r="B11" s="10" t="s">
        <v>1136</v>
      </c>
    </row>
    <row r="12" spans="1:7">
      <c r="A12" s="88" t="s">
        <v>86</v>
      </c>
      <c r="B12" s="10" t="s">
        <v>1137</v>
      </c>
    </row>
    <row r="13" spans="1:7">
      <c r="A13" s="88" t="s">
        <v>86</v>
      </c>
      <c r="B13" s="10" t="s">
        <v>1138</v>
      </c>
    </row>
    <row r="14" spans="1:7">
      <c r="A14" s="88" t="s">
        <v>86</v>
      </c>
      <c r="B14" s="10" t="s">
        <v>1139</v>
      </c>
    </row>
    <row r="15" spans="1:7">
      <c r="A15" s="88" t="s">
        <v>86</v>
      </c>
      <c r="B15" s="10" t="s">
        <v>1140</v>
      </c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6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63" t="s">
        <v>804</v>
      </c>
    </row>
    <row r="49" spans="1:2">
      <c r="A49" s="10" t="s">
        <v>91</v>
      </c>
      <c r="B49" s="10" t="s">
        <v>1136</v>
      </c>
    </row>
    <row r="50" spans="1:2">
      <c r="A50" s="10" t="s">
        <v>87</v>
      </c>
      <c r="B50" s="10" t="s">
        <v>1135</v>
      </c>
    </row>
    <row r="51" spans="1:2">
      <c r="A51" s="10" t="s">
        <v>88</v>
      </c>
      <c r="B51" s="10" t="s">
        <v>1138</v>
      </c>
    </row>
    <row r="52" spans="1:2">
      <c r="A52" s="10" t="s">
        <v>89</v>
      </c>
      <c r="B52" s="10" t="s">
        <v>1134</v>
      </c>
    </row>
    <row r="53" spans="1:2">
      <c r="A53" s="10" t="s">
        <v>90</v>
      </c>
      <c r="B53" s="10" t="s">
        <v>1139</v>
      </c>
    </row>
    <row r="54" spans="1:2">
      <c r="A54" s="10" t="s">
        <v>92</v>
      </c>
      <c r="B54" s="10" t="s">
        <v>1140</v>
      </c>
    </row>
    <row r="55" spans="1:2">
      <c r="A55" s="10" t="s">
        <v>93</v>
      </c>
      <c r="B55" s="10" t="s">
        <v>1133</v>
      </c>
    </row>
    <row r="56" spans="1:2">
      <c r="A56" s="10" t="s">
        <v>94</v>
      </c>
      <c r="B56" s="10" t="s">
        <v>1137</v>
      </c>
    </row>
    <row r="57" spans="1:2">
      <c r="A57" s="111" t="s">
        <v>806</v>
      </c>
      <c r="B57" s="163" t="s">
        <v>804</v>
      </c>
    </row>
    <row r="58" spans="1:2">
      <c r="A58" s="10" t="s">
        <v>863</v>
      </c>
      <c r="B58" s="10" t="s">
        <v>1140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3" priority="9" operator="equal">
      <formula>0</formula>
    </cfRule>
  </conditionalFormatting>
  <conditionalFormatting sqref="B6:B7 B35:B47">
    <cfRule type="cellIs" dxfId="12" priority="8" operator="equal">
      <formula>0</formula>
    </cfRule>
  </conditionalFormatting>
  <conditionalFormatting sqref="B49:B56">
    <cfRule type="cellIs" dxfId="11" priority="7" operator="equal">
      <formula>0</formula>
    </cfRule>
  </conditionalFormatting>
  <conditionalFormatting sqref="A58:B60">
    <cfRule type="cellIs" dxfId="10" priority="6" operator="equal">
      <formula>0</formula>
    </cfRule>
  </conditionalFormatting>
  <conditionalFormatting sqref="B8:B19 B34">
    <cfRule type="cellIs" dxfId="9" priority="5" operator="equal">
      <formula>0</formula>
    </cfRule>
  </conditionalFormatting>
  <conditionalFormatting sqref="B21:B33">
    <cfRule type="cellIs" dxfId="8" priority="4" operator="equal">
      <formula>0</formula>
    </cfRule>
  </conditionalFormatting>
  <conditionalFormatting sqref="B20">
    <cfRule type="cellIs" dxfId="7" priority="3" operator="equal">
      <formula>0</formula>
    </cfRule>
  </conditionalFormatting>
  <conditionalFormatting sqref="A61:B63">
    <cfRule type="cellIs" dxfId="6" priority="2" operator="equal">
      <formula>0</formula>
    </cfRule>
  </conditionalFormatting>
  <conditionalFormatting sqref="B54">
    <cfRule type="cellIs" dxfId="5" priority="1" operator="equal">
      <formula>0</formula>
    </cfRule>
  </conditionalFormatting>
  <dataValidations count="3">
    <dataValidation type="list" allowBlank="1" showInputMessage="1" showErrorMessage="1" sqref="B58:B63 B49:B53 B55:B56">
      <formula1>$B$6:$B$47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">
      <formula1>$G$5:$G$35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A14" sqref="A14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41775</v>
      </c>
    </row>
    <row r="4" spans="1:11">
      <c r="A4" s="10" t="s">
        <v>99</v>
      </c>
      <c r="B4" s="12">
        <v>41852</v>
      </c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41670</v>
      </c>
    </row>
    <row r="8" spans="1:11">
      <c r="A8" s="10" t="s">
        <v>102</v>
      </c>
      <c r="B8" s="12">
        <v>41698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>
        <v>41733</v>
      </c>
    </row>
    <row r="13" spans="1:11">
      <c r="A13" s="10" t="s">
        <v>1141</v>
      </c>
      <c r="B13" s="12">
        <v>41915</v>
      </c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864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abSelected="1" topLeftCell="D240" zoomScale="120" zoomScaleNormal="120" workbookViewId="0">
      <selection activeCell="C414" sqref="C414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4.85546875" bestFit="1" customWidth="1"/>
    <col min="7" max="7" width="15.42578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70" t="s">
        <v>853</v>
      </c>
      <c r="E1" s="170" t="s">
        <v>852</v>
      </c>
      <c r="G1" s="43" t="s">
        <v>31</v>
      </c>
      <c r="H1" s="44">
        <f>C2+C114</f>
        <v>1193181.3999999999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641000</v>
      </c>
      <c r="D2" s="26">
        <f>D3+D67</f>
        <v>641000</v>
      </c>
      <c r="E2" s="26">
        <f>E3+E67</f>
        <v>641000</v>
      </c>
      <c r="G2" s="39" t="s">
        <v>60</v>
      </c>
      <c r="H2" s="41">
        <f>C2</f>
        <v>641000</v>
      </c>
      <c r="I2" s="42"/>
      <c r="J2" s="40" t="b">
        <f>AND(H2=I2)</f>
        <v>0</v>
      </c>
    </row>
    <row r="3" spans="1:14">
      <c r="A3" s="173" t="s">
        <v>578</v>
      </c>
      <c r="B3" s="173"/>
      <c r="C3" s="23">
        <f>C4+C11+C38+C61</f>
        <v>212050</v>
      </c>
      <c r="D3" s="23">
        <f>D4+D11+D38+D61</f>
        <v>212050</v>
      </c>
      <c r="E3" s="23">
        <f>E4+E11+E38+E61</f>
        <v>212050</v>
      </c>
      <c r="G3" s="39" t="s">
        <v>57</v>
      </c>
      <c r="H3" s="41">
        <f t="shared" ref="H3:H66" si="0">C3</f>
        <v>212050</v>
      </c>
      <c r="I3" s="42"/>
      <c r="J3" s="40" t="b">
        <f>AND(H3=I3)</f>
        <v>0</v>
      </c>
    </row>
    <row r="4" spans="1:14" ht="15" customHeight="1">
      <c r="A4" s="174" t="s">
        <v>124</v>
      </c>
      <c r="B4" s="175"/>
      <c r="C4" s="21">
        <f>SUM(C5:C10)</f>
        <v>80900</v>
      </c>
      <c r="D4" s="21">
        <f>SUM(D5:D10)</f>
        <v>80900</v>
      </c>
      <c r="E4" s="21">
        <f>SUM(E5:E10)</f>
        <v>80900</v>
      </c>
      <c r="F4" s="17"/>
      <c r="G4" s="39" t="s">
        <v>53</v>
      </c>
      <c r="H4" s="41">
        <f t="shared" si="0"/>
        <v>80900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20000</v>
      </c>
      <c r="D7" s="2">
        <f t="shared" si="1"/>
        <v>20000</v>
      </c>
      <c r="E7" s="2">
        <f t="shared" si="1"/>
        <v>20000</v>
      </c>
      <c r="F7" s="17"/>
      <c r="G7" s="17"/>
      <c r="H7" s="41">
        <f t="shared" si="0"/>
        <v>20000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500</v>
      </c>
      <c r="D9" s="2">
        <f t="shared" si="1"/>
        <v>500</v>
      </c>
      <c r="E9" s="2">
        <f t="shared" si="1"/>
        <v>500</v>
      </c>
      <c r="F9" s="17"/>
      <c r="G9" s="17"/>
      <c r="H9" s="41">
        <f t="shared" si="0"/>
        <v>500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>
      <c r="A11" s="174" t="s">
        <v>125</v>
      </c>
      <c r="B11" s="175"/>
      <c r="C11" s="21">
        <f>SUM(C12:C37)</f>
        <v>83750</v>
      </c>
      <c r="D11" s="21">
        <f>SUM(D12:D37)</f>
        <v>83750</v>
      </c>
      <c r="E11" s="21">
        <f>SUM(E12:E37)</f>
        <v>83750</v>
      </c>
      <c r="F11" s="17"/>
      <c r="G11" s="39" t="s">
        <v>54</v>
      </c>
      <c r="H11" s="41">
        <f t="shared" si="0"/>
        <v>83750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13500</v>
      </c>
      <c r="D12" s="2">
        <f>C12</f>
        <v>13500</v>
      </c>
      <c r="E12" s="2">
        <f>D12</f>
        <v>13500</v>
      </c>
      <c r="H12" s="41">
        <f t="shared" si="0"/>
        <v>13500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>
        <v>13250</v>
      </c>
      <c r="D15" s="2">
        <f t="shared" si="2"/>
        <v>13250</v>
      </c>
      <c r="E15" s="2">
        <f t="shared" si="2"/>
        <v>13250</v>
      </c>
      <c r="H15" s="41">
        <f t="shared" si="0"/>
        <v>13250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>
        <v>12000</v>
      </c>
      <c r="D17" s="2">
        <f t="shared" si="2"/>
        <v>12000</v>
      </c>
      <c r="E17" s="2">
        <f t="shared" si="2"/>
        <v>12000</v>
      </c>
      <c r="H17" s="41">
        <f t="shared" si="0"/>
        <v>12000</v>
      </c>
    </row>
    <row r="18" spans="1:8" outlineLevel="1">
      <c r="A18" s="3">
        <v>2203</v>
      </c>
      <c r="B18" s="1" t="s">
        <v>130</v>
      </c>
      <c r="C18" s="2">
        <v>12000</v>
      </c>
      <c r="D18" s="2">
        <f t="shared" si="2"/>
        <v>12000</v>
      </c>
      <c r="E18" s="2">
        <f t="shared" si="2"/>
        <v>12000</v>
      </c>
      <c r="H18" s="41">
        <f t="shared" si="0"/>
        <v>12000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30000</v>
      </c>
      <c r="D34" s="2">
        <f t="shared" si="3"/>
        <v>30000</v>
      </c>
      <c r="E34" s="2">
        <f t="shared" si="3"/>
        <v>30000</v>
      </c>
      <c r="H34" s="41">
        <f t="shared" si="0"/>
        <v>30000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4" t="s">
        <v>145</v>
      </c>
      <c r="B38" s="175"/>
      <c r="C38" s="21">
        <f>SUM(C39:C60)</f>
        <v>40400</v>
      </c>
      <c r="D38" s="21">
        <f>SUM(D39:D60)</f>
        <v>40400</v>
      </c>
      <c r="E38" s="21">
        <f>SUM(E39:E60)</f>
        <v>40400</v>
      </c>
      <c r="G38" s="39" t="s">
        <v>55</v>
      </c>
      <c r="H38" s="41">
        <f t="shared" si="0"/>
        <v>40400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1200</v>
      </c>
      <c r="D40" s="2">
        <f t="shared" ref="D40:E55" si="4">C40</f>
        <v>1200</v>
      </c>
      <c r="E40" s="2">
        <f t="shared" si="4"/>
        <v>1200</v>
      </c>
      <c r="H40" s="41">
        <f t="shared" si="0"/>
        <v>1200</v>
      </c>
    </row>
    <row r="41" spans="1:10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outlineLevel="1">
      <c r="A42" s="20">
        <v>3199</v>
      </c>
      <c r="B42" s="20" t="s">
        <v>14</v>
      </c>
      <c r="C42" s="2">
        <v>250</v>
      </c>
      <c r="D42" s="2">
        <f t="shared" si="4"/>
        <v>250</v>
      </c>
      <c r="E42" s="2">
        <f t="shared" si="4"/>
        <v>250</v>
      </c>
      <c r="H42" s="41">
        <f t="shared" si="0"/>
        <v>250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outlineLevel="1">
      <c r="A49" s="20">
        <v>3207</v>
      </c>
      <c r="B49" s="20" t="s">
        <v>149</v>
      </c>
      <c r="C49" s="2">
        <v>1900</v>
      </c>
      <c r="D49" s="2">
        <f t="shared" si="4"/>
        <v>1900</v>
      </c>
      <c r="E49" s="2">
        <f t="shared" si="4"/>
        <v>1900</v>
      </c>
      <c r="H49" s="41">
        <f t="shared" si="0"/>
        <v>1900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250</v>
      </c>
      <c r="D52" s="2">
        <f t="shared" si="4"/>
        <v>250</v>
      </c>
      <c r="E52" s="2">
        <f t="shared" si="4"/>
        <v>250</v>
      </c>
      <c r="H52" s="41">
        <f t="shared" si="0"/>
        <v>250</v>
      </c>
    </row>
    <row r="53" spans="1:10" outlineLevel="1">
      <c r="A53" s="20">
        <v>3301</v>
      </c>
      <c r="B53" s="20" t="s">
        <v>18</v>
      </c>
      <c r="C53" s="2">
        <v>500</v>
      </c>
      <c r="D53" s="2">
        <f t="shared" si="4"/>
        <v>500</v>
      </c>
      <c r="E53" s="2">
        <f t="shared" si="4"/>
        <v>500</v>
      </c>
      <c r="H53" s="41">
        <f t="shared" si="0"/>
        <v>500</v>
      </c>
    </row>
    <row r="54" spans="1:10" outlineLevel="1">
      <c r="A54" s="20">
        <v>3302</v>
      </c>
      <c r="B54" s="20" t="s">
        <v>19</v>
      </c>
      <c r="C54" s="2">
        <v>2500</v>
      </c>
      <c r="D54" s="2">
        <f t="shared" si="4"/>
        <v>2500</v>
      </c>
      <c r="E54" s="2">
        <f t="shared" si="4"/>
        <v>2500</v>
      </c>
      <c r="H54" s="41">
        <f t="shared" si="0"/>
        <v>2500</v>
      </c>
    </row>
    <row r="55" spans="1:10" outlineLevel="1">
      <c r="A55" s="20">
        <v>3303</v>
      </c>
      <c r="B55" s="20" t="s">
        <v>153</v>
      </c>
      <c r="C55" s="2">
        <v>16500</v>
      </c>
      <c r="D55" s="2">
        <f t="shared" si="4"/>
        <v>16500</v>
      </c>
      <c r="E55" s="2">
        <f t="shared" si="4"/>
        <v>16500</v>
      </c>
      <c r="H55" s="41">
        <f t="shared" si="0"/>
        <v>16500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3500</v>
      </c>
      <c r="D57" s="2">
        <f t="shared" si="5"/>
        <v>3500</v>
      </c>
      <c r="E57" s="2">
        <f t="shared" si="5"/>
        <v>3500</v>
      </c>
      <c r="H57" s="41">
        <f t="shared" si="0"/>
        <v>3500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4" t="s">
        <v>158</v>
      </c>
      <c r="B61" s="175"/>
      <c r="C61" s="22">
        <f>SUM(C62:C66)</f>
        <v>7000</v>
      </c>
      <c r="D61" s="22">
        <f>SUM(D62:D66)</f>
        <v>7000</v>
      </c>
      <c r="E61" s="22">
        <f>SUM(E62:E66)</f>
        <v>7000</v>
      </c>
      <c r="G61" s="39" t="s">
        <v>105</v>
      </c>
      <c r="H61" s="41">
        <f t="shared" si="0"/>
        <v>7000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>
        <v>7000</v>
      </c>
      <c r="D62" s="2">
        <f>C62</f>
        <v>7000</v>
      </c>
      <c r="E62" s="2">
        <f>D62</f>
        <v>7000</v>
      </c>
      <c r="H62" s="41">
        <f t="shared" si="0"/>
        <v>7000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3" t="s">
        <v>579</v>
      </c>
      <c r="B67" s="173"/>
      <c r="C67" s="25">
        <f>C97+C68</f>
        <v>428950</v>
      </c>
      <c r="D67" s="25">
        <f>D97+D68</f>
        <v>428950</v>
      </c>
      <c r="E67" s="25">
        <f>E97+E68</f>
        <v>428950</v>
      </c>
      <c r="G67" s="39" t="s">
        <v>59</v>
      </c>
      <c r="H67" s="41">
        <f t="shared" ref="H67:H130" si="7">C67</f>
        <v>428950</v>
      </c>
      <c r="I67" s="42"/>
      <c r="J67" s="40" t="b">
        <f>AND(H67=I67)</f>
        <v>0</v>
      </c>
    </row>
    <row r="68" spans="1:10">
      <c r="A68" s="174" t="s">
        <v>163</v>
      </c>
      <c r="B68" s="175"/>
      <c r="C68" s="21">
        <f>SUM(C69:C96)</f>
        <v>63200</v>
      </c>
      <c r="D68" s="21">
        <f>SUM(D69:D96)</f>
        <v>63200</v>
      </c>
      <c r="E68" s="21">
        <f>SUM(E69:E96)</f>
        <v>63200</v>
      </c>
      <c r="G68" s="39" t="s">
        <v>56</v>
      </c>
      <c r="H68" s="41">
        <f t="shared" si="7"/>
        <v>63200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3500</v>
      </c>
      <c r="D76" s="2">
        <f t="shared" si="8"/>
        <v>3500</v>
      </c>
      <c r="E76" s="2">
        <f t="shared" si="8"/>
        <v>3500</v>
      </c>
      <c r="H76" s="41">
        <f t="shared" si="7"/>
        <v>3500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55000</v>
      </c>
      <c r="D79" s="2">
        <f t="shared" si="8"/>
        <v>55000</v>
      </c>
      <c r="E79" s="2">
        <f t="shared" si="8"/>
        <v>55000</v>
      </c>
      <c r="H79" s="41">
        <f t="shared" si="7"/>
        <v>55000</v>
      </c>
    </row>
    <row r="80" spans="1:10" ht="15" customHeight="1" outlineLevel="1">
      <c r="A80" s="3">
        <v>5202</v>
      </c>
      <c r="B80" s="2" t="s">
        <v>172</v>
      </c>
      <c r="C80" s="2">
        <v>4700</v>
      </c>
      <c r="D80" s="2">
        <f t="shared" si="8"/>
        <v>4700</v>
      </c>
      <c r="E80" s="2">
        <f t="shared" si="8"/>
        <v>4700</v>
      </c>
      <c r="H80" s="41">
        <f t="shared" si="7"/>
        <v>4700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365750</v>
      </c>
      <c r="D97" s="21">
        <f>SUM(D98:D113)</f>
        <v>365750</v>
      </c>
      <c r="E97" s="21">
        <f>SUM(E98:E113)</f>
        <v>365750</v>
      </c>
      <c r="G97" s="39" t="s">
        <v>58</v>
      </c>
      <c r="H97" s="41">
        <f t="shared" si="7"/>
        <v>365750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280000</v>
      </c>
      <c r="D98" s="2">
        <f>C98</f>
        <v>280000</v>
      </c>
      <c r="E98" s="2">
        <f>D98</f>
        <v>280000</v>
      </c>
      <c r="H98" s="41">
        <f t="shared" si="7"/>
        <v>280000</v>
      </c>
    </row>
    <row r="99" spans="1:10" ht="15" customHeight="1" outlineLevel="1">
      <c r="A99" s="3">
        <v>6002</v>
      </c>
      <c r="B99" s="1" t="s">
        <v>185</v>
      </c>
      <c r="C99" s="2">
        <v>74000</v>
      </c>
      <c r="D99" s="2">
        <f t="shared" ref="D99:E113" si="10">C99</f>
        <v>74000</v>
      </c>
      <c r="E99" s="2">
        <f t="shared" si="10"/>
        <v>74000</v>
      </c>
      <c r="H99" s="41">
        <f t="shared" si="7"/>
        <v>74000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250</v>
      </c>
      <c r="D103" s="2">
        <f t="shared" si="10"/>
        <v>250</v>
      </c>
      <c r="E103" s="2">
        <f t="shared" si="10"/>
        <v>250</v>
      </c>
      <c r="H103" s="41">
        <f t="shared" si="7"/>
        <v>250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5500</v>
      </c>
      <c r="D106" s="2">
        <f t="shared" si="10"/>
        <v>5500</v>
      </c>
      <c r="E106" s="2">
        <f t="shared" si="10"/>
        <v>5500</v>
      </c>
      <c r="H106" s="41">
        <f t="shared" si="7"/>
        <v>5500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6000</v>
      </c>
      <c r="D113" s="2">
        <f t="shared" si="10"/>
        <v>6000</v>
      </c>
      <c r="E113" s="2">
        <f t="shared" si="10"/>
        <v>6000</v>
      </c>
      <c r="H113" s="41">
        <f t="shared" si="7"/>
        <v>6000</v>
      </c>
    </row>
    <row r="114" spans="1:10">
      <c r="A114" s="178" t="s">
        <v>62</v>
      </c>
      <c r="B114" s="179"/>
      <c r="C114" s="26">
        <f>C115+C152+C177</f>
        <v>552181.4</v>
      </c>
      <c r="D114" s="26">
        <f>D115+D152+D177</f>
        <v>552181.4</v>
      </c>
      <c r="E114" s="26">
        <f>E115+E152+E177</f>
        <v>552181.4</v>
      </c>
      <c r="G114" s="39" t="s">
        <v>62</v>
      </c>
      <c r="H114" s="41">
        <f t="shared" si="7"/>
        <v>552181.4</v>
      </c>
      <c r="I114" s="42"/>
      <c r="J114" s="40" t="b">
        <f>AND(H114=I114)</f>
        <v>0</v>
      </c>
    </row>
    <row r="115" spans="1:10">
      <c r="A115" s="176" t="s">
        <v>580</v>
      </c>
      <c r="B115" s="177"/>
      <c r="C115" s="23">
        <f>C116+C135</f>
        <v>255954.4</v>
      </c>
      <c r="D115" s="23">
        <f>D116+D135</f>
        <v>255954.4</v>
      </c>
      <c r="E115" s="23">
        <f>E116+E135</f>
        <v>255954.4</v>
      </c>
      <c r="G115" s="39" t="s">
        <v>61</v>
      </c>
      <c r="H115" s="41">
        <f t="shared" si="7"/>
        <v>255954.4</v>
      </c>
      <c r="I115" s="42"/>
      <c r="J115" s="40" t="b">
        <f>AND(H115=I115)</f>
        <v>0</v>
      </c>
    </row>
    <row r="116" spans="1:10" ht="15" customHeight="1">
      <c r="A116" s="174" t="s">
        <v>195</v>
      </c>
      <c r="B116" s="175"/>
      <c r="C116" s="21">
        <v>72900</v>
      </c>
      <c r="D116" s="21">
        <f>D117+D120+D123+D126+D129+D132</f>
        <v>72900</v>
      </c>
      <c r="E116" s="21">
        <v>72900</v>
      </c>
      <c r="G116" s="39" t="s">
        <v>583</v>
      </c>
      <c r="H116" s="41">
        <f t="shared" si="7"/>
        <v>72900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v>42900</v>
      </c>
      <c r="D117" s="2">
        <v>42900</v>
      </c>
      <c r="E117" s="2">
        <f>E118+E119</f>
        <v>42900</v>
      </c>
      <c r="H117" s="41">
        <f t="shared" si="7"/>
        <v>42900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42900</v>
      </c>
      <c r="D119" s="128">
        <f>C119</f>
        <v>42900</v>
      </c>
      <c r="E119" s="128">
        <f>D119</f>
        <v>42900</v>
      </c>
      <c r="H119" s="41">
        <f t="shared" si="7"/>
        <v>42900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30000</v>
      </c>
      <c r="D126" s="2">
        <f>D127+D128</f>
        <v>30000</v>
      </c>
      <c r="E126" s="2">
        <f>E127+E128</f>
        <v>30000</v>
      </c>
      <c r="H126" s="41">
        <f t="shared" si="7"/>
        <v>30000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>
        <v>30000</v>
      </c>
      <c r="D128" s="128">
        <f>C128</f>
        <v>30000</v>
      </c>
      <c r="E128" s="128">
        <f>D128</f>
        <v>30000</v>
      </c>
      <c r="H128" s="41">
        <f t="shared" si="7"/>
        <v>30000</v>
      </c>
    </row>
    <row r="129" spans="1:10" ht="15" customHeight="1" outlineLevel="1">
      <c r="A129" s="3">
        <v>7002</v>
      </c>
      <c r="B129" s="1" t="s">
        <v>200</v>
      </c>
      <c r="C129" s="2"/>
      <c r="D129" s="2"/>
      <c r="E129" s="2"/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4" t="s">
        <v>202</v>
      </c>
      <c r="B135" s="175"/>
      <c r="C135" s="21">
        <f>C136+C140+C143+C146+C149</f>
        <v>183054.4</v>
      </c>
      <c r="D135" s="21">
        <f>D136+D140+D143+D146+D149</f>
        <v>183054.4</v>
      </c>
      <c r="E135" s="21">
        <f>E136+E140+E143+E146+E149</f>
        <v>183054.4</v>
      </c>
      <c r="G135" s="39" t="s">
        <v>584</v>
      </c>
      <c r="H135" s="41">
        <f t="shared" si="11"/>
        <v>183054.4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103544.504</v>
      </c>
      <c r="D136" s="2">
        <f>D137+D138+D139</f>
        <v>103544.504</v>
      </c>
      <c r="E136" s="2">
        <f>E137+E138+E139</f>
        <v>103544.504</v>
      </c>
      <c r="H136" s="41">
        <f t="shared" si="11"/>
        <v>103544.504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79800.941000000006</v>
      </c>
      <c r="D138" s="128">
        <f t="shared" ref="D138:E139" si="12">C138</f>
        <v>79800.941000000006</v>
      </c>
      <c r="E138" s="128">
        <f t="shared" si="12"/>
        <v>79800.941000000006</v>
      </c>
      <c r="H138" s="41">
        <f t="shared" si="11"/>
        <v>79800.941000000006</v>
      </c>
    </row>
    <row r="139" spans="1:10" ht="15" customHeight="1" outlineLevel="2">
      <c r="A139" s="130"/>
      <c r="B139" s="129" t="s">
        <v>861</v>
      </c>
      <c r="C139" s="128">
        <v>23743.562999999998</v>
      </c>
      <c r="D139" s="128">
        <f t="shared" si="12"/>
        <v>23743.562999999998</v>
      </c>
      <c r="E139" s="128">
        <f t="shared" si="12"/>
        <v>23743.562999999998</v>
      </c>
      <c r="H139" s="41">
        <f t="shared" si="11"/>
        <v>23743.562999999998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75.278999999999996</v>
      </c>
      <c r="D146" s="2">
        <f>D147+D148</f>
        <v>75.278999999999996</v>
      </c>
      <c r="E146" s="2">
        <f>E147+E148</f>
        <v>75.278999999999996</v>
      </c>
      <c r="H146" s="41">
        <f t="shared" si="11"/>
        <v>75.278999999999996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>
        <v>75.278999999999996</v>
      </c>
      <c r="D148" s="128">
        <f>C148</f>
        <v>75.278999999999996</v>
      </c>
      <c r="E148" s="128">
        <f>D148</f>
        <v>75.278999999999996</v>
      </c>
      <c r="H148" s="41">
        <f t="shared" si="11"/>
        <v>75.278999999999996</v>
      </c>
    </row>
    <row r="149" spans="1:10" ht="15" customHeight="1" outlineLevel="1">
      <c r="A149" s="3">
        <v>8005</v>
      </c>
      <c r="B149" s="1" t="s">
        <v>207</v>
      </c>
      <c r="C149" s="2">
        <f>C150+C151</f>
        <v>79434.616999999998</v>
      </c>
      <c r="D149" s="2">
        <f>D150+D151</f>
        <v>79434.616999999998</v>
      </c>
      <c r="E149" s="2">
        <f>E150+E151</f>
        <v>79434.616999999998</v>
      </c>
      <c r="H149" s="41">
        <f t="shared" si="11"/>
        <v>79434.616999999998</v>
      </c>
    </row>
    <row r="150" spans="1:10" ht="15" customHeight="1" outlineLevel="2">
      <c r="A150" s="130"/>
      <c r="B150" s="129" t="s">
        <v>855</v>
      </c>
      <c r="C150" s="128">
        <v>79434.616999999998</v>
      </c>
      <c r="D150" s="128">
        <f>C150</f>
        <v>79434.616999999998</v>
      </c>
      <c r="E150" s="128">
        <f>D150</f>
        <v>79434.616999999998</v>
      </c>
      <c r="H150" s="41">
        <f t="shared" si="11"/>
        <v>79434.616999999998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6" t="s">
        <v>581</v>
      </c>
      <c r="B152" s="177"/>
      <c r="C152" s="23">
        <f>C153+C163+C170</f>
        <v>296227</v>
      </c>
      <c r="D152" s="23">
        <f>D153+D163+D170</f>
        <v>296227</v>
      </c>
      <c r="E152" s="23">
        <f>E153+E163+E170</f>
        <v>296227</v>
      </c>
      <c r="G152" s="39" t="s">
        <v>66</v>
      </c>
      <c r="H152" s="41">
        <f t="shared" si="11"/>
        <v>296227</v>
      </c>
      <c r="I152" s="42"/>
      <c r="J152" s="40" t="b">
        <f>AND(H152=I152)</f>
        <v>0</v>
      </c>
    </row>
    <row r="153" spans="1:10">
      <c r="A153" s="174" t="s">
        <v>208</v>
      </c>
      <c r="B153" s="175"/>
      <c r="C153" s="21">
        <f>C154+C157+C160</f>
        <v>296227</v>
      </c>
      <c r="D153" s="21">
        <f>D154+D157+D160</f>
        <v>296227</v>
      </c>
      <c r="E153" s="21">
        <f>E154+E157+E160</f>
        <v>296227</v>
      </c>
      <c r="G153" s="39" t="s">
        <v>585</v>
      </c>
      <c r="H153" s="41">
        <f t="shared" si="11"/>
        <v>296227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296227</v>
      </c>
      <c r="D154" s="2">
        <f>D155+D156</f>
        <v>296227</v>
      </c>
      <c r="E154" s="2">
        <f>E155+E156</f>
        <v>296227</v>
      </c>
      <c r="H154" s="41">
        <f t="shared" si="11"/>
        <v>296227</v>
      </c>
    </row>
    <row r="155" spans="1:10" ht="15" customHeight="1" outlineLevel="2">
      <c r="A155" s="130"/>
      <c r="B155" s="129" t="s">
        <v>855</v>
      </c>
      <c r="C155" s="128">
        <v>25527</v>
      </c>
      <c r="D155" s="128">
        <f>C155</f>
        <v>25527</v>
      </c>
      <c r="E155" s="128">
        <f>D155</f>
        <v>25527</v>
      </c>
      <c r="H155" s="41">
        <f t="shared" si="11"/>
        <v>25527</v>
      </c>
    </row>
    <row r="156" spans="1:10" ht="15" customHeight="1" outlineLevel="2">
      <c r="A156" s="130"/>
      <c r="B156" s="129" t="s">
        <v>860</v>
      </c>
      <c r="C156" s="128">
        <v>270700</v>
      </c>
      <c r="D156" s="128">
        <f>C156</f>
        <v>270700</v>
      </c>
      <c r="E156" s="128">
        <f>D156</f>
        <v>270700</v>
      </c>
      <c r="H156" s="41">
        <f t="shared" si="11"/>
        <v>270700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70" t="s">
        <v>853</v>
      </c>
      <c r="E256" s="170" t="s">
        <v>852</v>
      </c>
      <c r="G256" s="47" t="s">
        <v>589</v>
      </c>
      <c r="H256" s="48">
        <f>C257+C559</f>
        <v>1193181.3999999999</v>
      </c>
      <c r="I256" s="49"/>
      <c r="J256" s="50" t="b">
        <f>AND(H256=I256)</f>
        <v>0</v>
      </c>
    </row>
    <row r="257" spans="1:10">
      <c r="A257" s="186" t="s">
        <v>60</v>
      </c>
      <c r="B257" s="187"/>
      <c r="C257" s="37">
        <f>C258+C550</f>
        <v>596000</v>
      </c>
      <c r="D257" s="37">
        <f>D258+D550</f>
        <v>596000</v>
      </c>
      <c r="E257" s="37">
        <f>E258+E550</f>
        <v>596000</v>
      </c>
      <c r="G257" s="39" t="s">
        <v>60</v>
      </c>
      <c r="H257" s="41">
        <f>C257</f>
        <v>596000</v>
      </c>
      <c r="I257" s="42"/>
      <c r="J257" s="40" t="b">
        <f>AND(H257=I257)</f>
        <v>0</v>
      </c>
    </row>
    <row r="258" spans="1:10">
      <c r="A258" s="188" t="s">
        <v>266</v>
      </c>
      <c r="B258" s="189"/>
      <c r="C258" s="36">
        <f>C259+C339+C483+C547</f>
        <v>573200</v>
      </c>
      <c r="D258" s="36">
        <f>D259+D339+D483+D547</f>
        <v>573200</v>
      </c>
      <c r="E258" s="36">
        <f>E259+E339+E483+E547</f>
        <v>573200</v>
      </c>
      <c r="G258" s="39" t="s">
        <v>57</v>
      </c>
      <c r="H258" s="41">
        <f t="shared" ref="H258:H321" si="21">C258</f>
        <v>573200</v>
      </c>
      <c r="I258" s="42"/>
      <c r="J258" s="40" t="b">
        <f>AND(H258=I258)</f>
        <v>0</v>
      </c>
    </row>
    <row r="259" spans="1:10">
      <c r="A259" s="184" t="s">
        <v>267</v>
      </c>
      <c r="B259" s="185"/>
      <c r="C259" s="33">
        <f>C260+C263+C314</f>
        <v>343223.77099999995</v>
      </c>
      <c r="D259" s="33">
        <f>D260+D263+D314</f>
        <v>343223.77099999995</v>
      </c>
      <c r="E259" s="33">
        <f>E260+E263+E314</f>
        <v>343223.77099999995</v>
      </c>
      <c r="G259" s="39" t="s">
        <v>590</v>
      </c>
      <c r="H259" s="41">
        <f t="shared" si="21"/>
        <v>343223.77099999995</v>
      </c>
      <c r="I259" s="42"/>
      <c r="J259" s="40" t="b">
        <f>AND(H259=I259)</f>
        <v>0</v>
      </c>
    </row>
    <row r="260" spans="1:10" outlineLevel="1">
      <c r="A260" s="182" t="s">
        <v>268</v>
      </c>
      <c r="B260" s="183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2" t="s">
        <v>269</v>
      </c>
      <c r="B263" s="183"/>
      <c r="C263" s="32">
        <f>C264+C265+C289+C296+C298+C302+C305+C308+C313</f>
        <v>340559.72099999996</v>
      </c>
      <c r="D263" s="32">
        <f>D264+D265+D289+D296+D298+D302+D305+D308+D313</f>
        <v>340559.72099999996</v>
      </c>
      <c r="E263" s="32">
        <f>E264+E265+E289+E296+E298+E302+E305+E308+E313</f>
        <v>340559.72099999996</v>
      </c>
      <c r="H263" s="41">
        <f t="shared" si="21"/>
        <v>340559.72099999996</v>
      </c>
    </row>
    <row r="264" spans="1:10" outlineLevel="2">
      <c r="A264" s="6">
        <v>1101</v>
      </c>
      <c r="B264" s="4" t="s">
        <v>34</v>
      </c>
      <c r="C264" s="5">
        <v>142481.663</v>
      </c>
      <c r="D264" s="5">
        <f>C264</f>
        <v>142481.663</v>
      </c>
      <c r="E264" s="5">
        <f>D264</f>
        <v>142481.663</v>
      </c>
      <c r="H264" s="41">
        <f t="shared" si="21"/>
        <v>142481.663</v>
      </c>
    </row>
    <row r="265" spans="1:10" outlineLevel="2">
      <c r="A265" s="6">
        <v>1101</v>
      </c>
      <c r="B265" s="4" t="s">
        <v>35</v>
      </c>
      <c r="C265" s="5">
        <v>110871.61</v>
      </c>
      <c r="D265" s="5">
        <v>110871.61</v>
      </c>
      <c r="E265" s="5">
        <v>110871.61</v>
      </c>
      <c r="H265" s="41">
        <f t="shared" si="21"/>
        <v>110871.61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v>900</v>
      </c>
      <c r="E289" s="5">
        <v>900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850</v>
      </c>
      <c r="D296" s="5">
        <v>850</v>
      </c>
      <c r="E296" s="5">
        <v>850</v>
      </c>
      <c r="H296" s="41">
        <f t="shared" si="21"/>
        <v>850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10120</v>
      </c>
      <c r="D298" s="5">
        <v>10120</v>
      </c>
      <c r="E298" s="5">
        <v>10120</v>
      </c>
      <c r="H298" s="41">
        <f t="shared" si="21"/>
        <v>10120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7000</v>
      </c>
      <c r="D302" s="5">
        <v>7000</v>
      </c>
      <c r="E302" s="5">
        <v>7000</v>
      </c>
      <c r="H302" s="41">
        <f t="shared" si="21"/>
        <v>7000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3889.848</v>
      </c>
      <c r="D305" s="5">
        <v>3889.848</v>
      </c>
      <c r="E305" s="5">
        <v>3889.848</v>
      </c>
      <c r="H305" s="41">
        <f t="shared" si="21"/>
        <v>3889.848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49946.6</v>
      </c>
      <c r="D308" s="5">
        <v>49946.6</v>
      </c>
      <c r="E308" s="5">
        <v>49946.6</v>
      </c>
      <c r="H308" s="41">
        <f t="shared" si="21"/>
        <v>49946.6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14500</v>
      </c>
      <c r="D313" s="5">
        <f>C313</f>
        <v>14500</v>
      </c>
      <c r="E313" s="5">
        <f>D313</f>
        <v>14500</v>
      </c>
      <c r="H313" s="41">
        <f t="shared" si="21"/>
        <v>14500</v>
      </c>
    </row>
    <row r="314" spans="1:8" outlineLevel="1">
      <c r="A314" s="182" t="s">
        <v>601</v>
      </c>
      <c r="B314" s="183"/>
      <c r="C314" s="32">
        <f>C315+C325+C331+C336+C337+C338+C328</f>
        <v>2664.05</v>
      </c>
      <c r="D314" s="32">
        <f>D315+D325+D331+D336+D337+D338+D328</f>
        <v>2664.05</v>
      </c>
      <c r="E314" s="32">
        <f>E315+E325+E331+E336+E337+E338+E328</f>
        <v>2664.05</v>
      </c>
      <c r="H314" s="41">
        <f t="shared" si="21"/>
        <v>2664.05</v>
      </c>
    </row>
    <row r="315" spans="1:8" outlineLevel="2">
      <c r="A315" s="6">
        <v>1102</v>
      </c>
      <c r="B315" s="4" t="s">
        <v>65</v>
      </c>
      <c r="C315" s="5">
        <v>2270</v>
      </c>
      <c r="D315" s="5">
        <v>2270</v>
      </c>
      <c r="E315" s="5">
        <v>2270</v>
      </c>
      <c r="H315" s="41">
        <f t="shared" si="21"/>
        <v>2270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394.05</v>
      </c>
      <c r="D331" s="5">
        <v>394.05</v>
      </c>
      <c r="E331" s="5">
        <v>394.05</v>
      </c>
      <c r="H331" s="41">
        <f t="shared" si="28"/>
        <v>394.05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4" t="s">
        <v>270</v>
      </c>
      <c r="B339" s="185"/>
      <c r="C339" s="33">
        <f>C340+C444+C482</f>
        <v>223760</v>
      </c>
      <c r="D339" s="33">
        <f>D340+D444+D482</f>
        <v>223760</v>
      </c>
      <c r="E339" s="33">
        <f>E340+E444+E482</f>
        <v>223760</v>
      </c>
      <c r="G339" s="39" t="s">
        <v>591</v>
      </c>
      <c r="H339" s="41">
        <f t="shared" si="28"/>
        <v>223760</v>
      </c>
      <c r="I339" s="42"/>
      <c r="J339" s="40" t="b">
        <f>AND(H339=I339)</f>
        <v>0</v>
      </c>
    </row>
    <row r="340" spans="1:10" outlineLevel="1">
      <c r="A340" s="182" t="s">
        <v>271</v>
      </c>
      <c r="B340" s="183"/>
      <c r="C340" s="32">
        <f>C341+C342+C343+C344+C347+C348+C353+C356+C357+C362+C367+C368+C371+C372+C373+C376+C377+C378+C382+C388+C391+C392+C395+C398+C399+C404+C407+C408+C409+C412+C415+C416+C419+C420+C421+C422+C429+C443</f>
        <v>207060</v>
      </c>
      <c r="D340" s="32">
        <f>D341+D342+D343+D344+D347+D348+D353+D356+D357+D362+D367+BH290668+D371+D372+D373+D376+D377+D378+D382+D388+D391+D392+D395+D398+D399+D404+D407+D408+D409+D412+D415+D416+D419+D420+D421+D422+D429+D443</f>
        <v>207060</v>
      </c>
      <c r="E340" s="32">
        <f>E341+E342+E343+E344+E347+E348+E353+E356+E357+E362+E367+BI290668+E371+E372+E373+E376+E377+E378+E382+E388+E391+E392+E395+E398+E399+E404+E407+E408+E409+E412+E415+E416+E419+E420+E421+E422+E429+E443</f>
        <v>207060</v>
      </c>
      <c r="H340" s="41">
        <f t="shared" si="28"/>
        <v>207060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57000</v>
      </c>
      <c r="D343" s="5">
        <f t="shared" si="31"/>
        <v>57000</v>
      </c>
      <c r="E343" s="5">
        <f t="shared" si="31"/>
        <v>57000</v>
      </c>
      <c r="H343" s="41">
        <f t="shared" si="28"/>
        <v>57000</v>
      </c>
    </row>
    <row r="344" spans="1:10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  <c r="H348" s="41">
        <f t="shared" si="28"/>
        <v>27000</v>
      </c>
    </row>
    <row r="349" spans="1:10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  <c r="H349" s="41">
        <f t="shared" si="28"/>
        <v>27000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400</v>
      </c>
      <c r="D354" s="30">
        <f t="shared" ref="D354:E356" si="34">C354</f>
        <v>400</v>
      </c>
      <c r="E354" s="30">
        <f t="shared" si="34"/>
        <v>400</v>
      </c>
      <c r="H354" s="41">
        <f t="shared" si="28"/>
        <v>400</v>
      </c>
    </row>
    <row r="355" spans="1:8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  <c r="H357" s="41">
        <f t="shared" si="28"/>
        <v>8500</v>
      </c>
    </row>
    <row r="358" spans="1:8" outlineLevel="3">
      <c r="A358" s="29"/>
      <c r="B358" s="28" t="s">
        <v>286</v>
      </c>
      <c r="C358" s="30">
        <v>8500</v>
      </c>
      <c r="D358" s="30">
        <f>C358</f>
        <v>8500</v>
      </c>
      <c r="E358" s="30">
        <f>D358</f>
        <v>8500</v>
      </c>
      <c r="H358" s="41">
        <f t="shared" si="28"/>
        <v>8500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32200</v>
      </c>
      <c r="D362" s="5">
        <f>SUM(D363:D366)</f>
        <v>32200</v>
      </c>
      <c r="E362" s="5">
        <f>SUM(E363:E366)</f>
        <v>32200</v>
      </c>
      <c r="H362" s="41">
        <f t="shared" si="28"/>
        <v>32200</v>
      </c>
    </row>
    <row r="363" spans="1:8" outlineLevel="3">
      <c r="A363" s="29"/>
      <c r="B363" s="28" t="s">
        <v>291</v>
      </c>
      <c r="C363" s="30">
        <v>2200</v>
      </c>
      <c r="D363" s="30">
        <f>C363</f>
        <v>2200</v>
      </c>
      <c r="E363" s="30">
        <f>D363</f>
        <v>2200</v>
      </c>
      <c r="H363" s="41">
        <f t="shared" si="28"/>
        <v>2200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36">C364</f>
        <v>30000</v>
      </c>
      <c r="E364" s="30">
        <f t="shared" si="36"/>
        <v>30000</v>
      </c>
      <c r="H364" s="41">
        <f t="shared" si="28"/>
        <v>30000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150</v>
      </c>
      <c r="D367" s="5">
        <f>C367</f>
        <v>150</v>
      </c>
      <c r="E367" s="5">
        <f>D367</f>
        <v>150</v>
      </c>
      <c r="H367" s="41">
        <f t="shared" si="28"/>
        <v>150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  <c r="H378" s="41">
        <f t="shared" si="28"/>
        <v>5000</v>
      </c>
    </row>
    <row r="379" spans="1:8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outlineLevel="2">
      <c r="A382" s="6">
        <v>2201</v>
      </c>
      <c r="B382" s="4" t="s">
        <v>114</v>
      </c>
      <c r="C382" s="5">
        <f>SUM(C383:C387)</f>
        <v>5660</v>
      </c>
      <c r="D382" s="5">
        <f>SUM(D383:D387)</f>
        <v>5660</v>
      </c>
      <c r="E382" s="5">
        <f>SUM(E383:E387)</f>
        <v>5660</v>
      </c>
      <c r="H382" s="41">
        <f t="shared" si="28"/>
        <v>5660</v>
      </c>
    </row>
    <row r="383" spans="1:8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1680</v>
      </c>
      <c r="D386" s="30">
        <f t="shared" si="40"/>
        <v>1680</v>
      </c>
      <c r="E386" s="30">
        <f t="shared" si="40"/>
        <v>1680</v>
      </c>
      <c r="H386" s="41">
        <f t="shared" ref="H386:H449" si="41">C386</f>
        <v>1680</v>
      </c>
    </row>
    <row r="387" spans="1:8" outlineLevel="3">
      <c r="A387" s="29"/>
      <c r="B387" s="28" t="s">
        <v>308</v>
      </c>
      <c r="C387" s="30">
        <v>1980</v>
      </c>
      <c r="D387" s="30">
        <f t="shared" si="40"/>
        <v>1980</v>
      </c>
      <c r="E387" s="30">
        <f t="shared" si="40"/>
        <v>1980</v>
      </c>
      <c r="H387" s="41">
        <f t="shared" si="41"/>
        <v>1980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5250</v>
      </c>
      <c r="D392" s="5">
        <f>SUM(D393:D394)</f>
        <v>5250</v>
      </c>
      <c r="E392" s="5">
        <f>SUM(E393:E394)</f>
        <v>5250</v>
      </c>
      <c r="H392" s="41">
        <f t="shared" si="41"/>
        <v>5250</v>
      </c>
    </row>
    <row r="393" spans="1:8" outlineLevel="3">
      <c r="A393" s="29"/>
      <c r="B393" s="28" t="s">
        <v>313</v>
      </c>
      <c r="C393" s="30">
        <v>900</v>
      </c>
      <c r="D393" s="30">
        <f>C393</f>
        <v>900</v>
      </c>
      <c r="E393" s="30">
        <f>D393</f>
        <v>900</v>
      </c>
      <c r="H393" s="41">
        <f t="shared" si="41"/>
        <v>900</v>
      </c>
    </row>
    <row r="394" spans="1:8" outlineLevel="3">
      <c r="A394" s="29"/>
      <c r="B394" s="28" t="s">
        <v>314</v>
      </c>
      <c r="C394" s="30">
        <v>4350</v>
      </c>
      <c r="D394" s="30">
        <f>C394</f>
        <v>4350</v>
      </c>
      <c r="E394" s="30">
        <f>D394</f>
        <v>4350</v>
      </c>
      <c r="H394" s="41">
        <f t="shared" si="41"/>
        <v>4350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47300</v>
      </c>
      <c r="D429" s="5">
        <f>SUM(D430:D442)</f>
        <v>47300</v>
      </c>
      <c r="E429" s="5">
        <f>SUM(E430:E442)</f>
        <v>47300</v>
      </c>
      <c r="H429" s="41">
        <f t="shared" si="41"/>
        <v>47300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17000</v>
      </c>
      <c r="D431" s="30">
        <f t="shared" ref="D431:E442" si="49">C431</f>
        <v>17000</v>
      </c>
      <c r="E431" s="30">
        <f t="shared" si="49"/>
        <v>17000</v>
      </c>
      <c r="H431" s="41">
        <f t="shared" si="41"/>
        <v>17000</v>
      </c>
    </row>
    <row r="432" spans="1:8" outlineLevel="3">
      <c r="A432" s="29"/>
      <c r="B432" s="28" t="s">
        <v>345</v>
      </c>
      <c r="C432" s="30">
        <v>1000</v>
      </c>
      <c r="D432" s="30">
        <f t="shared" si="49"/>
        <v>1000</v>
      </c>
      <c r="E432" s="30">
        <f t="shared" si="49"/>
        <v>1000</v>
      </c>
      <c r="H432" s="41">
        <f t="shared" si="41"/>
        <v>1000</v>
      </c>
    </row>
    <row r="433" spans="1:8" outlineLevel="3">
      <c r="A433" s="29"/>
      <c r="B433" s="28" t="s">
        <v>346</v>
      </c>
      <c r="C433" s="30">
        <v>6400</v>
      </c>
      <c r="D433" s="30">
        <f t="shared" si="49"/>
        <v>6400</v>
      </c>
      <c r="E433" s="30">
        <f t="shared" si="49"/>
        <v>6400</v>
      </c>
      <c r="H433" s="41">
        <f t="shared" si="41"/>
        <v>6400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2400</v>
      </c>
      <c r="D439" s="30">
        <f t="shared" si="49"/>
        <v>2400</v>
      </c>
      <c r="E439" s="30">
        <f t="shared" si="49"/>
        <v>2400</v>
      </c>
      <c r="H439" s="41">
        <f t="shared" si="41"/>
        <v>2400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13500</v>
      </c>
      <c r="D441" s="30">
        <f t="shared" si="49"/>
        <v>13500</v>
      </c>
      <c r="E441" s="30">
        <f t="shared" si="49"/>
        <v>13500</v>
      </c>
      <c r="H441" s="41">
        <f t="shared" si="41"/>
        <v>13500</v>
      </c>
    </row>
    <row r="442" spans="1:8" outlineLevel="3">
      <c r="A442" s="29"/>
      <c r="B442" s="28" t="s">
        <v>355</v>
      </c>
      <c r="C442" s="30">
        <v>7000</v>
      </c>
      <c r="D442" s="30">
        <f t="shared" si="49"/>
        <v>7000</v>
      </c>
      <c r="E442" s="30">
        <f t="shared" si="49"/>
        <v>7000</v>
      </c>
      <c r="H442" s="41">
        <f t="shared" si="41"/>
        <v>7000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2" t="s">
        <v>357</v>
      </c>
      <c r="B444" s="183"/>
      <c r="C444" s="32">
        <f>C445+C454+C455+C459+C462+C463+C468+C474+C477+C480+C481+C450</f>
        <v>16700</v>
      </c>
      <c r="D444" s="32">
        <f>D445+D454+D455+D459+D462+D463+D468+D474+D477+D480+D481+D450</f>
        <v>16700</v>
      </c>
      <c r="E444" s="32">
        <f>E445+E454+E455+E459+E462+E463+E468+E474+E477+E480+E481+E450</f>
        <v>16700</v>
      </c>
      <c r="H444" s="41">
        <f t="shared" si="41"/>
        <v>16700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8700</v>
      </c>
      <c r="D445" s="5">
        <f>SUM(D446:D449)</f>
        <v>8700</v>
      </c>
      <c r="E445" s="5">
        <f>SUM(E446:E449)</f>
        <v>8700</v>
      </c>
      <c r="H445" s="41">
        <f t="shared" si="41"/>
        <v>8700</v>
      </c>
    </row>
    <row r="446" spans="1:8" ht="15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8500</v>
      </c>
      <c r="D449" s="30">
        <f t="shared" si="50"/>
        <v>8500</v>
      </c>
      <c r="E449" s="30">
        <f t="shared" si="50"/>
        <v>8500</v>
      </c>
      <c r="H449" s="41">
        <f t="shared" si="41"/>
        <v>8500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1"/>
        <v>1500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2" t="s">
        <v>388</v>
      </c>
      <c r="B482" s="18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2" t="s">
        <v>389</v>
      </c>
      <c r="B483" s="193"/>
      <c r="C483" s="35">
        <f>C484+C504+C509+C522+C528+C538</f>
        <v>5850</v>
      </c>
      <c r="D483" s="35">
        <f>D484+D504+D509+D522+D528+D538</f>
        <v>5850</v>
      </c>
      <c r="E483" s="35">
        <f>E484+E504+E509+E522+E528+E538</f>
        <v>5850</v>
      </c>
      <c r="G483" s="39" t="s">
        <v>592</v>
      </c>
      <c r="H483" s="41">
        <f t="shared" si="51"/>
        <v>5850</v>
      </c>
      <c r="I483" s="42"/>
      <c r="J483" s="40" t="b">
        <f>AND(H483=I483)</f>
        <v>0</v>
      </c>
    </row>
    <row r="484" spans="1:10" outlineLevel="1">
      <c r="A484" s="182" t="s">
        <v>390</v>
      </c>
      <c r="B484" s="183"/>
      <c r="C484" s="32">
        <f>C485+C486+C490+C491+C494+C497+C500+C501+C502+C503</f>
        <v>3000</v>
      </c>
      <c r="D484" s="32">
        <f>D485+D486+D490+D491+D494+D497+D500+D501+D502+D503</f>
        <v>3000</v>
      </c>
      <c r="E484" s="32">
        <f>E485+E486+E490+E491+E494+E497+E500+E501+E502+E503</f>
        <v>3000</v>
      </c>
      <c r="H484" s="41">
        <f t="shared" si="51"/>
        <v>3000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  <c r="H486" s="41">
        <f t="shared" si="51"/>
        <v>3000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2" t="s">
        <v>410</v>
      </c>
      <c r="B504" s="183"/>
      <c r="C504" s="32">
        <f>SUM(C505:C508)</f>
        <v>1350</v>
      </c>
      <c r="D504" s="32">
        <f>SUM(D505:D508)</f>
        <v>1350</v>
      </c>
      <c r="E504" s="32">
        <f>SUM(E505:E508)</f>
        <v>1350</v>
      </c>
      <c r="H504" s="41">
        <f t="shared" si="51"/>
        <v>1350</v>
      </c>
    </row>
    <row r="505" spans="1:12" outlineLevel="2" collapsed="1">
      <c r="A505" s="6">
        <v>3303</v>
      </c>
      <c r="B505" s="4" t="s">
        <v>411</v>
      </c>
      <c r="C505" s="5">
        <v>1350</v>
      </c>
      <c r="D505" s="5">
        <f>C505</f>
        <v>1350</v>
      </c>
      <c r="E505" s="5">
        <f>D505</f>
        <v>1350</v>
      </c>
      <c r="H505" s="41">
        <f t="shared" si="51"/>
        <v>1350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2" t="s">
        <v>414</v>
      </c>
      <c r="B509" s="183"/>
      <c r="C509" s="32">
        <f>C510+C511+C512+C513+C517+C518+C519+C520+C521</f>
        <v>1500</v>
      </c>
      <c r="D509" s="32">
        <f>D510+D511+D512+D513+D517+D518+D519+D520+D521</f>
        <v>1500</v>
      </c>
      <c r="E509" s="32">
        <f>E510+E511+E512+E513+E517+E518+E519+E520+E521</f>
        <v>1500</v>
      </c>
      <c r="F509" s="51"/>
      <c r="H509" s="41">
        <f t="shared" si="51"/>
        <v>1500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1500</v>
      </c>
      <c r="D520" s="5">
        <f t="shared" si="62"/>
        <v>1500</v>
      </c>
      <c r="E520" s="5">
        <f t="shared" si="62"/>
        <v>1500</v>
      </c>
      <c r="H520" s="41">
        <f t="shared" si="63"/>
        <v>1500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2" t="s">
        <v>426</v>
      </c>
      <c r="B522" s="18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2" t="s">
        <v>432</v>
      </c>
      <c r="B528" s="18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2" t="s">
        <v>441</v>
      </c>
      <c r="B538" s="183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0" t="s">
        <v>449</v>
      </c>
      <c r="B547" s="191"/>
      <c r="C547" s="35">
        <f>C548+C549</f>
        <v>366.22899999999998</v>
      </c>
      <c r="D547" s="35">
        <f>D548+D549</f>
        <v>366.22899999999998</v>
      </c>
      <c r="E547" s="35">
        <f>E548+E549</f>
        <v>366.22899999999998</v>
      </c>
      <c r="G547" s="39" t="s">
        <v>593</v>
      </c>
      <c r="H547" s="41">
        <f t="shared" si="63"/>
        <v>366.22899999999998</v>
      </c>
      <c r="I547" s="42"/>
      <c r="J547" s="40" t="b">
        <f>AND(H547=I547)</f>
        <v>0</v>
      </c>
    </row>
    <row r="548" spans="1:10" outlineLevel="1">
      <c r="A548" s="182" t="s">
        <v>450</v>
      </c>
      <c r="B548" s="183"/>
      <c r="C548" s="32">
        <v>366.22899999999998</v>
      </c>
      <c r="D548" s="32">
        <f>C548</f>
        <v>366.22899999999998</v>
      </c>
      <c r="E548" s="32">
        <f>D548</f>
        <v>366.22899999999998</v>
      </c>
      <c r="H548" s="41">
        <f t="shared" si="63"/>
        <v>366.22899999999998</v>
      </c>
    </row>
    <row r="549" spans="1:10" outlineLevel="1">
      <c r="A549" s="182" t="s">
        <v>451</v>
      </c>
      <c r="B549" s="18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8" t="s">
        <v>455</v>
      </c>
      <c r="B550" s="189"/>
      <c r="C550" s="36">
        <f>C551</f>
        <v>22800</v>
      </c>
      <c r="D550" s="36">
        <f>D551</f>
        <v>22800</v>
      </c>
      <c r="E550" s="36">
        <f>E551</f>
        <v>22800</v>
      </c>
      <c r="G550" s="39" t="s">
        <v>59</v>
      </c>
      <c r="H550" s="41">
        <f t="shared" si="63"/>
        <v>22800</v>
      </c>
      <c r="I550" s="42"/>
      <c r="J550" s="40" t="b">
        <f>AND(H550=I550)</f>
        <v>0</v>
      </c>
    </row>
    <row r="551" spans="1:10">
      <c r="A551" s="184" t="s">
        <v>456</v>
      </c>
      <c r="B551" s="185"/>
      <c r="C551" s="33">
        <f>C552+C556</f>
        <v>22800</v>
      </c>
      <c r="D551" s="33">
        <f>D552+D556</f>
        <v>22800</v>
      </c>
      <c r="E551" s="33">
        <f>E552+E556</f>
        <v>22800</v>
      </c>
      <c r="G551" s="39" t="s">
        <v>594</v>
      </c>
      <c r="H551" s="41">
        <f t="shared" si="63"/>
        <v>22800</v>
      </c>
      <c r="I551" s="42"/>
      <c r="J551" s="40" t="b">
        <f>AND(H551=I551)</f>
        <v>0</v>
      </c>
    </row>
    <row r="552" spans="1:10" outlineLevel="1">
      <c r="A552" s="182" t="s">
        <v>457</v>
      </c>
      <c r="B552" s="183"/>
      <c r="C552" s="32">
        <f>SUM(C553:C555)</f>
        <v>22800</v>
      </c>
      <c r="D552" s="32">
        <f>SUM(D553:D555)</f>
        <v>22800</v>
      </c>
      <c r="E552" s="32">
        <f>SUM(E553:E555)</f>
        <v>22800</v>
      </c>
      <c r="H552" s="41">
        <f t="shared" si="63"/>
        <v>22800</v>
      </c>
    </row>
    <row r="553" spans="1:10" outlineLevel="2" collapsed="1">
      <c r="A553" s="6">
        <v>5500</v>
      </c>
      <c r="B553" s="4" t="s">
        <v>458</v>
      </c>
      <c r="C553" s="5">
        <v>22800</v>
      </c>
      <c r="D553" s="5">
        <f t="shared" ref="D553:E555" si="67">C553</f>
        <v>22800</v>
      </c>
      <c r="E553" s="5">
        <f t="shared" si="67"/>
        <v>22800</v>
      </c>
      <c r="H553" s="41">
        <f t="shared" si="63"/>
        <v>22800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2" t="s">
        <v>461</v>
      </c>
      <c r="B556" s="18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6" t="s">
        <v>62</v>
      </c>
      <c r="B559" s="187"/>
      <c r="C559" s="37">
        <f>C560+C716+C725</f>
        <v>597181.4</v>
      </c>
      <c r="D559" s="37">
        <f>D560+D716+D725</f>
        <v>597181.4</v>
      </c>
      <c r="E559" s="37">
        <f>E560+E716+E725</f>
        <v>597181.4</v>
      </c>
      <c r="G559" s="39" t="s">
        <v>62</v>
      </c>
      <c r="H559" s="41">
        <f t="shared" si="63"/>
        <v>597181.4</v>
      </c>
      <c r="I559" s="42"/>
      <c r="J559" s="40" t="b">
        <f>AND(H559=I559)</f>
        <v>0</v>
      </c>
    </row>
    <row r="560" spans="1:10">
      <c r="A560" s="188" t="s">
        <v>464</v>
      </c>
      <c r="B560" s="189"/>
      <c r="C560" s="36">
        <f>C561+C638+C642+C645</f>
        <v>564681.4</v>
      </c>
      <c r="D560" s="36">
        <f>D561+D638+D642+D645</f>
        <v>564681.4</v>
      </c>
      <c r="E560" s="36">
        <f>E561+E638+E642+E645</f>
        <v>564681.4</v>
      </c>
      <c r="G560" s="39" t="s">
        <v>61</v>
      </c>
      <c r="H560" s="41">
        <f t="shared" si="63"/>
        <v>564681.4</v>
      </c>
      <c r="I560" s="42"/>
      <c r="J560" s="40" t="b">
        <f>AND(H560=I560)</f>
        <v>0</v>
      </c>
    </row>
    <row r="561" spans="1:10">
      <c r="A561" s="184" t="s">
        <v>465</v>
      </c>
      <c r="B561" s="185"/>
      <c r="C561" s="38">
        <f>C562+C567+C568+C569+C576+C577+C581+C584+C585+C586+C587+C592+C595+C599+C603+C610+C616+C628</f>
        <v>392681.4</v>
      </c>
      <c r="D561" s="38">
        <f>D562+D567+D568+D569+D576+D577+D581+D584+D585+D586+D587+D592+D595+D599+D603+D610+D616+D628</f>
        <v>392681.4</v>
      </c>
      <c r="E561" s="38">
        <f>E562+E567+E568+E569+E576+E577+E581+E584+E585+E586+E587+E592+E595+E599+E603+E610+E616+E628</f>
        <v>392681.4</v>
      </c>
      <c r="G561" s="39" t="s">
        <v>595</v>
      </c>
      <c r="H561" s="41">
        <f t="shared" si="63"/>
        <v>392681.4</v>
      </c>
      <c r="I561" s="42"/>
      <c r="J561" s="40" t="b">
        <f>AND(H561=I561)</f>
        <v>0</v>
      </c>
    </row>
    <row r="562" spans="1:10" outlineLevel="1">
      <c r="A562" s="182" t="s">
        <v>466</v>
      </c>
      <c r="B562" s="183"/>
      <c r="C562" s="32">
        <f>SUM(C563:C566)</f>
        <v>13000</v>
      </c>
      <c r="D562" s="32">
        <f>SUM(D563:D566)</f>
        <v>13000</v>
      </c>
      <c r="E562" s="32">
        <f>SUM(E563:E566)</f>
        <v>13000</v>
      </c>
      <c r="H562" s="41">
        <f t="shared" si="63"/>
        <v>13000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13000</v>
      </c>
      <c r="D566" s="5">
        <f t="shared" si="68"/>
        <v>13000</v>
      </c>
      <c r="E566" s="5">
        <f t="shared" si="68"/>
        <v>13000</v>
      </c>
      <c r="H566" s="41">
        <f t="shared" si="63"/>
        <v>13000</v>
      </c>
    </row>
    <row r="567" spans="1:10" outlineLevel="1">
      <c r="A567" s="182" t="s">
        <v>467</v>
      </c>
      <c r="B567" s="183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2" t="s">
        <v>472</v>
      </c>
      <c r="B568" s="18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2" t="s">
        <v>473</v>
      </c>
      <c r="B569" s="183"/>
      <c r="C569" s="32">
        <f>SUM(C570:C575)</f>
        <v>87103.721000000005</v>
      </c>
      <c r="D569" s="32">
        <f>SUM(D570:D575)</f>
        <v>87103.721000000005</v>
      </c>
      <c r="E569" s="32">
        <f>SUM(E570:E575)</f>
        <v>87103.721000000005</v>
      </c>
      <c r="H569" s="41">
        <f t="shared" si="63"/>
        <v>87103.721000000005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87103.721000000005</v>
      </c>
      <c r="D572" s="5">
        <f t="shared" si="69"/>
        <v>87103.721000000005</v>
      </c>
      <c r="E572" s="5">
        <f t="shared" si="69"/>
        <v>87103.721000000005</v>
      </c>
      <c r="H572" s="41">
        <f t="shared" si="63"/>
        <v>87103.721000000005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2" t="s">
        <v>480</v>
      </c>
      <c r="B576" s="18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2" t="s">
        <v>481</v>
      </c>
      <c r="B577" s="183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2" t="s">
        <v>485</v>
      </c>
      <c r="B581" s="183"/>
      <c r="C581" s="32">
        <f>SUM(C582:C583)</f>
        <v>165000</v>
      </c>
      <c r="D581" s="32">
        <f>SUM(D582:D583)</f>
        <v>165000</v>
      </c>
      <c r="E581" s="32">
        <f>SUM(E582:E583)</f>
        <v>165000</v>
      </c>
      <c r="H581" s="41">
        <f t="shared" si="71"/>
        <v>165000</v>
      </c>
    </row>
    <row r="582" spans="1:8" outlineLevel="2">
      <c r="A582" s="7">
        <v>6606</v>
      </c>
      <c r="B582" s="4" t="s">
        <v>486</v>
      </c>
      <c r="C582" s="5">
        <v>165000</v>
      </c>
      <c r="D582" s="5">
        <f t="shared" ref="D582:E586" si="72">C582</f>
        <v>165000</v>
      </c>
      <c r="E582" s="5">
        <f t="shared" si="72"/>
        <v>165000</v>
      </c>
      <c r="H582" s="41">
        <f t="shared" si="71"/>
        <v>165000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2" t="s">
        <v>488</v>
      </c>
      <c r="B584" s="18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2" t="s">
        <v>489</v>
      </c>
      <c r="B585" s="18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2" t="s">
        <v>490</v>
      </c>
      <c r="B586" s="18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2" t="s">
        <v>491</v>
      </c>
      <c r="B587" s="18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2" t="s">
        <v>498</v>
      </c>
      <c r="B592" s="18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2" t="s">
        <v>502</v>
      </c>
      <c r="B595" s="18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2" t="s">
        <v>503</v>
      </c>
      <c r="B599" s="183"/>
      <c r="C599" s="32">
        <f>SUM(C600:C602)</f>
        <v>127577.679</v>
      </c>
      <c r="D599" s="32">
        <f>SUM(D600:D602)</f>
        <v>127577.679</v>
      </c>
      <c r="E599" s="32">
        <f>SUM(E600:E602)</f>
        <v>127577.679</v>
      </c>
      <c r="H599" s="41">
        <f t="shared" si="71"/>
        <v>127577.679</v>
      </c>
    </row>
    <row r="600" spans="1:8" outlineLevel="2">
      <c r="A600" s="7">
        <v>6613</v>
      </c>
      <c r="B600" s="4" t="s">
        <v>504</v>
      </c>
      <c r="C600" s="5">
        <v>27577.679</v>
      </c>
      <c r="D600" s="5">
        <f t="shared" ref="D600:E602" si="75">C600</f>
        <v>27577.679</v>
      </c>
      <c r="E600" s="5">
        <f t="shared" si="75"/>
        <v>27577.679</v>
      </c>
      <c r="H600" s="41">
        <f t="shared" si="71"/>
        <v>27577.679</v>
      </c>
    </row>
    <row r="601" spans="1:8" outlineLevel="2">
      <c r="A601" s="7">
        <v>6613</v>
      </c>
      <c r="B601" s="4" t="s">
        <v>505</v>
      </c>
      <c r="C601" s="5">
        <v>100000</v>
      </c>
      <c r="D601" s="5">
        <f t="shared" si="75"/>
        <v>100000</v>
      </c>
      <c r="E601" s="5">
        <f t="shared" si="75"/>
        <v>100000</v>
      </c>
      <c r="H601" s="41">
        <f t="shared" si="71"/>
        <v>100000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2" t="s">
        <v>506</v>
      </c>
      <c r="B603" s="183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2" t="s">
        <v>513</v>
      </c>
      <c r="B610" s="183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2" t="s">
        <v>519</v>
      </c>
      <c r="B616" s="18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2" t="s">
        <v>531</v>
      </c>
      <c r="B628" s="183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4" t="s">
        <v>541</v>
      </c>
      <c r="B638" s="18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2" t="s">
        <v>542</v>
      </c>
      <c r="B639" s="18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2" t="s">
        <v>543</v>
      </c>
      <c r="B640" s="18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2" t="s">
        <v>544</v>
      </c>
      <c r="B641" s="18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4" t="s">
        <v>545</v>
      </c>
      <c r="B642" s="185"/>
      <c r="C642" s="38">
        <f>C643+C644</f>
        <v>172000</v>
      </c>
      <c r="D642" s="38">
        <f>D643+D644</f>
        <v>172000</v>
      </c>
      <c r="E642" s="38">
        <f>E643+E644</f>
        <v>172000</v>
      </c>
      <c r="G642" s="39" t="s">
        <v>597</v>
      </c>
      <c r="H642" s="41">
        <f t="shared" ref="H642:H705" si="81">C642</f>
        <v>172000</v>
      </c>
      <c r="I642" s="42"/>
      <c r="J642" s="40" t="b">
        <f>AND(H642=I642)</f>
        <v>0</v>
      </c>
    </row>
    <row r="643" spans="1:10" outlineLevel="1">
      <c r="A643" s="182" t="s">
        <v>546</v>
      </c>
      <c r="B643" s="18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2" t="s">
        <v>547</v>
      </c>
      <c r="B644" s="183"/>
      <c r="C644" s="32">
        <v>172000</v>
      </c>
      <c r="D644" s="32">
        <f>C644</f>
        <v>172000</v>
      </c>
      <c r="E644" s="32">
        <f>D644</f>
        <v>172000</v>
      </c>
      <c r="H644" s="41">
        <f t="shared" si="81"/>
        <v>172000</v>
      </c>
    </row>
    <row r="645" spans="1:10">
      <c r="A645" s="184" t="s">
        <v>548</v>
      </c>
      <c r="B645" s="18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2" t="s">
        <v>549</v>
      </c>
      <c r="B646" s="18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2" t="s">
        <v>550</v>
      </c>
      <c r="B651" s="18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2" t="s">
        <v>551</v>
      </c>
      <c r="B652" s="18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2" t="s">
        <v>552</v>
      </c>
      <c r="B653" s="18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2" t="s">
        <v>553</v>
      </c>
      <c r="B660" s="18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2" t="s">
        <v>554</v>
      </c>
      <c r="B661" s="18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2" t="s">
        <v>555</v>
      </c>
      <c r="B665" s="18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2" t="s">
        <v>556</v>
      </c>
      <c r="B668" s="18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2" t="s">
        <v>557</v>
      </c>
      <c r="B669" s="18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2" t="s">
        <v>558</v>
      </c>
      <c r="B670" s="18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2" t="s">
        <v>559</v>
      </c>
      <c r="B671" s="18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2" t="s">
        <v>560</v>
      </c>
      <c r="B676" s="18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2" t="s">
        <v>561</v>
      </c>
      <c r="B679" s="18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2" t="s">
        <v>562</v>
      </c>
      <c r="B683" s="18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2" t="s">
        <v>563</v>
      </c>
      <c r="B687" s="18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2" t="s">
        <v>564</v>
      </c>
      <c r="B694" s="18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2" t="s">
        <v>565</v>
      </c>
      <c r="B700" s="18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2" t="s">
        <v>566</v>
      </c>
      <c r="B712" s="18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2" t="s">
        <v>567</v>
      </c>
      <c r="B713" s="18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2" t="s">
        <v>568</v>
      </c>
      <c r="B714" s="18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2" t="s">
        <v>569</v>
      </c>
      <c r="B715" s="18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8" t="s">
        <v>570</v>
      </c>
      <c r="B716" s="189"/>
      <c r="C716" s="36">
        <f>C717</f>
        <v>32500</v>
      </c>
      <c r="D716" s="36">
        <f>D717</f>
        <v>32500</v>
      </c>
      <c r="E716" s="36">
        <f>E717</f>
        <v>32500</v>
      </c>
      <c r="G716" s="39" t="s">
        <v>66</v>
      </c>
      <c r="H716" s="41">
        <f t="shared" si="92"/>
        <v>32500</v>
      </c>
      <c r="I716" s="42"/>
      <c r="J716" s="40" t="b">
        <f>AND(H716=I716)</f>
        <v>0</v>
      </c>
    </row>
    <row r="717" spans="1:10">
      <c r="A717" s="184" t="s">
        <v>571</v>
      </c>
      <c r="B717" s="185"/>
      <c r="C717" s="33">
        <f>C718+C722</f>
        <v>32500</v>
      </c>
      <c r="D717" s="33">
        <f>D718+D722</f>
        <v>32500</v>
      </c>
      <c r="E717" s="33">
        <f>E718+E722</f>
        <v>32500</v>
      </c>
      <c r="G717" s="39" t="s">
        <v>599</v>
      </c>
      <c r="H717" s="41">
        <f t="shared" si="92"/>
        <v>32500</v>
      </c>
      <c r="I717" s="42"/>
      <c r="J717" s="40" t="b">
        <f>AND(H717=I717)</f>
        <v>0</v>
      </c>
    </row>
    <row r="718" spans="1:10" outlineLevel="1" collapsed="1">
      <c r="A718" s="194" t="s">
        <v>851</v>
      </c>
      <c r="B718" s="195"/>
      <c r="C718" s="31">
        <f>SUM(C719:C721)</f>
        <v>32500</v>
      </c>
      <c r="D718" s="31">
        <f>SUM(D719:D721)</f>
        <v>32500</v>
      </c>
      <c r="E718" s="31">
        <f>SUM(E719:E721)</f>
        <v>32500</v>
      </c>
      <c r="H718" s="41">
        <f t="shared" si="92"/>
        <v>32500</v>
      </c>
    </row>
    <row r="719" spans="1:10" ht="15" customHeight="1" outlineLevel="2">
      <c r="A719" s="6">
        <v>10950</v>
      </c>
      <c r="B719" s="4" t="s">
        <v>572</v>
      </c>
      <c r="C719" s="5">
        <v>32500</v>
      </c>
      <c r="D719" s="5">
        <f>C719</f>
        <v>32500</v>
      </c>
      <c r="E719" s="5">
        <f>D719</f>
        <v>32500</v>
      </c>
      <c r="H719" s="41">
        <f t="shared" si="92"/>
        <v>32500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94" t="s">
        <v>850</v>
      </c>
      <c r="B722" s="19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4" t="s">
        <v>588</v>
      </c>
      <c r="B726" s="18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94" t="s">
        <v>849</v>
      </c>
      <c r="B727" s="19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4" t="s">
        <v>848</v>
      </c>
      <c r="B730" s="19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4" t="s">
        <v>846</v>
      </c>
      <c r="B733" s="19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94" t="s">
        <v>843</v>
      </c>
      <c r="B739" s="19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4" t="s">
        <v>842</v>
      </c>
      <c r="B741" s="19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4" t="s">
        <v>841</v>
      </c>
      <c r="B743" s="19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94" t="s">
        <v>836</v>
      </c>
      <c r="B750" s="19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94" t="s">
        <v>834</v>
      </c>
      <c r="B755" s="19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94" t="s">
        <v>830</v>
      </c>
      <c r="B760" s="19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94" t="s">
        <v>828</v>
      </c>
      <c r="B765" s="19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4" t="s">
        <v>826</v>
      </c>
      <c r="B767" s="19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4" t="s">
        <v>823</v>
      </c>
      <c r="B771" s="19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94" t="s">
        <v>817</v>
      </c>
      <c r="B777" s="19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rightToLeft="1" topLeftCell="A25" zoomScale="120" zoomScaleNormal="120" workbookViewId="0">
      <selection activeCell="B39" sqref="B39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64" t="s">
        <v>1013</v>
      </c>
      <c r="B2" s="165"/>
      <c r="C2" s="165"/>
      <c r="D2" s="165"/>
    </row>
    <row r="3" spans="1:12" ht="15.75">
      <c r="A3" s="13" t="s">
        <v>1014</v>
      </c>
      <c r="D3" s="10"/>
      <c r="K3" s="116" t="s">
        <v>756</v>
      </c>
      <c r="L3" s="116" t="s">
        <v>758</v>
      </c>
    </row>
    <row r="4" spans="1:12" ht="15.75">
      <c r="A4" s="13" t="s">
        <v>1015</v>
      </c>
      <c r="D4" s="10"/>
      <c r="K4" s="116" t="s">
        <v>757</v>
      </c>
      <c r="L4" s="116" t="s">
        <v>759</v>
      </c>
    </row>
    <row r="5" spans="1:12" ht="15.75">
      <c r="A5" s="13" t="s">
        <v>1016</v>
      </c>
      <c r="D5" s="10"/>
      <c r="L5" s="116" t="s">
        <v>760</v>
      </c>
    </row>
    <row r="6" spans="1:12" ht="15.75">
      <c r="A6" s="13" t="s">
        <v>1017</v>
      </c>
      <c r="D6" s="10"/>
      <c r="L6" s="116" t="s">
        <v>761</v>
      </c>
    </row>
    <row r="7" spans="1:12" ht="15.75">
      <c r="A7" s="13" t="s">
        <v>1018</v>
      </c>
      <c r="D7" s="10"/>
    </row>
    <row r="8" spans="1:12" ht="15.75">
      <c r="A8" s="13" t="s">
        <v>1019</v>
      </c>
      <c r="D8" s="10"/>
    </row>
    <row r="9" spans="1:12" ht="15.75">
      <c r="A9" s="13" t="s">
        <v>1020</v>
      </c>
    </row>
    <row r="10" spans="1:12" ht="15.75">
      <c r="A10" s="13" t="s">
        <v>1021</v>
      </c>
    </row>
    <row r="11" spans="1:12" ht="15.75">
      <c r="A11" s="13" t="s">
        <v>1022</v>
      </c>
    </row>
    <row r="12" spans="1:12" ht="15.75">
      <c r="A12" s="13" t="s">
        <v>1023</v>
      </c>
    </row>
    <row r="13" spans="1:12" ht="15.75">
      <c r="A13" s="13" t="s">
        <v>1024</v>
      </c>
    </row>
    <row r="14" spans="1:12" ht="15.75">
      <c r="A14" s="13" t="s">
        <v>1025</v>
      </c>
    </row>
    <row r="15" spans="1:12" ht="15.75">
      <c r="A15" s="13" t="s">
        <v>1026</v>
      </c>
    </row>
    <row r="16" spans="1:12" ht="15.75">
      <c r="A16" s="13" t="s">
        <v>1027</v>
      </c>
    </row>
    <row r="17" spans="1:2" ht="15.75">
      <c r="A17" s="164" t="s">
        <v>1028</v>
      </c>
      <c r="B17" s="165"/>
    </row>
    <row r="18" spans="1:2" ht="15.75">
      <c r="A18" s="13" t="s">
        <v>1029</v>
      </c>
    </row>
    <row r="19" spans="1:2" ht="15.75">
      <c r="A19" s="13" t="s">
        <v>1030</v>
      </c>
    </row>
    <row r="20" spans="1:2" ht="15.75">
      <c r="A20" s="13" t="s">
        <v>1031</v>
      </c>
    </row>
    <row r="21" spans="1:2" ht="15.75">
      <c r="A21" s="13" t="s">
        <v>1032</v>
      </c>
    </row>
    <row r="22" spans="1:2" ht="15.75">
      <c r="A22" s="13" t="s">
        <v>1033</v>
      </c>
    </row>
    <row r="23" spans="1:2" ht="15.75">
      <c r="A23" s="13" t="s">
        <v>1034</v>
      </c>
    </row>
    <row r="24" spans="1:2" ht="15.75">
      <c r="A24" s="13" t="s">
        <v>1035</v>
      </c>
    </row>
    <row r="25" spans="1:2" ht="15.75">
      <c r="A25" s="13" t="s">
        <v>1036</v>
      </c>
    </row>
    <row r="26" spans="1:2" ht="15.75">
      <c r="A26" s="13" t="s">
        <v>1037</v>
      </c>
    </row>
    <row r="27" spans="1:2" ht="15.75">
      <c r="A27" s="13" t="s">
        <v>1038</v>
      </c>
    </row>
    <row r="28" spans="1:2" ht="15.75">
      <c r="A28" s="13" t="s">
        <v>1039</v>
      </c>
    </row>
    <row r="29" spans="1:2" ht="15.75">
      <c r="A29" s="13" t="s">
        <v>1040</v>
      </c>
    </row>
    <row r="30" spans="1:2">
      <c r="A30" s="10" t="s">
        <v>1041</v>
      </c>
    </row>
    <row r="31" spans="1:2">
      <c r="A31" s="10" t="s">
        <v>1042</v>
      </c>
    </row>
    <row r="32" spans="1:2">
      <c r="A32" s="10" t="s">
        <v>1078</v>
      </c>
    </row>
    <row r="33" spans="1:2">
      <c r="A33" s="10" t="s">
        <v>1079</v>
      </c>
    </row>
    <row r="34" spans="1:2">
      <c r="A34" s="10" t="s">
        <v>1080</v>
      </c>
    </row>
    <row r="35" spans="1:2">
      <c r="A35" s="10" t="s">
        <v>1081</v>
      </c>
    </row>
    <row r="36" spans="1:2">
      <c r="A36" s="10" t="s">
        <v>1082</v>
      </c>
    </row>
    <row r="37" spans="1:2">
      <c r="A37" s="165" t="s">
        <v>1083</v>
      </c>
      <c r="B37" s="165"/>
    </row>
    <row r="38" spans="1:2">
      <c r="A38" s="10" t="s">
        <v>1084</v>
      </c>
    </row>
    <row r="39" spans="1:2">
      <c r="A39" s="10" t="s">
        <v>1085</v>
      </c>
    </row>
    <row r="40" spans="1:2">
      <c r="A40" s="10" t="s">
        <v>1086</v>
      </c>
    </row>
    <row r="41" spans="1:2">
      <c r="A41" s="10" t="s">
        <v>1087</v>
      </c>
    </row>
    <row r="42" spans="1:2">
      <c r="A42" s="10" t="s">
        <v>1088</v>
      </c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6"/>
    <col min="10" max="11" width="0" style="116" hidden="1" customWidth="1"/>
    <col min="12" max="36" width="9.140625" style="116"/>
  </cols>
  <sheetData>
    <row r="1" spans="1:36" s="95" customFormat="1" ht="19.5" customHeight="1">
      <c r="A1" s="114" t="s">
        <v>762</v>
      </c>
      <c r="B1" s="114" t="s">
        <v>753</v>
      </c>
      <c r="C1" s="121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topLeftCell="AA1" workbookViewId="0">
      <selection activeCell="AI6" sqref="AI6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53" t="s">
        <v>602</v>
      </c>
      <c r="C1" s="255" t="s">
        <v>603</v>
      </c>
      <c r="D1" s="255" t="s">
        <v>604</v>
      </c>
      <c r="E1" s="255" t="s">
        <v>605</v>
      </c>
      <c r="F1" s="255" t="s">
        <v>606</v>
      </c>
      <c r="G1" s="255" t="s">
        <v>607</v>
      </c>
      <c r="H1" s="255" t="s">
        <v>608</v>
      </c>
      <c r="I1" s="255" t="s">
        <v>609</v>
      </c>
      <c r="J1" s="255" t="s">
        <v>610</v>
      </c>
      <c r="K1" s="255" t="s">
        <v>611</v>
      </c>
      <c r="L1" s="255" t="s">
        <v>612</v>
      </c>
      <c r="M1" s="251" t="s">
        <v>737</v>
      </c>
      <c r="N1" s="240" t="s">
        <v>613</v>
      </c>
      <c r="O1" s="240"/>
      <c r="P1" s="240"/>
      <c r="Q1" s="240"/>
      <c r="R1" s="240"/>
      <c r="S1" s="251" t="s">
        <v>738</v>
      </c>
      <c r="T1" s="240" t="s">
        <v>613</v>
      </c>
      <c r="U1" s="240"/>
      <c r="V1" s="240"/>
      <c r="W1" s="240"/>
      <c r="X1" s="240"/>
      <c r="Y1" s="241" t="s">
        <v>614</v>
      </c>
      <c r="Z1" s="241" t="s">
        <v>615</v>
      </c>
      <c r="AA1" s="241" t="s">
        <v>616</v>
      </c>
      <c r="AB1" s="241" t="s">
        <v>617</v>
      </c>
      <c r="AC1" s="241" t="s">
        <v>618</v>
      </c>
      <c r="AD1" s="241" t="s">
        <v>619</v>
      </c>
      <c r="AE1" s="243" t="s">
        <v>620</v>
      </c>
      <c r="AF1" s="245" t="s">
        <v>621</v>
      </c>
      <c r="AG1" s="247" t="s">
        <v>622</v>
      </c>
      <c r="AH1" s="249" t="s">
        <v>623</v>
      </c>
      <c r="AI1" s="23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54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2"/>
      <c r="Z2" s="242"/>
      <c r="AA2" s="242"/>
      <c r="AB2" s="242"/>
      <c r="AC2" s="242"/>
      <c r="AD2" s="242"/>
      <c r="AE2" s="244"/>
      <c r="AF2" s="246"/>
      <c r="AG2" s="248"/>
      <c r="AH2" s="250"/>
      <c r="AI2" s="23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927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 t="s">
        <v>1046</v>
      </c>
      <c r="N3" s="74">
        <v>5.6</v>
      </c>
      <c r="O3" s="74">
        <v>14.4</v>
      </c>
      <c r="P3" s="74"/>
      <c r="Q3" s="74"/>
      <c r="R3" s="74"/>
      <c r="S3" s="66">
        <f t="shared" ref="S3:S66" si="0">T3+U3+V3+W3+X3</f>
        <v>0</v>
      </c>
      <c r="T3" s="74"/>
      <c r="U3" s="74"/>
      <c r="V3" s="74"/>
      <c r="W3" s="74"/>
      <c r="X3" s="74"/>
      <c r="Y3" s="75" t="s">
        <v>1052</v>
      </c>
      <c r="Z3" s="75" t="s">
        <v>1063</v>
      </c>
      <c r="AA3" s="75"/>
      <c r="AB3" s="75"/>
      <c r="AC3" s="75"/>
      <c r="AD3" s="75" t="s">
        <v>1066</v>
      </c>
      <c r="AE3" s="76">
        <v>2010</v>
      </c>
      <c r="AF3" s="76"/>
      <c r="AG3" s="77">
        <v>1</v>
      </c>
      <c r="AH3" s="78" t="s">
        <v>1072</v>
      </c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1043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 t="s">
        <v>1046</v>
      </c>
      <c r="N4" s="67">
        <v>5.6</v>
      </c>
      <c r="O4" s="67">
        <v>14.4</v>
      </c>
      <c r="P4" s="66"/>
      <c r="Q4" s="66"/>
      <c r="R4" s="66"/>
      <c r="S4" s="66">
        <f t="shared" si="0"/>
        <v>0</v>
      </c>
      <c r="T4" s="67"/>
      <c r="U4" s="67"/>
      <c r="V4" s="66"/>
      <c r="W4" s="66"/>
      <c r="X4" s="66"/>
      <c r="Y4" s="12" t="s">
        <v>1053</v>
      </c>
      <c r="Z4" s="12" t="s">
        <v>1064</v>
      </c>
      <c r="AA4" s="12"/>
      <c r="AB4" s="12"/>
      <c r="AC4" s="12"/>
      <c r="AD4" s="12" t="s">
        <v>1067</v>
      </c>
      <c r="AE4" s="10">
        <v>2010</v>
      </c>
      <c r="AF4" s="10"/>
      <c r="AG4" s="68">
        <v>1</v>
      </c>
      <c r="AH4" s="12" t="s">
        <v>1073</v>
      </c>
      <c r="AI4" s="10" t="s">
        <v>1076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65" t="s">
        <v>910</v>
      </c>
      <c r="C5" s="10"/>
      <c r="D5" s="65"/>
      <c r="E5" s="65"/>
      <c r="F5" s="65"/>
      <c r="G5" s="65"/>
      <c r="H5" s="65"/>
      <c r="I5" s="65"/>
      <c r="J5" s="65"/>
      <c r="K5" s="65"/>
      <c r="L5" s="65"/>
      <c r="M5" s="66" t="s">
        <v>1047</v>
      </c>
      <c r="N5" s="67">
        <v>16.812999999999999</v>
      </c>
      <c r="O5" s="67">
        <v>43.234999999999999</v>
      </c>
      <c r="P5" s="66"/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 t="s">
        <v>1054</v>
      </c>
      <c r="Z5" s="79" t="s">
        <v>1065</v>
      </c>
      <c r="AA5" s="79"/>
      <c r="AB5" s="79"/>
      <c r="AC5" s="12"/>
      <c r="AD5" s="12" t="s">
        <v>1068</v>
      </c>
      <c r="AE5" s="10">
        <v>2010</v>
      </c>
      <c r="AF5" s="10"/>
      <c r="AG5" s="68">
        <v>1</v>
      </c>
      <c r="AH5" s="12" t="s">
        <v>1068</v>
      </c>
      <c r="AI5" s="10" t="s">
        <v>1077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1044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 t="s">
        <v>1048</v>
      </c>
      <c r="N6" s="67">
        <v>0</v>
      </c>
      <c r="O6" s="67">
        <v>37</v>
      </c>
      <c r="P6" s="67">
        <v>33</v>
      </c>
      <c r="Q6" s="67">
        <v>30</v>
      </c>
      <c r="R6" s="67"/>
      <c r="S6" s="66">
        <f t="shared" si="0"/>
        <v>0</v>
      </c>
      <c r="T6" s="67"/>
      <c r="U6" s="67"/>
      <c r="V6" s="67"/>
      <c r="W6" s="67"/>
      <c r="X6" s="67"/>
      <c r="Y6" s="12" t="s">
        <v>1055</v>
      </c>
      <c r="Z6" s="12" t="s">
        <v>1062</v>
      </c>
      <c r="AA6" s="12"/>
      <c r="AB6" s="12"/>
      <c r="AC6" s="12"/>
      <c r="AD6" s="12" t="s">
        <v>1068</v>
      </c>
      <c r="AE6" s="10">
        <v>2011</v>
      </c>
      <c r="AF6" s="10"/>
      <c r="AG6" s="68">
        <v>1</v>
      </c>
      <c r="AH6" s="12" t="s">
        <v>1074</v>
      </c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80" t="s">
        <v>1045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 t="s">
        <v>1049</v>
      </c>
      <c r="N7" s="67">
        <v>68.400000000000006</v>
      </c>
      <c r="O7" s="67">
        <v>81.599999999999994</v>
      </c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 t="s">
        <v>1056</v>
      </c>
      <c r="Z7" s="12" t="s">
        <v>1061</v>
      </c>
      <c r="AA7" s="12"/>
      <c r="AB7" s="12"/>
      <c r="AC7" s="12"/>
      <c r="AD7" s="12" t="s">
        <v>1069</v>
      </c>
      <c r="AE7" s="10">
        <v>2013</v>
      </c>
      <c r="AF7" s="10"/>
      <c r="AG7" s="68">
        <v>1</v>
      </c>
      <c r="AH7" s="12" t="s">
        <v>1075</v>
      </c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910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 t="s">
        <v>1050</v>
      </c>
      <c r="N8" s="67">
        <v>1</v>
      </c>
      <c r="O8" s="67">
        <v>68</v>
      </c>
      <c r="P8" s="67">
        <v>26.6</v>
      </c>
      <c r="Q8" s="67">
        <v>30</v>
      </c>
      <c r="R8" s="67"/>
      <c r="S8" s="66">
        <f t="shared" si="0"/>
        <v>0</v>
      </c>
      <c r="T8" s="67"/>
      <c r="U8" s="67"/>
      <c r="V8" s="67"/>
      <c r="W8" s="67"/>
      <c r="X8" s="67"/>
      <c r="Y8" s="79" t="s">
        <v>1057</v>
      </c>
      <c r="Z8" s="79" t="s">
        <v>1060</v>
      </c>
      <c r="AA8" s="79"/>
      <c r="AB8" s="79"/>
      <c r="AC8" s="79"/>
      <c r="AD8" s="12" t="s">
        <v>1070</v>
      </c>
      <c r="AE8" s="10">
        <v>2012</v>
      </c>
      <c r="AF8" s="10"/>
      <c r="AG8" s="68">
        <v>1</v>
      </c>
      <c r="AH8" s="12" t="s">
        <v>1070</v>
      </c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 t="s">
        <v>1051</v>
      </c>
      <c r="N9" s="67">
        <v>73.367999999999995</v>
      </c>
      <c r="O9" s="67">
        <v>134.375</v>
      </c>
      <c r="P9" s="67">
        <v>119.849</v>
      </c>
      <c r="Q9" s="67">
        <v>45</v>
      </c>
      <c r="R9" s="67"/>
      <c r="S9" s="66">
        <f t="shared" si="0"/>
        <v>0</v>
      </c>
      <c r="T9" s="67"/>
      <c r="U9" s="67"/>
      <c r="V9" s="67"/>
      <c r="W9" s="67"/>
      <c r="X9" s="67"/>
      <c r="Y9" s="79" t="s">
        <v>1058</v>
      </c>
      <c r="Z9" s="79" t="s">
        <v>1059</v>
      </c>
      <c r="AA9" s="79"/>
      <c r="AB9" s="79"/>
      <c r="AC9" s="79"/>
      <c r="AD9" s="12" t="s">
        <v>1071</v>
      </c>
      <c r="AE9" s="10">
        <v>2014</v>
      </c>
      <c r="AF9" s="10"/>
      <c r="AG9" s="68">
        <v>1</v>
      </c>
      <c r="AH9" s="12" t="s">
        <v>1075</v>
      </c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ref="M10:M66" si="2">N10+O10+P10+Q10+R10</f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G18" sqref="G18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974</v>
      </c>
      <c r="B2" s="10" t="s">
        <v>994</v>
      </c>
      <c r="C2" s="10" t="s">
        <v>995</v>
      </c>
      <c r="F2" s="10" t="s">
        <v>1008</v>
      </c>
      <c r="G2" s="10" t="s">
        <v>1011</v>
      </c>
    </row>
    <row r="3" spans="1:13">
      <c r="A3" s="10" t="s">
        <v>769</v>
      </c>
      <c r="B3" s="10" t="s">
        <v>993</v>
      </c>
      <c r="C3" s="10" t="s">
        <v>996</v>
      </c>
      <c r="F3" s="10" t="s">
        <v>775</v>
      </c>
      <c r="G3" s="10" t="s">
        <v>1011</v>
      </c>
      <c r="K3" s="116" t="s">
        <v>764</v>
      </c>
      <c r="L3" s="116" t="s">
        <v>772</v>
      </c>
      <c r="M3" s="116" t="s">
        <v>777</v>
      </c>
    </row>
    <row r="4" spans="1:13">
      <c r="A4" s="10" t="s">
        <v>764</v>
      </c>
      <c r="B4" s="10" t="s">
        <v>992</v>
      </c>
      <c r="C4" s="10" t="s">
        <v>997</v>
      </c>
      <c r="F4" s="10" t="s">
        <v>776</v>
      </c>
      <c r="G4" s="10" t="s">
        <v>1012</v>
      </c>
      <c r="K4" s="116" t="s">
        <v>765</v>
      </c>
      <c r="L4" s="116" t="s">
        <v>773</v>
      </c>
      <c r="M4" s="116" t="s">
        <v>778</v>
      </c>
    </row>
    <row r="5" spans="1:13">
      <c r="A5" s="10" t="s">
        <v>764</v>
      </c>
      <c r="B5" s="10" t="s">
        <v>991</v>
      </c>
      <c r="C5" s="10" t="s">
        <v>998</v>
      </c>
      <c r="F5" s="10" t="s">
        <v>775</v>
      </c>
      <c r="G5" s="10" t="s">
        <v>1012</v>
      </c>
      <c r="K5" s="116" t="s">
        <v>766</v>
      </c>
      <c r="L5" s="116" t="s">
        <v>774</v>
      </c>
      <c r="M5" s="116" t="s">
        <v>779</v>
      </c>
    </row>
    <row r="6" spans="1:13">
      <c r="A6" s="10" t="s">
        <v>764</v>
      </c>
      <c r="B6" s="10" t="s">
        <v>990</v>
      </c>
      <c r="C6" s="10" t="s">
        <v>1007</v>
      </c>
      <c r="F6" s="10" t="s">
        <v>1008</v>
      </c>
      <c r="G6" s="10" t="s">
        <v>1012</v>
      </c>
      <c r="K6" s="116" t="s">
        <v>767</v>
      </c>
      <c r="L6" s="116" t="s">
        <v>775</v>
      </c>
    </row>
    <row r="7" spans="1:13">
      <c r="A7" s="10" t="s">
        <v>764</v>
      </c>
      <c r="B7" s="10" t="s">
        <v>989</v>
      </c>
      <c r="C7" s="10" t="s">
        <v>999</v>
      </c>
      <c r="F7" s="10" t="s">
        <v>1008</v>
      </c>
      <c r="G7" s="10" t="s">
        <v>1012</v>
      </c>
      <c r="K7" s="116" t="s">
        <v>768</v>
      </c>
      <c r="L7" s="116" t="s">
        <v>776</v>
      </c>
    </row>
    <row r="8" spans="1:13">
      <c r="A8" s="10" t="s">
        <v>975</v>
      </c>
      <c r="B8" s="10" t="s">
        <v>988</v>
      </c>
      <c r="C8" s="10" t="s">
        <v>1000</v>
      </c>
      <c r="F8" s="10" t="s">
        <v>776</v>
      </c>
      <c r="G8" s="10" t="s">
        <v>1012</v>
      </c>
      <c r="K8" s="116" t="s">
        <v>769</v>
      </c>
    </row>
    <row r="9" spans="1:13">
      <c r="A9" s="10" t="s">
        <v>976</v>
      </c>
      <c r="B9" s="10" t="s">
        <v>987</v>
      </c>
      <c r="F9" s="10" t="s">
        <v>775</v>
      </c>
      <c r="G9" s="10" t="s">
        <v>1012</v>
      </c>
      <c r="K9" s="116" t="s">
        <v>770</v>
      </c>
    </row>
    <row r="10" spans="1:13">
      <c r="A10" s="10" t="s">
        <v>977</v>
      </c>
      <c r="B10" s="10" t="s">
        <v>985</v>
      </c>
      <c r="C10" s="10" t="s">
        <v>1001</v>
      </c>
      <c r="F10" s="10" t="s">
        <v>776</v>
      </c>
      <c r="G10" s="10" t="s">
        <v>1012</v>
      </c>
      <c r="K10" s="116" t="s">
        <v>771</v>
      </c>
    </row>
    <row r="11" spans="1:13">
      <c r="A11" s="10" t="s">
        <v>765</v>
      </c>
      <c r="B11" s="10" t="s">
        <v>986</v>
      </c>
      <c r="C11" s="10" t="s">
        <v>1002</v>
      </c>
      <c r="F11" s="10" t="s">
        <v>776</v>
      </c>
      <c r="G11" s="10" t="s">
        <v>1012</v>
      </c>
    </row>
    <row r="12" spans="1:13">
      <c r="A12" s="10" t="s">
        <v>978</v>
      </c>
      <c r="F12" s="10" t="s">
        <v>775</v>
      </c>
      <c r="G12" s="10" t="s">
        <v>1012</v>
      </c>
      <c r="K12" s="116" t="s">
        <v>770</v>
      </c>
    </row>
    <row r="13" spans="1:13">
      <c r="A13" s="10" t="s">
        <v>979</v>
      </c>
      <c r="C13" s="10" t="s">
        <v>1003</v>
      </c>
      <c r="F13" s="10" t="s">
        <v>1009</v>
      </c>
      <c r="G13" s="10" t="s">
        <v>1012</v>
      </c>
    </row>
    <row r="14" spans="1:13">
      <c r="A14" s="10" t="s">
        <v>980</v>
      </c>
      <c r="C14" s="10" t="s">
        <v>1004</v>
      </c>
      <c r="D14" s="12"/>
      <c r="F14" s="10" t="s">
        <v>1009</v>
      </c>
      <c r="G14" s="10" t="s">
        <v>1012</v>
      </c>
    </row>
    <row r="15" spans="1:13">
      <c r="A15" s="10" t="s">
        <v>981</v>
      </c>
      <c r="G15" s="10" t="s">
        <v>1012</v>
      </c>
    </row>
    <row r="16" spans="1:13">
      <c r="A16" s="10" t="s">
        <v>982</v>
      </c>
      <c r="B16" s="10" t="s">
        <v>985</v>
      </c>
      <c r="C16" s="10" t="s">
        <v>1005</v>
      </c>
      <c r="D16" s="12"/>
      <c r="E16" s="12"/>
      <c r="F16" s="10" t="s">
        <v>1010</v>
      </c>
      <c r="G16" s="10" t="s">
        <v>1012</v>
      </c>
    </row>
    <row r="17" spans="1:7">
      <c r="A17" s="10" t="s">
        <v>983</v>
      </c>
      <c r="B17" s="10" t="s">
        <v>984</v>
      </c>
      <c r="C17" s="10" t="s">
        <v>1006</v>
      </c>
      <c r="D17" s="12"/>
      <c r="F17" s="10" t="s">
        <v>1010</v>
      </c>
      <c r="G17" s="10" t="s">
        <v>1012</v>
      </c>
    </row>
    <row r="18" spans="1:7">
      <c r="D18" s="12"/>
    </row>
    <row r="19" spans="1:7">
      <c r="D19" s="12"/>
    </row>
    <row r="21" spans="1:7">
      <c r="D21" s="12"/>
    </row>
    <row r="23" spans="1:7">
      <c r="D23" s="12"/>
    </row>
    <row r="24" spans="1:7">
      <c r="D24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57" t="s">
        <v>815</v>
      </c>
      <c r="B1" s="25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256" zoomScale="110" zoomScaleNormal="110" workbookViewId="0">
      <selection activeCell="B781" sqref="B78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2" t="s">
        <v>60</v>
      </c>
      <c r="B2" s="172"/>
      <c r="C2" s="26">
        <v>85000</v>
      </c>
      <c r="D2" s="26">
        <v>744550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4" t="s">
        <v>124</v>
      </c>
      <c r="B4" s="17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4" t="s">
        <v>125</v>
      </c>
      <c r="B11" s="17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4" t="s">
        <v>145</v>
      </c>
      <c r="B38" s="17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74" t="s">
        <v>158</v>
      </c>
      <c r="B61" s="17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4" t="s">
        <v>163</v>
      </c>
      <c r="B68" s="17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8" t="s">
        <v>62</v>
      </c>
      <c r="B114" s="179"/>
      <c r="C114" s="26">
        <f>C115+C152+C177</f>
        <v>0</v>
      </c>
      <c r="D114" s="26">
        <v>837600.5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6" t="s">
        <v>580</v>
      </c>
      <c r="B115" s="17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4" t="s">
        <v>195</v>
      </c>
      <c r="B116" s="17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74" t="s">
        <v>202</v>
      </c>
      <c r="B135" s="17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6" t="s">
        <v>581</v>
      </c>
      <c r="B152" s="17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4" t="s">
        <v>208</v>
      </c>
      <c r="B153" s="17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 collapsed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 collapsed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 collapsed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 collapsed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 collapsed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 collapsed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 collapsed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 collapsed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 collapsed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 collapsed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 collapsed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 collapsed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1" t="s">
        <v>67</v>
      </c>
      <c r="B256" s="171"/>
      <c r="C256" s="171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/>
      <c r="D257" s="37"/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4" t="s">
        <v>267</v>
      </c>
      <c r="B259" s="18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82" t="s">
        <v>268</v>
      </c>
      <c r="B260" s="18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 collapsed="1">
      <c r="A263" s="182" t="s">
        <v>269</v>
      </c>
      <c r="B263" s="18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 collapsed="1">
      <c r="A314" s="182" t="s">
        <v>601</v>
      </c>
      <c r="B314" s="18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4" t="s">
        <v>270</v>
      </c>
      <c r="B339" s="18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82" t="s">
        <v>271</v>
      </c>
      <c r="B340" s="18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 collapsed="1">
      <c r="A444" s="182" t="s">
        <v>357</v>
      </c>
      <c r="B444" s="18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 collapsed="1">
      <c r="A482" s="182" t="s">
        <v>388</v>
      </c>
      <c r="B482" s="183"/>
      <c r="C482" s="32">
        <v>0</v>
      </c>
      <c r="D482" s="32">
        <v>0</v>
      </c>
      <c r="E482" s="32">
        <v>0</v>
      </c>
    </row>
    <row r="483" spans="1:10" collapsed="1">
      <c r="A483" s="192" t="s">
        <v>389</v>
      </c>
      <c r="B483" s="19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82" t="s">
        <v>390</v>
      </c>
      <c r="B484" s="18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 collapsed="1">
      <c r="A504" s="182" t="s">
        <v>410</v>
      </c>
      <c r="B504" s="18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82" t="s">
        <v>959</v>
      </c>
      <c r="B509" s="183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 collapsed="1">
      <c r="A510" s="182" t="s">
        <v>414</v>
      </c>
      <c r="B510" s="18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 collapsed="1">
      <c r="A523" s="182" t="s">
        <v>426</v>
      </c>
      <c r="B523" s="18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 collapsed="1">
      <c r="A529" s="182" t="s">
        <v>432</v>
      </c>
      <c r="B529" s="18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 collapsed="1">
      <c r="A539" s="182" t="s">
        <v>441</v>
      </c>
      <c r="B539" s="18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90" t="s">
        <v>449</v>
      </c>
      <c r="B548" s="19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82" t="s">
        <v>450</v>
      </c>
      <c r="B549" s="183"/>
      <c r="C549" s="32"/>
      <c r="D549" s="32">
        <f>C549</f>
        <v>0</v>
      </c>
      <c r="E549" s="32">
        <f>D549</f>
        <v>0</v>
      </c>
    </row>
    <row r="550" spans="1:10" hidden="1" outlineLevel="1">
      <c r="A550" s="182" t="s">
        <v>451</v>
      </c>
      <c r="B550" s="183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88" t="s">
        <v>455</v>
      </c>
      <c r="B551" s="18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4" t="s">
        <v>456</v>
      </c>
      <c r="B552" s="18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82" t="s">
        <v>457</v>
      </c>
      <c r="B553" s="18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 collapsed="1">
      <c r="A557" s="182" t="s">
        <v>461</v>
      </c>
      <c r="B557" s="18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86" t="s">
        <v>62</v>
      </c>
      <c r="B560" s="187"/>
      <c r="C560" s="37">
        <f>C561+C717+C726</f>
        <v>0</v>
      </c>
      <c r="D560" s="37"/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8" t="s">
        <v>464</v>
      </c>
      <c r="B561" s="18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4" t="s">
        <v>465</v>
      </c>
      <c r="B562" s="18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82" t="s">
        <v>466</v>
      </c>
      <c r="B563" s="18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 collapsed="1">
      <c r="A568" s="182" t="s">
        <v>467</v>
      </c>
      <c r="B568" s="183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82" t="s">
        <v>472</v>
      </c>
      <c r="B569" s="183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82" t="s">
        <v>473</v>
      </c>
      <c r="B570" s="18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 collapsed="1">
      <c r="A577" s="182" t="s">
        <v>480</v>
      </c>
      <c r="B577" s="183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82" t="s">
        <v>481</v>
      </c>
      <c r="B578" s="18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 collapsed="1">
      <c r="A582" s="182" t="s">
        <v>485</v>
      </c>
      <c r="B582" s="18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 collapsed="1">
      <c r="A585" s="182" t="s">
        <v>488</v>
      </c>
      <c r="B585" s="183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82" t="s">
        <v>489</v>
      </c>
      <c r="B586" s="183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82" t="s">
        <v>490</v>
      </c>
      <c r="B587" s="183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82" t="s">
        <v>491</v>
      </c>
      <c r="B588" s="18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 collapsed="1">
      <c r="A593" s="182" t="s">
        <v>498</v>
      </c>
      <c r="B593" s="18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 collapsed="1">
      <c r="A596" s="182" t="s">
        <v>502</v>
      </c>
      <c r="B596" s="18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 collapsed="1">
      <c r="A600" s="182" t="s">
        <v>503</v>
      </c>
      <c r="B600" s="18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 collapsed="1">
      <c r="A604" s="182" t="s">
        <v>506</v>
      </c>
      <c r="B604" s="18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 collapsed="1">
      <c r="A611" s="182" t="s">
        <v>513</v>
      </c>
      <c r="B611" s="18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 collapsed="1">
      <c r="A617" s="182" t="s">
        <v>519</v>
      </c>
      <c r="B617" s="18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 collapsed="1">
      <c r="A629" s="182" t="s">
        <v>531</v>
      </c>
      <c r="B629" s="18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84" t="s">
        <v>541</v>
      </c>
      <c r="B639" s="18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82" t="s">
        <v>542</v>
      </c>
      <c r="B640" s="18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82" t="s">
        <v>543</v>
      </c>
      <c r="B641" s="183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82" t="s">
        <v>544</v>
      </c>
      <c r="B642" s="183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84" t="s">
        <v>545</v>
      </c>
      <c r="B643" s="18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82" t="s">
        <v>546</v>
      </c>
      <c r="B644" s="183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82" t="s">
        <v>547</v>
      </c>
      <c r="B645" s="183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84" t="s">
        <v>548</v>
      </c>
      <c r="B646" s="18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82" t="s">
        <v>549</v>
      </c>
      <c r="B647" s="18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 collapsed="1">
      <c r="A652" s="182" t="s">
        <v>550</v>
      </c>
      <c r="B652" s="183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82" t="s">
        <v>551</v>
      </c>
      <c r="B653" s="183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82" t="s">
        <v>552</v>
      </c>
      <c r="B654" s="18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 collapsed="1">
      <c r="A661" s="182" t="s">
        <v>553</v>
      </c>
      <c r="B661" s="183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82" t="s">
        <v>554</v>
      </c>
      <c r="B662" s="18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 collapsed="1">
      <c r="A666" s="182" t="s">
        <v>555</v>
      </c>
      <c r="B666" s="18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 collapsed="1">
      <c r="A669" s="182" t="s">
        <v>556</v>
      </c>
      <c r="B669" s="183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82" t="s">
        <v>557</v>
      </c>
      <c r="B670" s="183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82" t="s">
        <v>558</v>
      </c>
      <c r="B671" s="183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82" t="s">
        <v>559</v>
      </c>
      <c r="B672" s="18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 collapsed="1">
      <c r="A677" s="182" t="s">
        <v>560</v>
      </c>
      <c r="B677" s="18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 collapsed="1">
      <c r="A680" s="182" t="s">
        <v>561</v>
      </c>
      <c r="B680" s="18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 collapsed="1">
      <c r="A684" s="182" t="s">
        <v>562</v>
      </c>
      <c r="B684" s="18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 collapsed="1">
      <c r="A688" s="182" t="s">
        <v>563</v>
      </c>
      <c r="B688" s="18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 collapsed="1">
      <c r="A695" s="182" t="s">
        <v>564</v>
      </c>
      <c r="B695" s="18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 collapsed="1">
      <c r="A701" s="182" t="s">
        <v>565</v>
      </c>
      <c r="B701" s="18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 collapsed="1">
      <c r="A713" s="182" t="s">
        <v>566</v>
      </c>
      <c r="B713" s="183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82" t="s">
        <v>567</v>
      </c>
      <c r="B714" s="18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82" t="s">
        <v>568</v>
      </c>
      <c r="B715" s="183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82" t="s">
        <v>569</v>
      </c>
      <c r="B716" s="183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8" t="s">
        <v>570</v>
      </c>
      <c r="B717" s="18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4" t="s">
        <v>571</v>
      </c>
      <c r="B718" s="18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94" t="s">
        <v>851</v>
      </c>
      <c r="B719" s="19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 collapsed="1">
      <c r="A723" s="194" t="s">
        <v>850</v>
      </c>
      <c r="B723" s="19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8" t="s">
        <v>577</v>
      </c>
      <c r="B726" s="18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4" t="s">
        <v>588</v>
      </c>
      <c r="B727" s="18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94" t="s">
        <v>849</v>
      </c>
      <c r="B728" s="19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 collapsed="1">
      <c r="A731" s="194" t="s">
        <v>848</v>
      </c>
      <c r="B731" s="19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 collapsed="1">
      <c r="A734" s="194" t="s">
        <v>846</v>
      </c>
      <c r="B734" s="19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 collapsed="1">
      <c r="A740" s="194" t="s">
        <v>843</v>
      </c>
      <c r="B740" s="195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 collapsed="1">
      <c r="A742" s="194" t="s">
        <v>842</v>
      </c>
      <c r="B742" s="19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 collapsed="1">
      <c r="A744" s="194" t="s">
        <v>841</v>
      </c>
      <c r="B744" s="19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 collapsed="1">
      <c r="A751" s="194" t="s">
        <v>836</v>
      </c>
      <c r="B751" s="19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hidden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hidden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 collapsed="1">
      <c r="A756" s="194" t="s">
        <v>834</v>
      </c>
      <c r="B756" s="195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 collapsed="1">
      <c r="A761" s="194" t="s">
        <v>830</v>
      </c>
      <c r="B761" s="19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 collapsed="1">
      <c r="A766" s="194" t="s">
        <v>828</v>
      </c>
      <c r="B766" s="19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 collapsed="1">
      <c r="A768" s="194" t="s">
        <v>826</v>
      </c>
      <c r="B768" s="195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 collapsed="1">
      <c r="A772" s="194" t="s">
        <v>823</v>
      </c>
      <c r="B772" s="195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 collapsed="1">
      <c r="A778" s="194" t="s">
        <v>817</v>
      </c>
      <c r="B778" s="195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B1" zoomScale="120" zoomScaleNormal="120" workbookViewId="0">
      <selection activeCell="C2" sqref="C2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5" width="16.28515625" bestFit="1" customWidth="1"/>
    <col min="7" max="7" width="15.5703125" bestFit="1" customWidth="1"/>
    <col min="8" max="8" width="16.28515625" bestFit="1" customWidth="1"/>
    <col min="9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61" t="s">
        <v>853</v>
      </c>
      <c r="E1" s="161" t="s">
        <v>852</v>
      </c>
      <c r="G1" s="43" t="s">
        <v>31</v>
      </c>
      <c r="H1" s="44">
        <f>C2+C114</f>
        <v>2392805.4</v>
      </c>
      <c r="I1" s="45"/>
      <c r="J1" s="46" t="b">
        <f>AND(H1=I1)</f>
        <v>0</v>
      </c>
    </row>
    <row r="2" spans="1:14">
      <c r="A2" s="172" t="s">
        <v>60</v>
      </c>
      <c r="B2" s="172"/>
      <c r="C2" s="26">
        <f>C3+C67</f>
        <v>842000</v>
      </c>
      <c r="D2" s="26">
        <f>D3+D67</f>
        <v>842000</v>
      </c>
      <c r="E2" s="26">
        <f>E3+E67</f>
        <v>842000</v>
      </c>
      <c r="G2" s="39" t="s">
        <v>60</v>
      </c>
      <c r="H2" s="41">
        <f>C2</f>
        <v>842000</v>
      </c>
      <c r="I2" s="42"/>
      <c r="J2" s="40" t="b">
        <f>AND(H2=I2)</f>
        <v>0</v>
      </c>
    </row>
    <row r="3" spans="1:14">
      <c r="A3" s="173" t="s">
        <v>578</v>
      </c>
      <c r="B3" s="173"/>
      <c r="C3" s="23">
        <f>C4+C11+C38+C61</f>
        <v>280800</v>
      </c>
      <c r="D3" s="23">
        <f>D4+D11+D38+D61</f>
        <v>280800</v>
      </c>
      <c r="E3" s="23">
        <f>E4+E11+E38+E61</f>
        <v>280800</v>
      </c>
      <c r="G3" s="39" t="s">
        <v>57</v>
      </c>
      <c r="H3" s="41">
        <f t="shared" ref="H3:H66" si="0">C3</f>
        <v>280800</v>
      </c>
      <c r="I3" s="42"/>
      <c r="J3" s="40" t="b">
        <f>AND(H3=I3)</f>
        <v>0</v>
      </c>
    </row>
    <row r="4" spans="1:14" ht="15" customHeight="1">
      <c r="A4" s="174" t="s">
        <v>124</v>
      </c>
      <c r="B4" s="175"/>
      <c r="C4" s="21">
        <f>SUM(C5:C10)</f>
        <v>130850</v>
      </c>
      <c r="D4" s="21">
        <f>SUM(D5:D10)</f>
        <v>130850</v>
      </c>
      <c r="E4" s="21">
        <f>SUM(E5:E10)</f>
        <v>130850</v>
      </c>
      <c r="F4" s="17"/>
      <c r="G4" s="39" t="s">
        <v>53</v>
      </c>
      <c r="H4" s="41">
        <f t="shared" si="0"/>
        <v>130850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F5" s="17"/>
      <c r="G5" s="17"/>
      <c r="H5" s="41">
        <f t="shared" si="0"/>
        <v>75000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10000</v>
      </c>
      <c r="D6" s="2">
        <f t="shared" ref="D6:E10" si="1">C6</f>
        <v>10000</v>
      </c>
      <c r="E6" s="2">
        <f t="shared" si="1"/>
        <v>10000</v>
      </c>
      <c r="F6" s="17"/>
      <c r="G6" s="17"/>
      <c r="H6" s="41">
        <f t="shared" si="0"/>
        <v>10000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7"/>
      <c r="G7" s="17"/>
      <c r="H7" s="41">
        <f t="shared" si="0"/>
        <v>30000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15000</v>
      </c>
      <c r="D8" s="2">
        <v>15000</v>
      </c>
      <c r="E8" s="2">
        <f t="shared" si="1"/>
        <v>15000</v>
      </c>
      <c r="F8" s="17"/>
      <c r="G8" s="17"/>
      <c r="H8" s="41">
        <f t="shared" si="0"/>
        <v>15000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250</v>
      </c>
      <c r="D9" s="2">
        <f t="shared" si="1"/>
        <v>250</v>
      </c>
      <c r="E9" s="2">
        <f t="shared" si="1"/>
        <v>250</v>
      </c>
      <c r="F9" s="17"/>
      <c r="G9" s="17"/>
      <c r="H9" s="41">
        <f t="shared" si="0"/>
        <v>250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600</v>
      </c>
      <c r="D10" s="2">
        <f t="shared" si="1"/>
        <v>600</v>
      </c>
      <c r="E10" s="2">
        <f t="shared" si="1"/>
        <v>600</v>
      </c>
      <c r="F10" s="17"/>
      <c r="G10" s="17"/>
      <c r="H10" s="41">
        <f t="shared" si="0"/>
        <v>600</v>
      </c>
      <c r="I10" s="17"/>
      <c r="J10" s="17"/>
      <c r="K10" s="17"/>
      <c r="L10" s="17"/>
      <c r="M10" s="17"/>
      <c r="N10" s="17"/>
    </row>
    <row r="11" spans="1:14" ht="15" customHeight="1" collapsed="1">
      <c r="A11" s="174" t="s">
        <v>125</v>
      </c>
      <c r="B11" s="175"/>
      <c r="C11" s="21">
        <f>SUM(C12:C37)</f>
        <v>82000</v>
      </c>
      <c r="D11" s="21">
        <f>SUM(D12:D37)</f>
        <v>82000</v>
      </c>
      <c r="E11" s="21">
        <f>SUM(E12:E37)</f>
        <v>82000</v>
      </c>
      <c r="F11" s="17"/>
      <c r="G11" s="39" t="s">
        <v>54</v>
      </c>
      <c r="H11" s="41">
        <f t="shared" si="0"/>
        <v>82000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12900</v>
      </c>
      <c r="D12" s="2">
        <f>C12</f>
        <v>12900</v>
      </c>
      <c r="E12" s="2">
        <f>D12</f>
        <v>12900</v>
      </c>
      <c r="H12" s="41">
        <f t="shared" si="0"/>
        <v>12900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13900</v>
      </c>
      <c r="D15" s="2">
        <f t="shared" si="2"/>
        <v>13900</v>
      </c>
      <c r="E15" s="2">
        <f t="shared" si="2"/>
        <v>13900</v>
      </c>
      <c r="H15" s="41">
        <f t="shared" si="0"/>
        <v>13900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12000</v>
      </c>
      <c r="D18" s="2">
        <f t="shared" si="2"/>
        <v>12000</v>
      </c>
      <c r="E18" s="2">
        <f t="shared" si="2"/>
        <v>12000</v>
      </c>
      <c r="H18" s="41">
        <f t="shared" si="0"/>
        <v>12000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22000</v>
      </c>
      <c r="D32" s="2">
        <f t="shared" si="3"/>
        <v>22000</v>
      </c>
      <c r="E32" s="2">
        <f t="shared" si="3"/>
        <v>22000</v>
      </c>
      <c r="H32" s="41">
        <f t="shared" si="0"/>
        <v>22000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hidden="1" outlineLevel="1">
      <c r="A35" s="3">
        <v>2405</v>
      </c>
      <c r="B35" s="1" t="s">
        <v>8</v>
      </c>
      <c r="C35" s="2">
        <v>200</v>
      </c>
      <c r="D35" s="2">
        <f t="shared" si="3"/>
        <v>200</v>
      </c>
      <c r="E35" s="2">
        <f t="shared" si="3"/>
        <v>200</v>
      </c>
      <c r="H35" s="41">
        <f t="shared" si="0"/>
        <v>200</v>
      </c>
    </row>
    <row r="36" spans="1:10" hidden="1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1">
        <f t="shared" si="0"/>
        <v>1000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4" t="s">
        <v>145</v>
      </c>
      <c r="B38" s="175"/>
      <c r="C38" s="21">
        <f>SUM(C39:C60)</f>
        <v>47950</v>
      </c>
      <c r="D38" s="21">
        <f>SUM(D39:D60)</f>
        <v>47950</v>
      </c>
      <c r="E38" s="21">
        <f>SUM(E39:E60)</f>
        <v>47950</v>
      </c>
      <c r="G38" s="39" t="s">
        <v>55</v>
      </c>
      <c r="H38" s="41">
        <f t="shared" si="0"/>
        <v>47950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1200</v>
      </c>
      <c r="D40" s="2">
        <f t="shared" ref="D40:E55" si="4">C40</f>
        <v>1200</v>
      </c>
      <c r="E40" s="2">
        <f t="shared" si="4"/>
        <v>1200</v>
      </c>
      <c r="H40" s="41">
        <f t="shared" si="0"/>
        <v>1200</v>
      </c>
    </row>
    <row r="41" spans="1:10" hidden="1" outlineLevel="1">
      <c r="A41" s="20">
        <v>3103</v>
      </c>
      <c r="B41" s="20" t="s">
        <v>13</v>
      </c>
      <c r="C41" s="2">
        <v>2500</v>
      </c>
      <c r="D41" s="2">
        <f t="shared" si="4"/>
        <v>2500</v>
      </c>
      <c r="E41" s="2">
        <f t="shared" si="4"/>
        <v>2500</v>
      </c>
      <c r="H41" s="41">
        <f t="shared" si="0"/>
        <v>2500</v>
      </c>
    </row>
    <row r="42" spans="1:10" hidden="1" outlineLevel="1">
      <c r="A42" s="20">
        <v>3199</v>
      </c>
      <c r="B42" s="20" t="s">
        <v>14</v>
      </c>
      <c r="C42" s="2">
        <v>300</v>
      </c>
      <c r="D42" s="2">
        <f t="shared" si="4"/>
        <v>300</v>
      </c>
      <c r="E42" s="2">
        <f t="shared" si="4"/>
        <v>300</v>
      </c>
      <c r="H42" s="41">
        <f t="shared" si="0"/>
        <v>300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2500</v>
      </c>
      <c r="D45" s="2">
        <f t="shared" si="4"/>
        <v>2500</v>
      </c>
      <c r="E45" s="2">
        <f t="shared" si="4"/>
        <v>2500</v>
      </c>
      <c r="H45" s="41">
        <f t="shared" si="0"/>
        <v>2500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3500</v>
      </c>
      <c r="D48" s="2">
        <f t="shared" si="4"/>
        <v>3500</v>
      </c>
      <c r="E48" s="2">
        <f t="shared" si="4"/>
        <v>3500</v>
      </c>
      <c r="H48" s="41">
        <f t="shared" si="0"/>
        <v>3500</v>
      </c>
    </row>
    <row r="49" spans="1:10" hidden="1" outlineLevel="1">
      <c r="A49" s="20">
        <v>3207</v>
      </c>
      <c r="B49" s="20" t="s">
        <v>149</v>
      </c>
      <c r="C49" s="2">
        <v>1900</v>
      </c>
      <c r="D49" s="2">
        <f t="shared" si="4"/>
        <v>1900</v>
      </c>
      <c r="E49" s="2">
        <f t="shared" si="4"/>
        <v>1900</v>
      </c>
      <c r="H49" s="41">
        <f t="shared" si="0"/>
        <v>1900</v>
      </c>
    </row>
    <row r="50" spans="1:10" hidden="1" outlineLevel="1">
      <c r="A50" s="20">
        <v>3208</v>
      </c>
      <c r="B50" s="20" t="s">
        <v>150</v>
      </c>
      <c r="C50" s="2">
        <v>300</v>
      </c>
      <c r="D50" s="2">
        <f t="shared" si="4"/>
        <v>300</v>
      </c>
      <c r="E50" s="2">
        <f t="shared" si="4"/>
        <v>300</v>
      </c>
      <c r="H50" s="41">
        <f t="shared" si="0"/>
        <v>300</v>
      </c>
    </row>
    <row r="51" spans="1:10" hidden="1" outlineLevel="1">
      <c r="A51" s="20">
        <v>3209</v>
      </c>
      <c r="B51" s="20" t="s">
        <v>151</v>
      </c>
      <c r="C51" s="2">
        <v>150</v>
      </c>
      <c r="D51" s="2">
        <f t="shared" si="4"/>
        <v>150</v>
      </c>
      <c r="E51" s="2">
        <f t="shared" si="4"/>
        <v>150</v>
      </c>
      <c r="H51" s="41">
        <f t="shared" si="0"/>
        <v>150</v>
      </c>
    </row>
    <row r="52" spans="1:10" hidden="1" outlineLevel="1">
      <c r="A52" s="20">
        <v>3299</v>
      </c>
      <c r="B52" s="20" t="s">
        <v>152</v>
      </c>
      <c r="C52" s="2">
        <v>300</v>
      </c>
      <c r="D52" s="2">
        <f t="shared" si="4"/>
        <v>300</v>
      </c>
      <c r="E52" s="2">
        <f t="shared" si="4"/>
        <v>300</v>
      </c>
      <c r="H52" s="41">
        <f t="shared" si="0"/>
        <v>300</v>
      </c>
    </row>
    <row r="53" spans="1:10" hidden="1" outlineLevel="1">
      <c r="A53" s="20">
        <v>3301</v>
      </c>
      <c r="B53" s="20" t="s">
        <v>18</v>
      </c>
      <c r="C53" s="2">
        <v>4300</v>
      </c>
      <c r="D53" s="2">
        <f t="shared" si="4"/>
        <v>4300</v>
      </c>
      <c r="E53" s="2">
        <f t="shared" si="4"/>
        <v>4300</v>
      </c>
      <c r="H53" s="41">
        <f t="shared" si="0"/>
        <v>4300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13000</v>
      </c>
      <c r="D55" s="2">
        <f t="shared" si="4"/>
        <v>13000</v>
      </c>
      <c r="E55" s="2">
        <f t="shared" si="4"/>
        <v>13000</v>
      </c>
      <c r="H55" s="41">
        <f t="shared" si="0"/>
        <v>13000</v>
      </c>
    </row>
    <row r="56" spans="1:10" hidden="1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hidden="1" outlineLevel="1">
      <c r="A57" s="20">
        <v>3304</v>
      </c>
      <c r="B57" s="20" t="s">
        <v>155</v>
      </c>
      <c r="C57" s="2">
        <v>1000</v>
      </c>
      <c r="D57" s="2">
        <f t="shared" si="5"/>
        <v>1000</v>
      </c>
      <c r="E57" s="2">
        <f t="shared" si="5"/>
        <v>1000</v>
      </c>
      <c r="H57" s="41">
        <f t="shared" si="0"/>
        <v>1000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74" t="s">
        <v>158</v>
      </c>
      <c r="B61" s="175"/>
      <c r="C61" s="22">
        <f>SUM(C62:C66)</f>
        <v>20000</v>
      </c>
      <c r="D61" s="22">
        <f>SUM(D62:D66)</f>
        <v>20000</v>
      </c>
      <c r="E61" s="22">
        <f>SUM(E62:E66)</f>
        <v>20000</v>
      </c>
      <c r="G61" s="39" t="s">
        <v>105</v>
      </c>
      <c r="H61" s="41">
        <f t="shared" si="0"/>
        <v>20000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20000</v>
      </c>
      <c r="D62" s="2">
        <f>C62</f>
        <v>20000</v>
      </c>
      <c r="E62" s="2">
        <f>D62</f>
        <v>20000</v>
      </c>
      <c r="H62" s="41">
        <f t="shared" si="0"/>
        <v>20000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73" t="s">
        <v>579</v>
      </c>
      <c r="B67" s="173"/>
      <c r="C67" s="25">
        <f>C97+C68</f>
        <v>561200</v>
      </c>
      <c r="D67" s="25">
        <f>D97+D68</f>
        <v>561200</v>
      </c>
      <c r="E67" s="25">
        <f>E97+E68</f>
        <v>561200</v>
      </c>
      <c r="G67" s="39" t="s">
        <v>59</v>
      </c>
      <c r="H67" s="41">
        <f t="shared" ref="H67:H130" si="7">C67</f>
        <v>561200</v>
      </c>
      <c r="I67" s="42"/>
      <c r="J67" s="40" t="b">
        <f>AND(H67=I67)</f>
        <v>0</v>
      </c>
    </row>
    <row r="68" spans="1:10">
      <c r="A68" s="174" t="s">
        <v>163</v>
      </c>
      <c r="B68" s="175"/>
      <c r="C68" s="21">
        <f>SUM(C69:C96)</f>
        <v>105500</v>
      </c>
      <c r="D68" s="21">
        <f>SUM(D69:D96)</f>
        <v>105500</v>
      </c>
      <c r="E68" s="21">
        <f>SUM(E69:E96)</f>
        <v>105500</v>
      </c>
      <c r="G68" s="39" t="s">
        <v>56</v>
      </c>
      <c r="H68" s="41">
        <f t="shared" si="7"/>
        <v>105500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3500</v>
      </c>
      <c r="D76" s="2">
        <f t="shared" si="8"/>
        <v>3500</v>
      </c>
      <c r="E76" s="2">
        <f t="shared" si="8"/>
        <v>3500</v>
      </c>
      <c r="H76" s="41">
        <f t="shared" si="7"/>
        <v>3500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80000</v>
      </c>
      <c r="D79" s="2">
        <f t="shared" si="8"/>
        <v>80000</v>
      </c>
      <c r="E79" s="2">
        <f t="shared" si="8"/>
        <v>80000</v>
      </c>
      <c r="H79" s="41">
        <f t="shared" si="7"/>
        <v>80000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>
        <v>17000</v>
      </c>
      <c r="D96" s="2">
        <f t="shared" si="9"/>
        <v>17000</v>
      </c>
      <c r="E96" s="2">
        <f t="shared" si="9"/>
        <v>17000</v>
      </c>
      <c r="H96" s="41">
        <f t="shared" si="7"/>
        <v>17000</v>
      </c>
    </row>
    <row r="97" spans="1:10" collapsed="1">
      <c r="A97" s="19" t="s">
        <v>184</v>
      </c>
      <c r="B97" s="24"/>
      <c r="C97" s="21">
        <f>SUM(C98:C113)</f>
        <v>455700</v>
      </c>
      <c r="D97" s="21">
        <f>SUM(D98:D113)</f>
        <v>455700</v>
      </c>
      <c r="E97" s="21">
        <f>SUM(E98:E113)</f>
        <v>455700</v>
      </c>
      <c r="G97" s="39" t="s">
        <v>58</v>
      </c>
      <c r="H97" s="41">
        <f t="shared" si="7"/>
        <v>455700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405000</v>
      </c>
      <c r="D98" s="2">
        <f>C98</f>
        <v>405000</v>
      </c>
      <c r="E98" s="2">
        <f>D98</f>
        <v>405000</v>
      </c>
      <c r="H98" s="41">
        <f t="shared" si="7"/>
        <v>405000</v>
      </c>
    </row>
    <row r="99" spans="1:10" ht="15" hidden="1" customHeight="1" outlineLevel="1">
      <c r="A99" s="3">
        <v>6002</v>
      </c>
      <c r="B99" s="1" t="s">
        <v>185</v>
      </c>
      <c r="C99" s="2">
        <v>12000</v>
      </c>
      <c r="D99" s="2">
        <f t="shared" ref="D99:E113" si="10">C99</f>
        <v>12000</v>
      </c>
      <c r="E99" s="2">
        <f t="shared" si="10"/>
        <v>12000</v>
      </c>
      <c r="H99" s="41">
        <f t="shared" si="7"/>
        <v>12000</v>
      </c>
    </row>
    <row r="100" spans="1:10" ht="15" hidden="1" customHeight="1" outlineLevel="1">
      <c r="A100" s="3">
        <v>6003</v>
      </c>
      <c r="B100" s="1" t="s">
        <v>186</v>
      </c>
      <c r="C100" s="2">
        <v>30000</v>
      </c>
      <c r="D100" s="2">
        <f t="shared" si="10"/>
        <v>30000</v>
      </c>
      <c r="E100" s="2">
        <f t="shared" si="10"/>
        <v>30000</v>
      </c>
      <c r="H100" s="41">
        <f t="shared" si="7"/>
        <v>30000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5700</v>
      </c>
      <c r="D113" s="2">
        <f t="shared" si="10"/>
        <v>5700</v>
      </c>
      <c r="E113" s="2">
        <f t="shared" si="10"/>
        <v>5700</v>
      </c>
      <c r="H113" s="41">
        <f t="shared" si="7"/>
        <v>5700</v>
      </c>
    </row>
    <row r="114" spans="1:10" collapsed="1">
      <c r="A114" s="178" t="s">
        <v>62</v>
      </c>
      <c r="B114" s="179"/>
      <c r="C114" s="26">
        <f>C115+C152+C177</f>
        <v>1550805.4</v>
      </c>
      <c r="D114" s="26">
        <f>D115+D152+D177</f>
        <v>1550805.4</v>
      </c>
      <c r="E114" s="26">
        <f>E115+E152+E177</f>
        <v>1550805.4</v>
      </c>
      <c r="G114" s="39" t="s">
        <v>62</v>
      </c>
      <c r="H114" s="41">
        <f t="shared" si="7"/>
        <v>1550805.4</v>
      </c>
      <c r="I114" s="42"/>
      <c r="J114" s="40" t="b">
        <f>AND(H114=I114)</f>
        <v>0</v>
      </c>
    </row>
    <row r="115" spans="1:10">
      <c r="A115" s="176" t="s">
        <v>580</v>
      </c>
      <c r="B115" s="177"/>
      <c r="C115" s="23">
        <f>C116+C135</f>
        <v>1182763.743</v>
      </c>
      <c r="D115" s="23">
        <f>D116+D135</f>
        <v>1182763.743</v>
      </c>
      <c r="E115" s="23">
        <f>E116+E135</f>
        <v>1182763.743</v>
      </c>
      <c r="G115" s="39" t="s">
        <v>61</v>
      </c>
      <c r="H115" s="41">
        <f t="shared" si="7"/>
        <v>1182763.743</v>
      </c>
      <c r="I115" s="42"/>
      <c r="J115" s="40" t="b">
        <f>AND(H115=I115)</f>
        <v>0</v>
      </c>
    </row>
    <row r="116" spans="1:10" ht="15" customHeight="1">
      <c r="A116" s="174" t="s">
        <v>195</v>
      </c>
      <c r="B116" s="175"/>
      <c r="C116" s="21">
        <f>C117+C120+C123+C126+C129+C132</f>
        <v>794153.52500000002</v>
      </c>
      <c r="D116" s="21">
        <f>D117+D120+D123+D126+D129+D132</f>
        <v>794153.52500000002</v>
      </c>
      <c r="E116" s="21">
        <f>E117+E120+E123+E126+E129+E132</f>
        <v>794153.52500000002</v>
      </c>
      <c r="G116" s="39" t="s">
        <v>583</v>
      </c>
      <c r="H116" s="41">
        <f t="shared" si="7"/>
        <v>794153.52500000002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758151.37</v>
      </c>
      <c r="D117" s="2">
        <f>D118+D119</f>
        <v>758151.37</v>
      </c>
      <c r="E117" s="2">
        <f>E118+E119</f>
        <v>758151.37</v>
      </c>
      <c r="H117" s="41">
        <f t="shared" si="7"/>
        <v>758151.37</v>
      </c>
    </row>
    <row r="118" spans="1:10" ht="15" hidden="1" customHeight="1" outlineLevel="2">
      <c r="A118" s="130"/>
      <c r="B118" s="129" t="s">
        <v>855</v>
      </c>
      <c r="C118" s="128">
        <v>3302.37</v>
      </c>
      <c r="D118" s="128">
        <f>C118</f>
        <v>3302.37</v>
      </c>
      <c r="E118" s="128">
        <f>D118</f>
        <v>3302.37</v>
      </c>
      <c r="H118" s="41">
        <f t="shared" si="7"/>
        <v>3302.37</v>
      </c>
    </row>
    <row r="119" spans="1:10" ht="15" hidden="1" customHeight="1" outlineLevel="2">
      <c r="A119" s="130"/>
      <c r="B119" s="129" t="s">
        <v>860</v>
      </c>
      <c r="C119" s="128">
        <v>754849</v>
      </c>
      <c r="D119" s="128">
        <f>C119</f>
        <v>754849</v>
      </c>
      <c r="E119" s="128">
        <f>D119</f>
        <v>754849</v>
      </c>
      <c r="H119" s="41">
        <f t="shared" si="7"/>
        <v>754849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36002.154999999999</v>
      </c>
      <c r="D126" s="2">
        <f>D127+D128</f>
        <v>36002.154999999999</v>
      </c>
      <c r="E126" s="2">
        <f>E127+E128</f>
        <v>36002.154999999999</v>
      </c>
      <c r="H126" s="41">
        <f t="shared" si="7"/>
        <v>36002.154999999999</v>
      </c>
    </row>
    <row r="127" spans="1:10" ht="15" hidden="1" customHeight="1" outlineLevel="2">
      <c r="A127" s="130"/>
      <c r="B127" s="129" t="s">
        <v>855</v>
      </c>
      <c r="C127" s="128">
        <v>6002.1549999999997</v>
      </c>
      <c r="D127" s="128">
        <f>C127</f>
        <v>6002.1549999999997</v>
      </c>
      <c r="E127" s="128">
        <f>D127</f>
        <v>6002.1549999999997</v>
      </c>
      <c r="H127" s="41">
        <f t="shared" si="7"/>
        <v>6002.1549999999997</v>
      </c>
    </row>
    <row r="128" spans="1:10" ht="15" hidden="1" customHeight="1" outlineLevel="2">
      <c r="A128" s="130"/>
      <c r="B128" s="129" t="s">
        <v>860</v>
      </c>
      <c r="C128" s="128">
        <v>30000</v>
      </c>
      <c r="D128" s="128">
        <f>C128</f>
        <v>30000</v>
      </c>
      <c r="E128" s="128">
        <f>D128</f>
        <v>30000</v>
      </c>
      <c r="H128" s="41">
        <f t="shared" si="7"/>
        <v>30000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74" t="s">
        <v>202</v>
      </c>
      <c r="B135" s="175"/>
      <c r="C135" s="21">
        <f>C136+C140+C143+C146+C149</f>
        <v>388610.21799999999</v>
      </c>
      <c r="D135" s="21">
        <f>D136+D140+D143+D146+D149</f>
        <v>388610.21799999999</v>
      </c>
      <c r="E135" s="21">
        <f>E136+E140+E143+E146+E149</f>
        <v>388610.21799999999</v>
      </c>
      <c r="G135" s="39" t="s">
        <v>584</v>
      </c>
      <c r="H135" s="41">
        <f t="shared" si="11"/>
        <v>388610.21799999999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234141.70800000001</v>
      </c>
      <c r="D136" s="2">
        <f>D137+D138+D139</f>
        <v>234141.70800000001</v>
      </c>
      <c r="E136" s="2">
        <f>E137+E138+E139</f>
        <v>234141.70800000001</v>
      </c>
      <c r="H136" s="41">
        <f t="shared" si="11"/>
        <v>234141.70800000001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>
        <v>234141.70800000001</v>
      </c>
      <c r="D138" s="128">
        <f t="shared" ref="D138:E139" si="12">C138</f>
        <v>234141.70800000001</v>
      </c>
      <c r="E138" s="128">
        <f t="shared" si="12"/>
        <v>234141.70800000001</v>
      </c>
      <c r="H138" s="41">
        <f t="shared" si="11"/>
        <v>234141.70800000001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265.84699999999998</v>
      </c>
      <c r="D146" s="2">
        <f>D147+D148</f>
        <v>265.84699999999998</v>
      </c>
      <c r="E146" s="2">
        <f>E147+E148</f>
        <v>265.84699999999998</v>
      </c>
      <c r="H146" s="41">
        <f t="shared" si="11"/>
        <v>265.84699999999998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>
        <v>265.84699999999998</v>
      </c>
      <c r="D148" s="128">
        <f>C148</f>
        <v>265.84699999999998</v>
      </c>
      <c r="E148" s="128">
        <f>D148</f>
        <v>265.84699999999998</v>
      </c>
      <c r="H148" s="41">
        <f t="shared" si="11"/>
        <v>265.84699999999998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154202.663</v>
      </c>
      <c r="D149" s="2">
        <f>D150+D151</f>
        <v>154202.663</v>
      </c>
      <c r="E149" s="2">
        <f>E150+E151</f>
        <v>154202.663</v>
      </c>
      <c r="H149" s="41">
        <f t="shared" si="11"/>
        <v>154202.663</v>
      </c>
    </row>
    <row r="150" spans="1:10" ht="15" hidden="1" customHeight="1" outlineLevel="2">
      <c r="A150" s="130"/>
      <c r="B150" s="129" t="s">
        <v>855</v>
      </c>
      <c r="C150" s="128">
        <v>154202.663</v>
      </c>
      <c r="D150" s="128">
        <f>C150</f>
        <v>154202.663</v>
      </c>
      <c r="E150" s="128">
        <f>D150</f>
        <v>154202.663</v>
      </c>
      <c r="H150" s="41">
        <f t="shared" si="11"/>
        <v>154202.663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6" t="s">
        <v>581</v>
      </c>
      <c r="B152" s="177"/>
      <c r="C152" s="23">
        <f>C153+C163+C170</f>
        <v>368041.65700000001</v>
      </c>
      <c r="D152" s="23">
        <f>D153+D163+D170</f>
        <v>368041.65700000001</v>
      </c>
      <c r="E152" s="23">
        <f>E153+E163+E170</f>
        <v>368041.65700000001</v>
      </c>
      <c r="G152" s="39" t="s">
        <v>66</v>
      </c>
      <c r="H152" s="41">
        <f t="shared" si="11"/>
        <v>368041.65700000001</v>
      </c>
      <c r="I152" s="42"/>
      <c r="J152" s="40" t="b">
        <f>AND(H152=I152)</f>
        <v>0</v>
      </c>
    </row>
    <row r="153" spans="1:10">
      <c r="A153" s="174" t="s">
        <v>208</v>
      </c>
      <c r="B153" s="175"/>
      <c r="C153" s="21">
        <f>C154+C157+C160</f>
        <v>368041.65700000001</v>
      </c>
      <c r="D153" s="21">
        <f>D154+D157+D160</f>
        <v>368041.65700000001</v>
      </c>
      <c r="E153" s="21">
        <f>E154+E157+E160</f>
        <v>368041.65700000001</v>
      </c>
      <c r="G153" s="39" t="s">
        <v>585</v>
      </c>
      <c r="H153" s="41">
        <f t="shared" si="11"/>
        <v>368041.65700000001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368041.65700000001</v>
      </c>
      <c r="D154" s="2">
        <f>D155+D156</f>
        <v>368041.65700000001</v>
      </c>
      <c r="E154" s="2">
        <f>E155+E156</f>
        <v>368041.65700000001</v>
      </c>
      <c r="H154" s="41">
        <f t="shared" si="11"/>
        <v>368041.65700000001</v>
      </c>
    </row>
    <row r="155" spans="1:10" ht="15" hidden="1" customHeight="1" outlineLevel="2">
      <c r="A155" s="130"/>
      <c r="B155" s="129" t="s">
        <v>855</v>
      </c>
      <c r="C155" s="128">
        <v>32065.656999999999</v>
      </c>
      <c r="D155" s="128">
        <f>C155</f>
        <v>32065.656999999999</v>
      </c>
      <c r="E155" s="128">
        <f>D155</f>
        <v>32065.656999999999</v>
      </c>
      <c r="H155" s="41">
        <f t="shared" si="11"/>
        <v>32065.656999999999</v>
      </c>
    </row>
    <row r="156" spans="1:10" ht="15" hidden="1" customHeight="1" outlineLevel="2">
      <c r="A156" s="130"/>
      <c r="B156" s="129" t="s">
        <v>860</v>
      </c>
      <c r="C156" s="128">
        <v>335976</v>
      </c>
      <c r="D156" s="128">
        <f>C156</f>
        <v>335976</v>
      </c>
      <c r="E156" s="128">
        <f>D156</f>
        <v>335976</v>
      </c>
      <c r="H156" s="41">
        <f t="shared" si="11"/>
        <v>335976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80" t="s">
        <v>843</v>
      </c>
      <c r="B197" s="181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71" t="s">
        <v>67</v>
      </c>
      <c r="B256" s="171"/>
      <c r="C256" s="171"/>
      <c r="D256" s="161" t="s">
        <v>853</v>
      </c>
      <c r="E256" s="161" t="s">
        <v>852</v>
      </c>
      <c r="G256" s="47" t="s">
        <v>589</v>
      </c>
      <c r="H256" s="48">
        <f>C257+C559</f>
        <v>2392805.4</v>
      </c>
      <c r="I256" s="49"/>
      <c r="J256" s="50" t="b">
        <f>AND(H256=I256)</f>
        <v>0</v>
      </c>
    </row>
    <row r="257" spans="1:10">
      <c r="A257" s="186" t="s">
        <v>60</v>
      </c>
      <c r="B257" s="187"/>
      <c r="C257" s="37">
        <f>C258+C550</f>
        <v>744000</v>
      </c>
      <c r="D257" s="37">
        <f>D258+D550</f>
        <v>744000</v>
      </c>
      <c r="E257" s="37">
        <f>E258+E550</f>
        <v>744000</v>
      </c>
      <c r="G257" s="39" t="s">
        <v>60</v>
      </c>
      <c r="H257" s="41">
        <f>C257</f>
        <v>744000</v>
      </c>
      <c r="I257" s="42"/>
      <c r="J257" s="40" t="b">
        <f>AND(H257=I257)</f>
        <v>0</v>
      </c>
    </row>
    <row r="258" spans="1:10">
      <c r="A258" s="188" t="s">
        <v>266</v>
      </c>
      <c r="B258" s="189"/>
      <c r="C258" s="36">
        <f>C259+C339+C483+C547</f>
        <v>717900</v>
      </c>
      <c r="D258" s="36">
        <f>D259+D339+D483+D547</f>
        <v>717900</v>
      </c>
      <c r="E258" s="36">
        <f>E259+E339+E483+E547</f>
        <v>717900</v>
      </c>
      <c r="G258" s="39" t="s">
        <v>57</v>
      </c>
      <c r="H258" s="41">
        <f t="shared" ref="H258:H321" si="21">C258</f>
        <v>717900</v>
      </c>
      <c r="I258" s="42"/>
      <c r="J258" s="40" t="b">
        <f>AND(H258=I258)</f>
        <v>0</v>
      </c>
    </row>
    <row r="259" spans="1:10">
      <c r="A259" s="184" t="s">
        <v>267</v>
      </c>
      <c r="B259" s="185"/>
      <c r="C259" s="33">
        <f>C260+C263+C314</f>
        <v>401082.804</v>
      </c>
      <c r="D259" s="33">
        <f>D260+D263+D314</f>
        <v>401082.804</v>
      </c>
      <c r="E259" s="33">
        <f>E260+E263+E314</f>
        <v>401082.804</v>
      </c>
      <c r="G259" s="39" t="s">
        <v>590</v>
      </c>
      <c r="H259" s="41">
        <f t="shared" si="21"/>
        <v>401082.804</v>
      </c>
      <c r="I259" s="42"/>
      <c r="J259" s="40" t="b">
        <f>AND(H259=I259)</f>
        <v>0</v>
      </c>
    </row>
    <row r="260" spans="1:10" hidden="1" outlineLevel="1">
      <c r="A260" s="182" t="s">
        <v>268</v>
      </c>
      <c r="B260" s="183"/>
      <c r="C260" s="32">
        <f>SUM(C261:C262)</f>
        <v>1632</v>
      </c>
      <c r="D260" s="32">
        <f>SUM(D261:D262)</f>
        <v>1632</v>
      </c>
      <c r="E260" s="32">
        <f>SUM(E261:E262)</f>
        <v>1632</v>
      </c>
      <c r="H260" s="41">
        <f t="shared" si="21"/>
        <v>1632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672</v>
      </c>
      <c r="D262" s="5">
        <f>C262</f>
        <v>672</v>
      </c>
      <c r="E262" s="5">
        <f>D262</f>
        <v>672</v>
      </c>
      <c r="H262" s="41">
        <f t="shared" si="21"/>
        <v>672</v>
      </c>
    </row>
    <row r="263" spans="1:10" hidden="1" outlineLevel="1">
      <c r="A263" s="182" t="s">
        <v>269</v>
      </c>
      <c r="B263" s="183"/>
      <c r="C263" s="32">
        <f>C264+C265+C289+C296+C298+C302+C305+C308+C313</f>
        <v>399450.804</v>
      </c>
      <c r="D263" s="32">
        <f>D264+D265+D289+D296+D298+D302+D305+D308+D313</f>
        <v>399450.804</v>
      </c>
      <c r="E263" s="32">
        <f>E264+E265+E289+E296+E298+E302+E305+E308+E313</f>
        <v>399450.804</v>
      </c>
      <c r="H263" s="41">
        <f t="shared" si="21"/>
        <v>399450.804</v>
      </c>
    </row>
    <row r="264" spans="1:10" hidden="1" outlineLevel="2">
      <c r="A264" s="6">
        <v>1101</v>
      </c>
      <c r="B264" s="4" t="s">
        <v>34</v>
      </c>
      <c r="C264" s="5">
        <v>141165</v>
      </c>
      <c r="D264" s="5">
        <f>C264</f>
        <v>141165</v>
      </c>
      <c r="E264" s="5">
        <f>D264</f>
        <v>141165</v>
      </c>
      <c r="H264" s="41">
        <f t="shared" si="21"/>
        <v>141165</v>
      </c>
    </row>
    <row r="265" spans="1:10" hidden="1" outlineLevel="2">
      <c r="A265" s="6">
        <v>1101</v>
      </c>
      <c r="B265" s="4" t="s">
        <v>35</v>
      </c>
      <c r="C265" s="5">
        <v>141140.984</v>
      </c>
      <c r="D265" s="5">
        <v>141140.984</v>
      </c>
      <c r="E265" s="5">
        <v>141140.984</v>
      </c>
      <c r="H265" s="41">
        <f t="shared" si="21"/>
        <v>141140.984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4524</v>
      </c>
      <c r="D289" s="5">
        <v>4524</v>
      </c>
      <c r="E289" s="5">
        <v>4524</v>
      </c>
      <c r="H289" s="41">
        <f t="shared" si="21"/>
        <v>4524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630</v>
      </c>
      <c r="D296" s="5">
        <v>630</v>
      </c>
      <c r="E296" s="5">
        <v>630</v>
      </c>
      <c r="H296" s="41">
        <f t="shared" si="21"/>
        <v>630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10021.652</v>
      </c>
      <c r="D298" s="5">
        <v>10021.652</v>
      </c>
      <c r="E298" s="5">
        <v>10021.652</v>
      </c>
      <c r="H298" s="41">
        <f t="shared" si="21"/>
        <v>10021.652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2500</v>
      </c>
      <c r="D302" s="5">
        <v>2500</v>
      </c>
      <c r="E302" s="5">
        <v>2500</v>
      </c>
      <c r="H302" s="41">
        <f t="shared" si="21"/>
        <v>2500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4975.3599999999997</v>
      </c>
      <c r="D305" s="5">
        <v>4975.3599999999997</v>
      </c>
      <c r="E305" s="5">
        <v>4975.3599999999997</v>
      </c>
      <c r="H305" s="41">
        <f t="shared" si="21"/>
        <v>4975.3599999999997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58953.807999999997</v>
      </c>
      <c r="D308" s="5">
        <v>58953.807999999997</v>
      </c>
      <c r="E308" s="5">
        <v>58953.807999999997</v>
      </c>
      <c r="H308" s="41">
        <f t="shared" si="21"/>
        <v>58953.807999999997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35540</v>
      </c>
      <c r="D313" s="5">
        <f>C313</f>
        <v>35540</v>
      </c>
      <c r="E313" s="5">
        <f>D313</f>
        <v>35540</v>
      </c>
      <c r="H313" s="41">
        <f t="shared" si="21"/>
        <v>35540</v>
      </c>
    </row>
    <row r="314" spans="1:8" hidden="1" outlineLevel="1">
      <c r="A314" s="182" t="s">
        <v>601</v>
      </c>
      <c r="B314" s="18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84" t="s">
        <v>270</v>
      </c>
      <c r="B339" s="185"/>
      <c r="C339" s="33">
        <f>C340+C444+C482</f>
        <v>284614</v>
      </c>
      <c r="D339" s="33">
        <f>D340+D444+D482</f>
        <v>284614</v>
      </c>
      <c r="E339" s="33">
        <f>E340+E444+E482</f>
        <v>284614</v>
      </c>
      <c r="G339" s="39" t="s">
        <v>591</v>
      </c>
      <c r="H339" s="41">
        <f t="shared" si="28"/>
        <v>284614</v>
      </c>
      <c r="I339" s="42"/>
      <c r="J339" s="40" t="b">
        <f>AND(H339=I339)</f>
        <v>0</v>
      </c>
    </row>
    <row r="340" spans="1:10" hidden="1" outlineLevel="1">
      <c r="A340" s="182" t="s">
        <v>271</v>
      </c>
      <c r="B340" s="183"/>
      <c r="C340" s="32">
        <f>C341+C342+C343+C344+C347+C348+C353+C356+C357+C362+C367+C368+C371+C372+C373+C376+C377+C378+C382+C388+C391+C392+C395+C398+C399+C404+C407+C408+C409+C412+C415+C416+C419+C420+C421+C422+C429+C443</f>
        <v>240414</v>
      </c>
      <c r="D340" s="32">
        <f>D341+D342+D343+D344+D347+D348+D353+D356+D357+D362+D367+BH290668+D371+D372+D373+D376+D377+D378+D382+D388+D391+D392+D395+D398+D399+D404+D407+D408+D409+D412+D415+D416+D419+D420+D421+D422+D429+D443</f>
        <v>240414</v>
      </c>
      <c r="E340" s="32">
        <f>E341+E342+E343+E344+E347+E348+E353+E356+E357+E362+E367+BI290668+E371+E372+E373+E376+E377+E378+E382+E388+E391+E392+E395+E398+E399+E404+E407+E408+E409+E412+E415+E416+E419+E420+E421+E422+E429+E443</f>
        <v>240414</v>
      </c>
      <c r="H340" s="41">
        <f t="shared" si="28"/>
        <v>240414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</v>
      </c>
      <c r="D342" s="5">
        <f t="shared" ref="D342:E343" si="31">C342</f>
        <v>1500</v>
      </c>
      <c r="E342" s="5">
        <f t="shared" si="31"/>
        <v>1500</v>
      </c>
      <c r="H342" s="41">
        <f t="shared" si="28"/>
        <v>1500</v>
      </c>
    </row>
    <row r="343" spans="1:10" hidden="1" outlineLevel="2">
      <c r="A343" s="6">
        <v>2201</v>
      </c>
      <c r="B343" s="4" t="s">
        <v>41</v>
      </c>
      <c r="C343" s="5">
        <v>77000</v>
      </c>
      <c r="D343" s="5">
        <f t="shared" si="31"/>
        <v>77000</v>
      </c>
      <c r="E343" s="5">
        <f t="shared" si="31"/>
        <v>77000</v>
      </c>
      <c r="H343" s="41">
        <f t="shared" si="28"/>
        <v>77000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1500</v>
      </c>
      <c r="D347" s="5">
        <f t="shared" si="32"/>
        <v>1500</v>
      </c>
      <c r="E347" s="5">
        <f t="shared" si="32"/>
        <v>1500</v>
      </c>
      <c r="H347" s="41">
        <f t="shared" si="28"/>
        <v>1500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1">
        <f t="shared" si="28"/>
        <v>300</v>
      </c>
    </row>
    <row r="354" spans="1:8" hidden="1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hidden="1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53000</v>
      </c>
      <c r="D362" s="5">
        <f>SUM(D363:D366)</f>
        <v>53000</v>
      </c>
      <c r="E362" s="5">
        <f>SUM(E363:E366)</f>
        <v>53000</v>
      </c>
      <c r="H362" s="41">
        <f t="shared" si="28"/>
        <v>53000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2000</v>
      </c>
      <c r="D377" s="5">
        <f t="shared" si="38"/>
        <v>2000</v>
      </c>
      <c r="E377" s="5">
        <f t="shared" si="38"/>
        <v>2000</v>
      </c>
      <c r="H377" s="41">
        <f t="shared" si="28"/>
        <v>2000</v>
      </c>
    </row>
    <row r="378" spans="1:8" hidden="1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hidden="1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 t="shared" si="28"/>
        <v>3500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4664</v>
      </c>
      <c r="D382" s="5">
        <f>SUM(D383:D387)</f>
        <v>4664</v>
      </c>
      <c r="E382" s="5">
        <f>SUM(E383:E387)</f>
        <v>4664</v>
      </c>
      <c r="H382" s="41">
        <f t="shared" si="28"/>
        <v>4664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2184</v>
      </c>
      <c r="D386" s="30">
        <f t="shared" si="40"/>
        <v>2184</v>
      </c>
      <c r="E386" s="30">
        <f t="shared" si="40"/>
        <v>2184</v>
      </c>
      <c r="H386" s="41">
        <f t="shared" ref="H386:H449" si="41">C386</f>
        <v>2184</v>
      </c>
    </row>
    <row r="387" spans="1:8" hidden="1" outlineLevel="3">
      <c r="A387" s="29"/>
      <c r="B387" s="28" t="s">
        <v>308</v>
      </c>
      <c r="C387" s="30">
        <v>1980</v>
      </c>
      <c r="D387" s="30">
        <f t="shared" si="40"/>
        <v>1980</v>
      </c>
      <c r="E387" s="30">
        <f t="shared" si="40"/>
        <v>1980</v>
      </c>
      <c r="H387" s="41">
        <f t="shared" si="41"/>
        <v>1980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  <c r="H410" s="41">
        <f t="shared" si="41"/>
        <v>3000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hidden="1" outlineLevel="3" collapsed="1">
      <c r="A413" s="29"/>
      <c r="B413" s="28" t="s">
        <v>328</v>
      </c>
      <c r="C413" s="30">
        <v>4000</v>
      </c>
      <c r="D413" s="30">
        <f t="shared" ref="D413:E415" si="46">C413</f>
        <v>4000</v>
      </c>
      <c r="E413" s="30">
        <f t="shared" si="46"/>
        <v>4000</v>
      </c>
      <c r="H413" s="41">
        <f t="shared" si="41"/>
        <v>4000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20450</v>
      </c>
      <c r="D429" s="5">
        <f>SUM(D430:D442)</f>
        <v>20450</v>
      </c>
      <c r="E429" s="5">
        <f>SUM(E430:E442)</f>
        <v>20450</v>
      </c>
      <c r="H429" s="41">
        <f t="shared" si="41"/>
        <v>20450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6000</v>
      </c>
      <c r="D431" s="30">
        <f t="shared" ref="D431:E442" si="49">C431</f>
        <v>6000</v>
      </c>
      <c r="E431" s="30">
        <f t="shared" si="49"/>
        <v>6000</v>
      </c>
      <c r="H431" s="41">
        <f t="shared" si="41"/>
        <v>6000</v>
      </c>
    </row>
    <row r="432" spans="1:8" hidden="1" outlineLevel="3">
      <c r="A432" s="29"/>
      <c r="B432" s="28" t="s">
        <v>345</v>
      </c>
      <c r="C432" s="30">
        <v>450</v>
      </c>
      <c r="D432" s="30">
        <f t="shared" si="49"/>
        <v>450</v>
      </c>
      <c r="E432" s="30">
        <f t="shared" si="49"/>
        <v>450</v>
      </c>
      <c r="H432" s="41">
        <f t="shared" si="41"/>
        <v>450</v>
      </c>
    </row>
    <row r="433" spans="1:8" hidden="1" outlineLevel="3">
      <c r="A433" s="29"/>
      <c r="B433" s="28" t="s">
        <v>346</v>
      </c>
      <c r="C433" s="30">
        <v>3500</v>
      </c>
      <c r="D433" s="30">
        <f t="shared" si="49"/>
        <v>3500</v>
      </c>
      <c r="E433" s="30">
        <f t="shared" si="49"/>
        <v>3500</v>
      </c>
      <c r="H433" s="41">
        <f t="shared" si="41"/>
        <v>3500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2500</v>
      </c>
      <c r="D439" s="30">
        <f t="shared" si="49"/>
        <v>2500</v>
      </c>
      <c r="E439" s="30">
        <f t="shared" si="49"/>
        <v>2500</v>
      </c>
      <c r="H439" s="41">
        <f t="shared" si="41"/>
        <v>2500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4000</v>
      </c>
      <c r="D441" s="30">
        <f t="shared" si="49"/>
        <v>4000</v>
      </c>
      <c r="E441" s="30">
        <f t="shared" si="49"/>
        <v>4000</v>
      </c>
      <c r="H441" s="41">
        <f t="shared" si="41"/>
        <v>4000</v>
      </c>
    </row>
    <row r="442" spans="1:8" hidden="1" outlineLevel="3">
      <c r="A442" s="29"/>
      <c r="B442" s="28" t="s">
        <v>355</v>
      </c>
      <c r="C442" s="30">
        <v>4000</v>
      </c>
      <c r="D442" s="30">
        <f t="shared" si="49"/>
        <v>4000</v>
      </c>
      <c r="E442" s="30">
        <f t="shared" si="49"/>
        <v>4000</v>
      </c>
      <c r="H442" s="41">
        <f t="shared" si="41"/>
        <v>4000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82" t="s">
        <v>357</v>
      </c>
      <c r="B444" s="183"/>
      <c r="C444" s="32">
        <f>C445+C454+C455+C459+C462+C463+C468+C474+C477+C480+C481+C450</f>
        <v>44200</v>
      </c>
      <c r="D444" s="32">
        <f>D445+D454+D455+D459+D462+D463+D468+D474+D477+D480+D481+D450</f>
        <v>44200</v>
      </c>
      <c r="E444" s="32">
        <f>E445+E454+E455+E459+E462+E463+E468+E474+E477+E480+E481+E450</f>
        <v>44200</v>
      </c>
      <c r="H444" s="41">
        <f t="shared" si="41"/>
        <v>44200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12200</v>
      </c>
      <c r="D445" s="5">
        <f>SUM(D446:D449)</f>
        <v>12200</v>
      </c>
      <c r="E445" s="5">
        <f>SUM(E446:E449)</f>
        <v>12200</v>
      </c>
      <c r="H445" s="41">
        <f t="shared" si="41"/>
        <v>12200</v>
      </c>
    </row>
    <row r="446" spans="1:8" ht="15" hidden="1" customHeight="1" outlineLevel="3">
      <c r="A446" s="28"/>
      <c r="B446" s="28" t="s">
        <v>359</v>
      </c>
      <c r="C446" s="30">
        <v>200</v>
      </c>
      <c r="D446" s="30">
        <f>C446</f>
        <v>200</v>
      </c>
      <c r="E446" s="30">
        <f>D446</f>
        <v>200</v>
      </c>
      <c r="H446" s="41">
        <f t="shared" si="41"/>
        <v>200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12000</v>
      </c>
      <c r="D449" s="30">
        <f t="shared" si="50"/>
        <v>12000</v>
      </c>
      <c r="E449" s="30">
        <f t="shared" si="50"/>
        <v>12000</v>
      </c>
      <c r="H449" s="41">
        <f t="shared" si="41"/>
        <v>12000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1"/>
        <v>15000</v>
      </c>
    </row>
    <row r="455" spans="1:8" hidden="1" outlineLevel="2">
      <c r="A455" s="6">
        <v>2202</v>
      </c>
      <c r="B455" s="4" t="s">
        <v>120</v>
      </c>
      <c r="C455" s="5">
        <f>SUM(C456:C458)</f>
        <v>12000</v>
      </c>
      <c r="D455" s="5">
        <f>SUM(D456:D458)</f>
        <v>12000</v>
      </c>
      <c r="E455" s="5">
        <f>SUM(E456:E458)</f>
        <v>12000</v>
      </c>
      <c r="H455" s="41">
        <f t="shared" si="51"/>
        <v>12000</v>
      </c>
    </row>
    <row r="456" spans="1:8" ht="15" hidden="1" customHeight="1" outlineLevel="3">
      <c r="A456" s="28"/>
      <c r="B456" s="28" t="s">
        <v>367</v>
      </c>
      <c r="C456" s="30">
        <v>10000</v>
      </c>
      <c r="D456" s="30">
        <f>C456</f>
        <v>10000</v>
      </c>
      <c r="E456" s="30">
        <f>D456</f>
        <v>10000</v>
      </c>
      <c r="H456" s="41">
        <f t="shared" si="51"/>
        <v>10000</v>
      </c>
    </row>
    <row r="457" spans="1:8" ht="15" hidden="1" customHeight="1" outlineLevel="3">
      <c r="A457" s="28"/>
      <c r="B457" s="28" t="s">
        <v>368</v>
      </c>
      <c r="C457" s="30">
        <v>2000</v>
      </c>
      <c r="D457" s="30">
        <f t="shared" ref="D457:E458" si="53">C457</f>
        <v>2000</v>
      </c>
      <c r="E457" s="30">
        <f t="shared" si="53"/>
        <v>2000</v>
      </c>
      <c r="H457" s="41">
        <f t="shared" si="51"/>
        <v>2000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51"/>
        <v>4000</v>
      </c>
    </row>
    <row r="475" spans="1:8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51"/>
        <v>4000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82" t="s">
        <v>388</v>
      </c>
      <c r="B482" s="183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92" t="s">
        <v>389</v>
      </c>
      <c r="B483" s="193"/>
      <c r="C483" s="35">
        <f>C484+C504+C509+C522+C528+C538</f>
        <v>31150</v>
      </c>
      <c r="D483" s="35">
        <f>D484+D504+D509+D522+D528+D538</f>
        <v>31150</v>
      </c>
      <c r="E483" s="35">
        <f>E484+E504+E509+E522+E528+E538</f>
        <v>31150</v>
      </c>
      <c r="G483" s="39" t="s">
        <v>592</v>
      </c>
      <c r="H483" s="41">
        <f t="shared" si="51"/>
        <v>31150</v>
      </c>
      <c r="I483" s="42"/>
      <c r="J483" s="40" t="b">
        <f>AND(H483=I483)</f>
        <v>0</v>
      </c>
    </row>
    <row r="484" spans="1:10" hidden="1" outlineLevel="1">
      <c r="A484" s="182" t="s">
        <v>390</v>
      </c>
      <c r="B484" s="183"/>
      <c r="C484" s="32">
        <f>C485+C486+C490+C491+C494+C497+C500+C501+C502+C503</f>
        <v>23300</v>
      </c>
      <c r="D484" s="32">
        <f>D485+D486+D490+D491+D494+D497+D500+D501+D502+D503</f>
        <v>23300</v>
      </c>
      <c r="E484" s="32">
        <f>E485+E486+E490+E491+E494+E497+E500+E501+E502+E503</f>
        <v>23300</v>
      </c>
      <c r="H484" s="41">
        <f t="shared" si="51"/>
        <v>23300</v>
      </c>
    </row>
    <row r="485" spans="1:10" hidden="1" outlineLevel="2">
      <c r="A485" s="6">
        <v>3302</v>
      </c>
      <c r="B485" s="4" t="s">
        <v>391</v>
      </c>
      <c r="C485" s="5">
        <v>12000</v>
      </c>
      <c r="D485" s="5">
        <f>C485</f>
        <v>12000</v>
      </c>
      <c r="E485" s="5">
        <f>D485</f>
        <v>12000</v>
      </c>
      <c r="H485" s="41">
        <f t="shared" si="51"/>
        <v>12000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1300</v>
      </c>
      <c r="D494" s="5">
        <f>SUM(D495:D496)</f>
        <v>1300</v>
      </c>
      <c r="E494" s="5">
        <f>SUM(E495:E496)</f>
        <v>1300</v>
      </c>
      <c r="H494" s="41">
        <f t="shared" si="51"/>
        <v>1300</v>
      </c>
    </row>
    <row r="495" spans="1:10" ht="15" hidden="1" customHeight="1" outlineLevel="3">
      <c r="A495" s="28"/>
      <c r="B495" s="28" t="s">
        <v>401</v>
      </c>
      <c r="C495" s="30">
        <v>1300</v>
      </c>
      <c r="D495" s="30">
        <f>C495</f>
        <v>1300</v>
      </c>
      <c r="E495" s="30">
        <f>D495</f>
        <v>1300</v>
      </c>
      <c r="H495" s="41">
        <f t="shared" si="51"/>
        <v>1300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82" t="s">
        <v>410</v>
      </c>
      <c r="B504" s="183"/>
      <c r="C504" s="32">
        <f>SUM(C505:C508)</f>
        <v>2000</v>
      </c>
      <c r="D504" s="32">
        <f>SUM(D505:D508)</f>
        <v>2000</v>
      </c>
      <c r="E504" s="32">
        <f>SUM(E505:E508)</f>
        <v>2000</v>
      </c>
      <c r="H504" s="41">
        <f t="shared" si="51"/>
        <v>2000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  <c r="H505" s="41">
        <f t="shared" si="51"/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82" t="s">
        <v>414</v>
      </c>
      <c r="B509" s="183"/>
      <c r="C509" s="32">
        <f>C510+C511+C512+C513+C517+C518+C519+C520+C521</f>
        <v>5000</v>
      </c>
      <c r="D509" s="32">
        <f>D510+D511+D512+D513+D517+D518+D519+D520+D521</f>
        <v>5000</v>
      </c>
      <c r="E509" s="32">
        <f>E510+E511+E512+E513+E517+E518+E519+E520+E521</f>
        <v>5000</v>
      </c>
      <c r="F509" s="51"/>
      <c r="H509" s="41">
        <f t="shared" si="51"/>
        <v>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5000</v>
      </c>
      <c r="D520" s="5">
        <f t="shared" si="62"/>
        <v>5000</v>
      </c>
      <c r="E520" s="5">
        <f t="shared" si="62"/>
        <v>5000</v>
      </c>
      <c r="H520" s="41">
        <f t="shared" si="63"/>
        <v>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82" t="s">
        <v>426</v>
      </c>
      <c r="B522" s="183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82" t="s">
        <v>432</v>
      </c>
      <c r="B528" s="183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82" t="s">
        <v>441</v>
      </c>
      <c r="B538" s="183"/>
      <c r="C538" s="32">
        <f>SUM(C539:C544)</f>
        <v>850</v>
      </c>
      <c r="D538" s="32">
        <f>SUM(D539:D544)</f>
        <v>850</v>
      </c>
      <c r="E538" s="32">
        <f>SUM(E539:E544)</f>
        <v>850</v>
      </c>
      <c r="H538" s="41">
        <f t="shared" si="63"/>
        <v>850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850</v>
      </c>
      <c r="D540" s="5">
        <f t="shared" ref="D540:E543" si="66">C540</f>
        <v>850</v>
      </c>
      <c r="E540" s="5">
        <f t="shared" si="66"/>
        <v>850</v>
      </c>
      <c r="H540" s="41">
        <f t="shared" si="63"/>
        <v>850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90" t="s">
        <v>449</v>
      </c>
      <c r="B547" s="191"/>
      <c r="C547" s="35">
        <f>C548+C549</f>
        <v>1053.1959999999999</v>
      </c>
      <c r="D547" s="35">
        <f>D548+D549</f>
        <v>1053.1959999999999</v>
      </c>
      <c r="E547" s="35">
        <f>E548+E549</f>
        <v>1053.1959999999999</v>
      </c>
      <c r="G547" s="39" t="s">
        <v>593</v>
      </c>
      <c r="H547" s="41">
        <f t="shared" si="63"/>
        <v>1053.1959999999999</v>
      </c>
      <c r="I547" s="42"/>
      <c r="J547" s="40" t="b">
        <f>AND(H547=I547)</f>
        <v>0</v>
      </c>
    </row>
    <row r="548" spans="1:10" hidden="1" outlineLevel="1">
      <c r="A548" s="182" t="s">
        <v>450</v>
      </c>
      <c r="B548" s="183"/>
      <c r="C548" s="32">
        <v>1053.1959999999999</v>
      </c>
      <c r="D548" s="32">
        <f>C548</f>
        <v>1053.1959999999999</v>
      </c>
      <c r="E548" s="32">
        <f>D548</f>
        <v>1053.1959999999999</v>
      </c>
      <c r="H548" s="41">
        <f t="shared" si="63"/>
        <v>1053.1959999999999</v>
      </c>
    </row>
    <row r="549" spans="1:10" hidden="1" outlineLevel="1">
      <c r="A549" s="182" t="s">
        <v>451</v>
      </c>
      <c r="B549" s="183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8" t="s">
        <v>455</v>
      </c>
      <c r="B550" s="189"/>
      <c r="C550" s="36">
        <f>C551</f>
        <v>26100</v>
      </c>
      <c r="D550" s="36">
        <f>D551</f>
        <v>26100</v>
      </c>
      <c r="E550" s="36">
        <f>E551</f>
        <v>26100</v>
      </c>
      <c r="G550" s="39" t="s">
        <v>59</v>
      </c>
      <c r="H550" s="41">
        <f t="shared" si="63"/>
        <v>26100</v>
      </c>
      <c r="I550" s="42"/>
      <c r="J550" s="40" t="b">
        <f>AND(H550=I550)</f>
        <v>0</v>
      </c>
    </row>
    <row r="551" spans="1:10">
      <c r="A551" s="184" t="s">
        <v>456</v>
      </c>
      <c r="B551" s="185"/>
      <c r="C551" s="33">
        <f>C552+C556</f>
        <v>26100</v>
      </c>
      <c r="D551" s="33">
        <f>D552+D556</f>
        <v>26100</v>
      </c>
      <c r="E551" s="33">
        <f>E552+E556</f>
        <v>26100</v>
      </c>
      <c r="G551" s="39" t="s">
        <v>594</v>
      </c>
      <c r="H551" s="41">
        <f t="shared" si="63"/>
        <v>26100</v>
      </c>
      <c r="I551" s="42"/>
      <c r="J551" s="40" t="b">
        <f>AND(H551=I551)</f>
        <v>0</v>
      </c>
    </row>
    <row r="552" spans="1:10" hidden="1" outlineLevel="1">
      <c r="A552" s="182" t="s">
        <v>457</v>
      </c>
      <c r="B552" s="183"/>
      <c r="C552" s="32">
        <f>SUM(C553:C555)</f>
        <v>26100</v>
      </c>
      <c r="D552" s="32">
        <f>SUM(D553:D555)</f>
        <v>26100</v>
      </c>
      <c r="E552" s="32">
        <f>SUM(E553:E555)</f>
        <v>26100</v>
      </c>
      <c r="H552" s="41">
        <f t="shared" si="63"/>
        <v>26100</v>
      </c>
    </row>
    <row r="553" spans="1:10" hidden="1" outlineLevel="2" collapsed="1">
      <c r="A553" s="6">
        <v>5500</v>
      </c>
      <c r="B553" s="4" t="s">
        <v>458</v>
      </c>
      <c r="C553" s="5">
        <v>26100</v>
      </c>
      <c r="D553" s="5">
        <f t="shared" ref="D553:E555" si="67">C553</f>
        <v>26100</v>
      </c>
      <c r="E553" s="5">
        <f t="shared" si="67"/>
        <v>26100</v>
      </c>
      <c r="H553" s="41">
        <f t="shared" si="63"/>
        <v>26100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82" t="s">
        <v>461</v>
      </c>
      <c r="B556" s="183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86" t="s">
        <v>62</v>
      </c>
      <c r="B559" s="187"/>
      <c r="C559" s="37">
        <f>C560+C716+C725</f>
        <v>1648805.4</v>
      </c>
      <c r="D559" s="37">
        <f>D560+D716+D725</f>
        <v>1648805.4</v>
      </c>
      <c r="E559" s="37">
        <f>E560+E716+E725</f>
        <v>1648805.4</v>
      </c>
      <c r="G559" s="39" t="s">
        <v>62</v>
      </c>
      <c r="H559" s="41">
        <f t="shared" si="63"/>
        <v>1648805.4</v>
      </c>
      <c r="I559" s="42"/>
      <c r="J559" s="40" t="b">
        <f>AND(H559=I559)</f>
        <v>0</v>
      </c>
    </row>
    <row r="560" spans="1:10">
      <c r="A560" s="188" t="s">
        <v>464</v>
      </c>
      <c r="B560" s="189"/>
      <c r="C560" s="36">
        <f>C561+C638+C642+C645</f>
        <v>1604675.4</v>
      </c>
      <c r="D560" s="36">
        <f>D561+D638+D642+D645</f>
        <v>1604675.4</v>
      </c>
      <c r="E560" s="36">
        <f>E561+E638+E642+E645</f>
        <v>1604675.4</v>
      </c>
      <c r="G560" s="39" t="s">
        <v>61</v>
      </c>
      <c r="H560" s="41">
        <f t="shared" si="63"/>
        <v>1604675.4</v>
      </c>
      <c r="I560" s="42"/>
      <c r="J560" s="40" t="b">
        <f>AND(H560=I560)</f>
        <v>0</v>
      </c>
    </row>
    <row r="561" spans="1:10">
      <c r="A561" s="184" t="s">
        <v>465</v>
      </c>
      <c r="B561" s="185"/>
      <c r="C561" s="38">
        <f>C562+C567+C568+C569+C576+C577+C581+C584+C585+C586+C587+C592+C595+C599+C603+C610+C616+C628</f>
        <v>804675.39999999991</v>
      </c>
      <c r="D561" s="38">
        <f>D562+D567+D568+D569+D576+D577+D581+D584+D585+D586+D587+D592+D595+D599+D603+D610+D616+D628</f>
        <v>804675.39999999991</v>
      </c>
      <c r="E561" s="38">
        <f>E562+E567+E568+E569+E576+E577+E581+E584+E585+E586+E587+E592+E595+E599+E603+E610+E616+E628</f>
        <v>804675.39999999991</v>
      </c>
      <c r="G561" s="39" t="s">
        <v>595</v>
      </c>
      <c r="H561" s="41">
        <f t="shared" si="63"/>
        <v>804675.39999999991</v>
      </c>
      <c r="I561" s="42"/>
      <c r="J561" s="40" t="b">
        <f>AND(H561=I561)</f>
        <v>0</v>
      </c>
    </row>
    <row r="562" spans="1:10" hidden="1" outlineLevel="1">
      <c r="A562" s="182" t="s">
        <v>466</v>
      </c>
      <c r="B562" s="183"/>
      <c r="C562" s="32">
        <f>SUM(C563:C566)</f>
        <v>11016.731</v>
      </c>
      <c r="D562" s="32">
        <f>SUM(D563:D566)</f>
        <v>11016.731</v>
      </c>
      <c r="E562" s="32">
        <f>SUM(E563:E566)</f>
        <v>11016.731</v>
      </c>
      <c r="H562" s="41">
        <f t="shared" si="63"/>
        <v>11016.731</v>
      </c>
    </row>
    <row r="563" spans="1:10" hidden="1" outlineLevel="2">
      <c r="A563" s="7">
        <v>6600</v>
      </c>
      <c r="B563" s="4" t="s">
        <v>468</v>
      </c>
      <c r="C563" s="5">
        <v>3000</v>
      </c>
      <c r="D563" s="5">
        <f>C563</f>
        <v>3000</v>
      </c>
      <c r="E563" s="5">
        <f>D563</f>
        <v>3000</v>
      </c>
      <c r="H563" s="41">
        <f t="shared" si="63"/>
        <v>3000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8016.7309999999998</v>
      </c>
      <c r="D566" s="5">
        <f t="shared" si="68"/>
        <v>8016.7309999999998</v>
      </c>
      <c r="E566" s="5">
        <f t="shared" si="68"/>
        <v>8016.7309999999998</v>
      </c>
      <c r="H566" s="41">
        <f t="shared" si="63"/>
        <v>8016.7309999999998</v>
      </c>
    </row>
    <row r="567" spans="1:10" hidden="1" outlineLevel="1">
      <c r="A567" s="182" t="s">
        <v>467</v>
      </c>
      <c r="B567" s="183"/>
      <c r="C567" s="31">
        <v>20000</v>
      </c>
      <c r="D567" s="31">
        <f>C567</f>
        <v>20000</v>
      </c>
      <c r="E567" s="31">
        <f>D567</f>
        <v>20000</v>
      </c>
      <c r="H567" s="41">
        <f t="shared" si="63"/>
        <v>20000</v>
      </c>
    </row>
    <row r="568" spans="1:10" hidden="1" outlineLevel="1">
      <c r="A568" s="182" t="s">
        <v>472</v>
      </c>
      <c r="B568" s="183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82" t="s">
        <v>473</v>
      </c>
      <c r="B569" s="183"/>
      <c r="C569" s="32">
        <f>SUM(C570:C575)</f>
        <v>71363</v>
      </c>
      <c r="D569" s="32">
        <f>SUM(D570:D575)</f>
        <v>71363</v>
      </c>
      <c r="E569" s="32">
        <f>SUM(E570:E575)</f>
        <v>71363</v>
      </c>
      <c r="H569" s="41">
        <f t="shared" si="63"/>
        <v>71363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46363</v>
      </c>
      <c r="D572" s="5">
        <f t="shared" si="69"/>
        <v>46363</v>
      </c>
      <c r="E572" s="5">
        <f t="shared" si="69"/>
        <v>46363</v>
      </c>
      <c r="H572" s="41">
        <f t="shared" si="63"/>
        <v>46363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25000</v>
      </c>
      <c r="D575" s="5">
        <f t="shared" si="69"/>
        <v>25000</v>
      </c>
      <c r="E575" s="5">
        <f t="shared" si="69"/>
        <v>25000</v>
      </c>
      <c r="H575" s="41">
        <f t="shared" si="63"/>
        <v>25000</v>
      </c>
    </row>
    <row r="576" spans="1:10" hidden="1" outlineLevel="1">
      <c r="A576" s="182" t="s">
        <v>480</v>
      </c>
      <c r="B576" s="183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82" t="s">
        <v>481</v>
      </c>
      <c r="B577" s="183"/>
      <c r="C577" s="32">
        <f>SUM(C578:C580)</f>
        <v>2770.4</v>
      </c>
      <c r="D577" s="32">
        <f>SUM(D578:D580)</f>
        <v>2770.4</v>
      </c>
      <c r="E577" s="32">
        <f>SUM(E578:E580)</f>
        <v>2770.4</v>
      </c>
      <c r="H577" s="41">
        <f t="shared" si="63"/>
        <v>2770.4</v>
      </c>
    </row>
    <row r="578" spans="1:8" hidden="1" outlineLevel="2">
      <c r="A578" s="7">
        <v>6605</v>
      </c>
      <c r="B578" s="4" t="s">
        <v>482</v>
      </c>
      <c r="C578" s="5">
        <v>2770.4</v>
      </c>
      <c r="D578" s="5">
        <f t="shared" ref="D578:E580" si="70">C578</f>
        <v>2770.4</v>
      </c>
      <c r="E578" s="5">
        <f t="shared" si="70"/>
        <v>2770.4</v>
      </c>
      <c r="H578" s="41">
        <f t="shared" ref="H578:H641" si="71">C578</f>
        <v>2770.4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82" t="s">
        <v>485</v>
      </c>
      <c r="B581" s="183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82" t="s">
        <v>488</v>
      </c>
      <c r="B584" s="183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82" t="s">
        <v>489</v>
      </c>
      <c r="B585" s="183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82" t="s">
        <v>490</v>
      </c>
      <c r="B586" s="183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82" t="s">
        <v>491</v>
      </c>
      <c r="B587" s="183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82" t="s">
        <v>498</v>
      </c>
      <c r="B592" s="183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82" t="s">
        <v>502</v>
      </c>
      <c r="B595" s="183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82" t="s">
        <v>503</v>
      </c>
      <c r="B599" s="183"/>
      <c r="C599" s="32">
        <f>SUM(C600:C602)</f>
        <v>473525.26899999997</v>
      </c>
      <c r="D599" s="32">
        <f>SUM(D600:D602)</f>
        <v>473525.26899999997</v>
      </c>
      <c r="E599" s="32">
        <f>SUM(E600:E602)</f>
        <v>473525.26899999997</v>
      </c>
      <c r="H599" s="41">
        <f t="shared" si="71"/>
        <v>473525.26899999997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456183.18199999997</v>
      </c>
      <c r="D601" s="5">
        <f t="shared" si="75"/>
        <v>456183.18199999997</v>
      </c>
      <c r="E601" s="5">
        <f t="shared" si="75"/>
        <v>456183.18199999997</v>
      </c>
      <c r="H601" s="41">
        <f t="shared" si="71"/>
        <v>456183.18199999997</v>
      </c>
    </row>
    <row r="602" spans="1:8" hidden="1" outlineLevel="2">
      <c r="A602" s="7">
        <v>6613</v>
      </c>
      <c r="B602" s="4" t="s">
        <v>501</v>
      </c>
      <c r="C602" s="5">
        <v>17342.087</v>
      </c>
      <c r="D602" s="5">
        <f t="shared" si="75"/>
        <v>17342.087</v>
      </c>
      <c r="E602" s="5">
        <f t="shared" si="75"/>
        <v>17342.087</v>
      </c>
      <c r="H602" s="41">
        <f t="shared" si="71"/>
        <v>17342.087</v>
      </c>
    </row>
    <row r="603" spans="1:8" hidden="1" outlineLevel="1">
      <c r="A603" s="182" t="s">
        <v>506</v>
      </c>
      <c r="B603" s="183"/>
      <c r="C603" s="32">
        <f>SUM(C604:C609)</f>
        <v>66000</v>
      </c>
      <c r="D603" s="32">
        <f>SUM(D604:D609)</f>
        <v>66000</v>
      </c>
      <c r="E603" s="32">
        <f>SUM(E604:E609)</f>
        <v>66000</v>
      </c>
      <c r="H603" s="41">
        <f t="shared" si="71"/>
        <v>66000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26000</v>
      </c>
      <c r="D606" s="5">
        <f t="shared" si="76"/>
        <v>26000</v>
      </c>
      <c r="E606" s="5">
        <f t="shared" si="76"/>
        <v>26000</v>
      </c>
      <c r="H606" s="41">
        <f t="shared" si="71"/>
        <v>26000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10000</v>
      </c>
      <c r="D608" s="5">
        <f t="shared" si="76"/>
        <v>10000</v>
      </c>
      <c r="E608" s="5">
        <f t="shared" si="76"/>
        <v>10000</v>
      </c>
      <c r="H608" s="41">
        <f t="shared" si="71"/>
        <v>10000</v>
      </c>
    </row>
    <row r="609" spans="1:8" hidden="1" outlineLevel="2">
      <c r="A609" s="7">
        <v>6614</v>
      </c>
      <c r="B609" s="4" t="s">
        <v>512</v>
      </c>
      <c r="C609" s="5">
        <v>30000</v>
      </c>
      <c r="D609" s="5">
        <f t="shared" si="76"/>
        <v>30000</v>
      </c>
      <c r="E609" s="5">
        <f t="shared" si="76"/>
        <v>30000</v>
      </c>
      <c r="H609" s="41">
        <f t="shared" si="71"/>
        <v>30000</v>
      </c>
    </row>
    <row r="610" spans="1:8" hidden="1" outlineLevel="1">
      <c r="A610" s="182" t="s">
        <v>513</v>
      </c>
      <c r="B610" s="183"/>
      <c r="C610" s="32">
        <f>SUM(C611:C615)</f>
        <v>10000</v>
      </c>
      <c r="D610" s="32">
        <f>SUM(D611:D615)</f>
        <v>10000</v>
      </c>
      <c r="E610" s="32">
        <f>SUM(E611:E615)</f>
        <v>10000</v>
      </c>
      <c r="H610" s="41">
        <f t="shared" si="71"/>
        <v>10000</v>
      </c>
    </row>
    <row r="611" spans="1:8" hidden="1" outlineLevel="2">
      <c r="A611" s="7">
        <v>6615</v>
      </c>
      <c r="B611" s="4" t="s">
        <v>514</v>
      </c>
      <c r="C611" s="5">
        <v>10000</v>
      </c>
      <c r="D611" s="5">
        <f>C611</f>
        <v>10000</v>
      </c>
      <c r="E611" s="5">
        <f>D611</f>
        <v>10000</v>
      </c>
      <c r="H611" s="41">
        <f t="shared" si="71"/>
        <v>10000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82" t="s">
        <v>519</v>
      </c>
      <c r="B616" s="183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82" t="s">
        <v>531</v>
      </c>
      <c r="B628" s="183"/>
      <c r="C628" s="32">
        <f>SUM(C629:C637)</f>
        <v>150000</v>
      </c>
      <c r="D628" s="32">
        <f>SUM(D629:D637)</f>
        <v>150000</v>
      </c>
      <c r="E628" s="32">
        <f>SUM(E629:E637)</f>
        <v>150000</v>
      </c>
      <c r="H628" s="41">
        <f t="shared" si="71"/>
        <v>150000</v>
      </c>
    </row>
    <row r="629" spans="1:10" hidden="1" outlineLevel="2">
      <c r="A629" s="7">
        <v>6617</v>
      </c>
      <c r="B629" s="4" t="s">
        <v>532</v>
      </c>
      <c r="C629" s="5">
        <v>150000</v>
      </c>
      <c r="D629" s="5">
        <f>C629</f>
        <v>150000</v>
      </c>
      <c r="E629" s="5">
        <f>D629</f>
        <v>150000</v>
      </c>
      <c r="H629" s="41">
        <f t="shared" si="71"/>
        <v>150000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84" t="s">
        <v>541</v>
      </c>
      <c r="B638" s="185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82" t="s">
        <v>542</v>
      </c>
      <c r="B639" s="183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82" t="s">
        <v>543</v>
      </c>
      <c r="B640" s="183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82" t="s">
        <v>544</v>
      </c>
      <c r="B641" s="183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84" t="s">
        <v>545</v>
      </c>
      <c r="B642" s="185"/>
      <c r="C642" s="38">
        <f>C643+C644</f>
        <v>800000</v>
      </c>
      <c r="D642" s="38">
        <f>D643+D644</f>
        <v>800000</v>
      </c>
      <c r="E642" s="38">
        <f>E643+E644</f>
        <v>800000</v>
      </c>
      <c r="G642" s="39" t="s">
        <v>597</v>
      </c>
      <c r="H642" s="41">
        <f t="shared" ref="H642:H705" si="81">C642</f>
        <v>800000</v>
      </c>
      <c r="I642" s="42"/>
      <c r="J642" s="40" t="b">
        <f>AND(H642=I642)</f>
        <v>0</v>
      </c>
    </row>
    <row r="643" spans="1:10" hidden="1" outlineLevel="1">
      <c r="A643" s="182" t="s">
        <v>546</v>
      </c>
      <c r="B643" s="183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82" t="s">
        <v>547</v>
      </c>
      <c r="B644" s="183"/>
      <c r="C644" s="32">
        <v>800000</v>
      </c>
      <c r="D644" s="32">
        <f>C644</f>
        <v>800000</v>
      </c>
      <c r="E644" s="32">
        <f>D644</f>
        <v>800000</v>
      </c>
      <c r="H644" s="41">
        <f t="shared" si="81"/>
        <v>800000</v>
      </c>
    </row>
    <row r="645" spans="1:10" collapsed="1">
      <c r="A645" s="184" t="s">
        <v>548</v>
      </c>
      <c r="B645" s="185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82" t="s">
        <v>549</v>
      </c>
      <c r="B646" s="183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82" t="s">
        <v>550</v>
      </c>
      <c r="B651" s="183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82" t="s">
        <v>551</v>
      </c>
      <c r="B652" s="183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82" t="s">
        <v>552</v>
      </c>
      <c r="B653" s="183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82" t="s">
        <v>553</v>
      </c>
      <c r="B660" s="183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82" t="s">
        <v>554</v>
      </c>
      <c r="B661" s="183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82" t="s">
        <v>555</v>
      </c>
      <c r="B665" s="183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82" t="s">
        <v>556</v>
      </c>
      <c r="B668" s="183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82" t="s">
        <v>557</v>
      </c>
      <c r="B669" s="183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82" t="s">
        <v>558</v>
      </c>
      <c r="B670" s="183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82" t="s">
        <v>559</v>
      </c>
      <c r="B671" s="183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82" t="s">
        <v>560</v>
      </c>
      <c r="B676" s="183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82" t="s">
        <v>561</v>
      </c>
      <c r="B679" s="183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82" t="s">
        <v>562</v>
      </c>
      <c r="B683" s="183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82" t="s">
        <v>563</v>
      </c>
      <c r="B687" s="183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82" t="s">
        <v>564</v>
      </c>
      <c r="B694" s="183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82" t="s">
        <v>565</v>
      </c>
      <c r="B700" s="183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82" t="s">
        <v>566</v>
      </c>
      <c r="B712" s="183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82" t="s">
        <v>567</v>
      </c>
      <c r="B713" s="183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82" t="s">
        <v>568</v>
      </c>
      <c r="B714" s="183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82" t="s">
        <v>569</v>
      </c>
      <c r="B715" s="183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8" t="s">
        <v>570</v>
      </c>
      <c r="B716" s="189"/>
      <c r="C716" s="36">
        <f>C717</f>
        <v>44130</v>
      </c>
      <c r="D716" s="36">
        <f>D717</f>
        <v>44130</v>
      </c>
      <c r="E716" s="36">
        <f>E717</f>
        <v>44130</v>
      </c>
      <c r="G716" s="39" t="s">
        <v>66</v>
      </c>
      <c r="H716" s="41">
        <f t="shared" si="92"/>
        <v>44130</v>
      </c>
      <c r="I716" s="42"/>
      <c r="J716" s="40" t="b">
        <f>AND(H716=I716)</f>
        <v>0</v>
      </c>
    </row>
    <row r="717" spans="1:10">
      <c r="A717" s="184" t="s">
        <v>571</v>
      </c>
      <c r="B717" s="185"/>
      <c r="C717" s="33">
        <f>C718+C722</f>
        <v>44130</v>
      </c>
      <c r="D717" s="33">
        <f>D718+D722</f>
        <v>44130</v>
      </c>
      <c r="E717" s="33">
        <f>E718+E722</f>
        <v>44130</v>
      </c>
      <c r="G717" s="39" t="s">
        <v>599</v>
      </c>
      <c r="H717" s="41">
        <f t="shared" si="92"/>
        <v>44130</v>
      </c>
      <c r="I717" s="42"/>
      <c r="J717" s="40" t="b">
        <f>AND(H717=I717)</f>
        <v>0</v>
      </c>
    </row>
    <row r="718" spans="1:10" hidden="1" outlineLevel="1" collapsed="1">
      <c r="A718" s="194" t="s">
        <v>851</v>
      </c>
      <c r="B718" s="195"/>
      <c r="C718" s="31">
        <f>SUM(C719:C721)</f>
        <v>44130</v>
      </c>
      <c r="D718" s="31">
        <f>SUM(D719:D721)</f>
        <v>44130</v>
      </c>
      <c r="E718" s="31">
        <f>SUM(E719:E721)</f>
        <v>44130</v>
      </c>
      <c r="H718" s="41">
        <f t="shared" si="92"/>
        <v>44130</v>
      </c>
    </row>
    <row r="719" spans="1:10" ht="15" hidden="1" customHeight="1" outlineLevel="2">
      <c r="A719" s="6">
        <v>10950</v>
      </c>
      <c r="B719" s="4" t="s">
        <v>572</v>
      </c>
      <c r="C719" s="5">
        <v>44130</v>
      </c>
      <c r="D719" s="5">
        <f>C719</f>
        <v>44130</v>
      </c>
      <c r="E719" s="5">
        <f>D719</f>
        <v>44130</v>
      </c>
      <c r="H719" s="41">
        <f t="shared" si="92"/>
        <v>44130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94" t="s">
        <v>850</v>
      </c>
      <c r="B722" s="19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8" t="s">
        <v>577</v>
      </c>
      <c r="B725" s="18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4" t="s">
        <v>588</v>
      </c>
      <c r="B726" s="185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94" t="s">
        <v>849</v>
      </c>
      <c r="B727" s="19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94" t="s">
        <v>848</v>
      </c>
      <c r="B730" s="19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94" t="s">
        <v>846</v>
      </c>
      <c r="B733" s="19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94" t="s">
        <v>843</v>
      </c>
      <c r="B739" s="195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94" t="s">
        <v>842</v>
      </c>
      <c r="B741" s="19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94" t="s">
        <v>841</v>
      </c>
      <c r="B743" s="19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94" t="s">
        <v>836</v>
      </c>
      <c r="B750" s="19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94" t="s">
        <v>834</v>
      </c>
      <c r="B755" s="195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94" t="s">
        <v>830</v>
      </c>
      <c r="B760" s="19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94" t="s">
        <v>828</v>
      </c>
      <c r="B765" s="19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94" t="s">
        <v>826</v>
      </c>
      <c r="B767" s="195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94" t="s">
        <v>823</v>
      </c>
      <c r="B771" s="195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94" t="s">
        <v>817</v>
      </c>
      <c r="B777" s="195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2" t="s">
        <v>60</v>
      </c>
      <c r="B2" s="17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4" t="s">
        <v>124</v>
      </c>
      <c r="B4" s="17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4" t="s">
        <v>125</v>
      </c>
      <c r="B11" s="17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4" t="s">
        <v>145</v>
      </c>
      <c r="B38" s="17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4" t="s">
        <v>158</v>
      </c>
      <c r="B61" s="17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4" t="s">
        <v>163</v>
      </c>
      <c r="B68" s="17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8" t="s">
        <v>62</v>
      </c>
      <c r="B114" s="17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6" t="s">
        <v>580</v>
      </c>
      <c r="B115" s="17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4" t="s">
        <v>195</v>
      </c>
      <c r="B116" s="17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4" t="s">
        <v>202</v>
      </c>
      <c r="B135" s="17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6" t="s">
        <v>581</v>
      </c>
      <c r="B152" s="17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4" t="s">
        <v>208</v>
      </c>
      <c r="B153" s="17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4" t="s">
        <v>267</v>
      </c>
      <c r="B259" s="18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2" t="s">
        <v>268</v>
      </c>
      <c r="B260" s="18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2" t="s">
        <v>269</v>
      </c>
      <c r="B263" s="18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2" t="s">
        <v>601</v>
      </c>
      <c r="B314" s="18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4" t="s">
        <v>270</v>
      </c>
      <c r="B339" s="18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2" t="s">
        <v>271</v>
      </c>
      <c r="B340" s="18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2" t="s">
        <v>357</v>
      </c>
      <c r="B444" s="18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2" t="s">
        <v>388</v>
      </c>
      <c r="B482" s="183"/>
      <c r="C482" s="32">
        <v>0</v>
      </c>
      <c r="D482" s="32">
        <v>0</v>
      </c>
      <c r="E482" s="32">
        <v>0</v>
      </c>
    </row>
    <row r="483" spans="1:10">
      <c r="A483" s="192" t="s">
        <v>389</v>
      </c>
      <c r="B483" s="19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2" t="s">
        <v>390</v>
      </c>
      <c r="B484" s="18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2" t="s">
        <v>410</v>
      </c>
      <c r="B504" s="18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2" t="s">
        <v>959</v>
      </c>
      <c r="B509" s="183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2" t="s">
        <v>414</v>
      </c>
      <c r="B510" s="18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2" t="s">
        <v>426</v>
      </c>
      <c r="B523" s="18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2" t="s">
        <v>432</v>
      </c>
      <c r="B529" s="18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2" t="s">
        <v>441</v>
      </c>
      <c r="B539" s="18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0" t="s">
        <v>449</v>
      </c>
      <c r="B548" s="19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2" t="s">
        <v>450</v>
      </c>
      <c r="B549" s="183"/>
      <c r="C549" s="32"/>
      <c r="D549" s="32">
        <f>C549</f>
        <v>0</v>
      </c>
      <c r="E549" s="32">
        <f>D549</f>
        <v>0</v>
      </c>
    </row>
    <row r="550" spans="1:10" outlineLevel="1">
      <c r="A550" s="182" t="s">
        <v>451</v>
      </c>
      <c r="B550" s="183"/>
      <c r="C550" s="32">
        <v>0</v>
      </c>
      <c r="D550" s="32">
        <f>C550</f>
        <v>0</v>
      </c>
      <c r="E550" s="32">
        <f>D550</f>
        <v>0</v>
      </c>
    </row>
    <row r="551" spans="1:10">
      <c r="A551" s="188" t="s">
        <v>455</v>
      </c>
      <c r="B551" s="18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4" t="s">
        <v>456</v>
      </c>
      <c r="B552" s="18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2" t="s">
        <v>457</v>
      </c>
      <c r="B553" s="18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2" t="s">
        <v>461</v>
      </c>
      <c r="B557" s="18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6" t="s">
        <v>62</v>
      </c>
      <c r="B560" s="18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8" t="s">
        <v>464</v>
      </c>
      <c r="B561" s="18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4" t="s">
        <v>465</v>
      </c>
      <c r="B562" s="18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2" t="s">
        <v>466</v>
      </c>
      <c r="B563" s="18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2" t="s">
        <v>467</v>
      </c>
      <c r="B568" s="183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2" t="s">
        <v>472</v>
      </c>
      <c r="B569" s="183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2" t="s">
        <v>473</v>
      </c>
      <c r="B570" s="18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2" t="s">
        <v>480</v>
      </c>
      <c r="B577" s="183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2" t="s">
        <v>481</v>
      </c>
      <c r="B578" s="18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2" t="s">
        <v>485</v>
      </c>
      <c r="B582" s="18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2" t="s">
        <v>488</v>
      </c>
      <c r="B585" s="18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2" t="s">
        <v>489</v>
      </c>
      <c r="B586" s="18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2" t="s">
        <v>490</v>
      </c>
      <c r="B587" s="183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2" t="s">
        <v>491</v>
      </c>
      <c r="B588" s="18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2" t="s">
        <v>498</v>
      </c>
      <c r="B593" s="18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2" t="s">
        <v>502</v>
      </c>
      <c r="B596" s="18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2" t="s">
        <v>503</v>
      </c>
      <c r="B600" s="18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2" t="s">
        <v>506</v>
      </c>
      <c r="B604" s="18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2" t="s">
        <v>513</v>
      </c>
      <c r="B611" s="18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2" t="s">
        <v>519</v>
      </c>
      <c r="B617" s="18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2" t="s">
        <v>531</v>
      </c>
      <c r="B629" s="18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4" t="s">
        <v>541</v>
      </c>
      <c r="B639" s="18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2" t="s">
        <v>542</v>
      </c>
      <c r="B640" s="18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2" t="s">
        <v>543</v>
      </c>
      <c r="B641" s="183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2" t="s">
        <v>544</v>
      </c>
      <c r="B642" s="183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4" t="s">
        <v>545</v>
      </c>
      <c r="B643" s="18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2" t="s">
        <v>546</v>
      </c>
      <c r="B644" s="183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2" t="s">
        <v>547</v>
      </c>
      <c r="B645" s="183"/>
      <c r="C645" s="32">
        <v>0</v>
      </c>
      <c r="D645" s="32">
        <f>C645</f>
        <v>0</v>
      </c>
      <c r="E645" s="32">
        <f>D645</f>
        <v>0</v>
      </c>
    </row>
    <row r="646" spans="1:10">
      <c r="A646" s="184" t="s">
        <v>548</v>
      </c>
      <c r="B646" s="18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2" t="s">
        <v>549</v>
      </c>
      <c r="B647" s="18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2" t="s">
        <v>550</v>
      </c>
      <c r="B652" s="183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2" t="s">
        <v>551</v>
      </c>
      <c r="B653" s="183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2" t="s">
        <v>552</v>
      </c>
      <c r="B654" s="18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2" t="s">
        <v>553</v>
      </c>
      <c r="B661" s="183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2" t="s">
        <v>554</v>
      </c>
      <c r="B662" s="18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2" t="s">
        <v>555</v>
      </c>
      <c r="B666" s="18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2" t="s">
        <v>556</v>
      </c>
      <c r="B669" s="18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2" t="s">
        <v>557</v>
      </c>
      <c r="B670" s="18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2" t="s">
        <v>558</v>
      </c>
      <c r="B671" s="183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2" t="s">
        <v>559</v>
      </c>
      <c r="B672" s="18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2" t="s">
        <v>560</v>
      </c>
      <c r="B677" s="18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2" t="s">
        <v>561</v>
      </c>
      <c r="B680" s="18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2" t="s">
        <v>562</v>
      </c>
      <c r="B684" s="18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2" t="s">
        <v>563</v>
      </c>
      <c r="B688" s="18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2" t="s">
        <v>564</v>
      </c>
      <c r="B695" s="18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2" t="s">
        <v>565</v>
      </c>
      <c r="B701" s="18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2" t="s">
        <v>566</v>
      </c>
      <c r="B713" s="183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2" t="s">
        <v>567</v>
      </c>
      <c r="B714" s="18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2" t="s">
        <v>568</v>
      </c>
      <c r="B715" s="183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2" t="s">
        <v>569</v>
      </c>
      <c r="B716" s="183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8" t="s">
        <v>570</v>
      </c>
      <c r="B717" s="18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4" t="s">
        <v>571</v>
      </c>
      <c r="B718" s="18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4" t="s">
        <v>851</v>
      </c>
      <c r="B719" s="19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4" t="s">
        <v>850</v>
      </c>
      <c r="B723" s="19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8" t="s">
        <v>577</v>
      </c>
      <c r="B726" s="18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4" t="s">
        <v>588</v>
      </c>
      <c r="B727" s="18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4" t="s">
        <v>849</v>
      </c>
      <c r="B728" s="19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4" t="s">
        <v>848</v>
      </c>
      <c r="B731" s="19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4" t="s">
        <v>846</v>
      </c>
      <c r="B734" s="19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4" t="s">
        <v>843</v>
      </c>
      <c r="B740" s="19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4" t="s">
        <v>842</v>
      </c>
      <c r="B742" s="19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4" t="s">
        <v>841</v>
      </c>
      <c r="B744" s="19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4" t="s">
        <v>836</v>
      </c>
      <c r="B751" s="19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4" t="s">
        <v>834</v>
      </c>
      <c r="B756" s="19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4" t="s">
        <v>830</v>
      </c>
      <c r="B761" s="19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4" t="s">
        <v>828</v>
      </c>
      <c r="B766" s="19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4" t="s">
        <v>826</v>
      </c>
      <c r="B768" s="19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4" t="s">
        <v>823</v>
      </c>
      <c r="B772" s="19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4" t="s">
        <v>817</v>
      </c>
      <c r="B778" s="19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2" t="s">
        <v>60</v>
      </c>
      <c r="B2" s="17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4" t="s">
        <v>124</v>
      </c>
      <c r="B4" s="17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4" t="s">
        <v>125</v>
      </c>
      <c r="B11" s="17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4" t="s">
        <v>145</v>
      </c>
      <c r="B38" s="17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4" t="s">
        <v>158</v>
      </c>
      <c r="B61" s="17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4" t="s">
        <v>163</v>
      </c>
      <c r="B68" s="17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8" t="s">
        <v>62</v>
      </c>
      <c r="B114" s="17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6" t="s">
        <v>580</v>
      </c>
      <c r="B115" s="17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4" t="s">
        <v>195</v>
      </c>
      <c r="B116" s="17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4" t="s">
        <v>202</v>
      </c>
      <c r="B135" s="17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6" t="s">
        <v>581</v>
      </c>
      <c r="B152" s="17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4" t="s">
        <v>208</v>
      </c>
      <c r="B153" s="17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4" t="s">
        <v>267</v>
      </c>
      <c r="B259" s="18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2" t="s">
        <v>268</v>
      </c>
      <c r="B260" s="18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2" t="s">
        <v>269</v>
      </c>
      <c r="B263" s="18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2" t="s">
        <v>601</v>
      </c>
      <c r="B314" s="18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4" t="s">
        <v>270</v>
      </c>
      <c r="B339" s="18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2" t="s">
        <v>271</v>
      </c>
      <c r="B340" s="18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2" t="s">
        <v>357</v>
      </c>
      <c r="B444" s="18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2" t="s">
        <v>388</v>
      </c>
      <c r="B482" s="183"/>
      <c r="C482" s="32">
        <v>0</v>
      </c>
      <c r="D482" s="32">
        <v>0</v>
      </c>
      <c r="E482" s="32">
        <v>0</v>
      </c>
    </row>
    <row r="483" spans="1:10">
      <c r="A483" s="192" t="s">
        <v>389</v>
      </c>
      <c r="B483" s="19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2" t="s">
        <v>390</v>
      </c>
      <c r="B484" s="18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2" t="s">
        <v>410</v>
      </c>
      <c r="B504" s="18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2" t="s">
        <v>959</v>
      </c>
      <c r="B509" s="183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2" t="s">
        <v>414</v>
      </c>
      <c r="B510" s="18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2" t="s">
        <v>426</v>
      </c>
      <c r="B523" s="18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2" t="s">
        <v>432</v>
      </c>
      <c r="B529" s="18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2" t="s">
        <v>441</v>
      </c>
      <c r="B539" s="18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0" t="s">
        <v>449</v>
      </c>
      <c r="B548" s="19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2" t="s">
        <v>450</v>
      </c>
      <c r="B549" s="183"/>
      <c r="C549" s="32"/>
      <c r="D549" s="32">
        <f>C549</f>
        <v>0</v>
      </c>
      <c r="E549" s="32">
        <f>D549</f>
        <v>0</v>
      </c>
    </row>
    <row r="550" spans="1:10" outlineLevel="1">
      <c r="A550" s="182" t="s">
        <v>451</v>
      </c>
      <c r="B550" s="183"/>
      <c r="C550" s="32">
        <v>0</v>
      </c>
      <c r="D550" s="32">
        <f>C550</f>
        <v>0</v>
      </c>
      <c r="E550" s="32">
        <f>D550</f>
        <v>0</v>
      </c>
    </row>
    <row r="551" spans="1:10">
      <c r="A551" s="188" t="s">
        <v>455</v>
      </c>
      <c r="B551" s="18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4" t="s">
        <v>456</v>
      </c>
      <c r="B552" s="18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2" t="s">
        <v>457</v>
      </c>
      <c r="B553" s="18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2" t="s">
        <v>461</v>
      </c>
      <c r="B557" s="18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6" t="s">
        <v>62</v>
      </c>
      <c r="B560" s="18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8" t="s">
        <v>464</v>
      </c>
      <c r="B561" s="18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4" t="s">
        <v>465</v>
      </c>
      <c r="B562" s="18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2" t="s">
        <v>466</v>
      </c>
      <c r="B563" s="18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2" t="s">
        <v>467</v>
      </c>
      <c r="B568" s="183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2" t="s">
        <v>472</v>
      </c>
      <c r="B569" s="183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2" t="s">
        <v>473</v>
      </c>
      <c r="B570" s="18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2" t="s">
        <v>480</v>
      </c>
      <c r="B577" s="183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2" t="s">
        <v>481</v>
      </c>
      <c r="B578" s="18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2" t="s">
        <v>485</v>
      </c>
      <c r="B582" s="18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2" t="s">
        <v>488</v>
      </c>
      <c r="B585" s="18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2" t="s">
        <v>489</v>
      </c>
      <c r="B586" s="18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2" t="s">
        <v>490</v>
      </c>
      <c r="B587" s="183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2" t="s">
        <v>491</v>
      </c>
      <c r="B588" s="18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2" t="s">
        <v>498</v>
      </c>
      <c r="B593" s="18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2" t="s">
        <v>502</v>
      </c>
      <c r="B596" s="18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2" t="s">
        <v>503</v>
      </c>
      <c r="B600" s="18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2" t="s">
        <v>506</v>
      </c>
      <c r="B604" s="18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2" t="s">
        <v>513</v>
      </c>
      <c r="B611" s="18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2" t="s">
        <v>519</v>
      </c>
      <c r="B617" s="18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2" t="s">
        <v>531</v>
      </c>
      <c r="B629" s="18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4" t="s">
        <v>541</v>
      </c>
      <c r="B639" s="18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2" t="s">
        <v>542</v>
      </c>
      <c r="B640" s="18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2" t="s">
        <v>543</v>
      </c>
      <c r="B641" s="183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2" t="s">
        <v>544</v>
      </c>
      <c r="B642" s="183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4" t="s">
        <v>545</v>
      </c>
      <c r="B643" s="18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2" t="s">
        <v>546</v>
      </c>
      <c r="B644" s="183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2" t="s">
        <v>547</v>
      </c>
      <c r="B645" s="183"/>
      <c r="C645" s="32">
        <v>0</v>
      </c>
      <c r="D645" s="32">
        <f>C645</f>
        <v>0</v>
      </c>
      <c r="E645" s="32">
        <f>D645</f>
        <v>0</v>
      </c>
    </row>
    <row r="646" spans="1:10">
      <c r="A646" s="184" t="s">
        <v>548</v>
      </c>
      <c r="B646" s="18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2" t="s">
        <v>549</v>
      </c>
      <c r="B647" s="18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2" t="s">
        <v>550</v>
      </c>
      <c r="B652" s="183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2" t="s">
        <v>551</v>
      </c>
      <c r="B653" s="183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2" t="s">
        <v>552</v>
      </c>
      <c r="B654" s="18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2" t="s">
        <v>553</v>
      </c>
      <c r="B661" s="183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2" t="s">
        <v>554</v>
      </c>
      <c r="B662" s="18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2" t="s">
        <v>555</v>
      </c>
      <c r="B666" s="18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2" t="s">
        <v>556</v>
      </c>
      <c r="B669" s="18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2" t="s">
        <v>557</v>
      </c>
      <c r="B670" s="18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2" t="s">
        <v>558</v>
      </c>
      <c r="B671" s="183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2" t="s">
        <v>559</v>
      </c>
      <c r="B672" s="18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2" t="s">
        <v>560</v>
      </c>
      <c r="B677" s="18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2" t="s">
        <v>561</v>
      </c>
      <c r="B680" s="18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2" t="s">
        <v>562</v>
      </c>
      <c r="B684" s="18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2" t="s">
        <v>563</v>
      </c>
      <c r="B688" s="18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2" t="s">
        <v>564</v>
      </c>
      <c r="B695" s="18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2" t="s">
        <v>565</v>
      </c>
      <c r="B701" s="18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2" t="s">
        <v>566</v>
      </c>
      <c r="B713" s="183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2" t="s">
        <v>567</v>
      </c>
      <c r="B714" s="18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2" t="s">
        <v>568</v>
      </c>
      <c r="B715" s="183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2" t="s">
        <v>569</v>
      </c>
      <c r="B716" s="183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8" t="s">
        <v>570</v>
      </c>
      <c r="B717" s="18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4" t="s">
        <v>571</v>
      </c>
      <c r="B718" s="18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4" t="s">
        <v>851</v>
      </c>
      <c r="B719" s="19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4" t="s">
        <v>850</v>
      </c>
      <c r="B723" s="19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8" t="s">
        <v>577</v>
      </c>
      <c r="B726" s="18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4" t="s">
        <v>588</v>
      </c>
      <c r="B727" s="18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4" t="s">
        <v>849</v>
      </c>
      <c r="B728" s="19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4" t="s">
        <v>848</v>
      </c>
      <c r="B731" s="19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4" t="s">
        <v>846</v>
      </c>
      <c r="B734" s="19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4" t="s">
        <v>843</v>
      </c>
      <c r="B740" s="19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4" t="s">
        <v>842</v>
      </c>
      <c r="B742" s="19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4" t="s">
        <v>841</v>
      </c>
      <c r="B744" s="19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4" t="s">
        <v>836</v>
      </c>
      <c r="B751" s="19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4" t="s">
        <v>834</v>
      </c>
      <c r="B756" s="19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4" t="s">
        <v>830</v>
      </c>
      <c r="B761" s="19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4" t="s">
        <v>828</v>
      </c>
      <c r="B766" s="19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4" t="s">
        <v>826</v>
      </c>
      <c r="B768" s="19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4" t="s">
        <v>823</v>
      </c>
      <c r="B772" s="19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4" t="s">
        <v>817</v>
      </c>
      <c r="B778" s="19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1" t="s">
        <v>30</v>
      </c>
      <c r="B1" s="171"/>
      <c r="C1" s="171"/>
      <c r="D1" s="160" t="s">
        <v>853</v>
      </c>
      <c r="E1" s="16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2" t="s">
        <v>60</v>
      </c>
      <c r="B2" s="172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3" t="s">
        <v>578</v>
      </c>
      <c r="B3" s="173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4" t="s">
        <v>124</v>
      </c>
      <c r="B4" s="17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4" t="s">
        <v>125</v>
      </c>
      <c r="B11" s="17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4" t="s">
        <v>145</v>
      </c>
      <c r="B38" s="17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4" t="s">
        <v>158</v>
      </c>
      <c r="B61" s="17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3" t="s">
        <v>579</v>
      </c>
      <c r="B67" s="173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4" t="s">
        <v>163</v>
      </c>
      <c r="B68" s="17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8" t="s">
        <v>62</v>
      </c>
      <c r="B114" s="179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6" t="s">
        <v>580</v>
      </c>
      <c r="B115" s="17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4" t="s">
        <v>195</v>
      </c>
      <c r="B116" s="17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4" t="s">
        <v>202</v>
      </c>
      <c r="B135" s="17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6" t="s">
        <v>581</v>
      </c>
      <c r="B152" s="17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4" t="s">
        <v>208</v>
      </c>
      <c r="B153" s="17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4" t="s">
        <v>212</v>
      </c>
      <c r="B163" s="17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4" t="s">
        <v>214</v>
      </c>
      <c r="B170" s="17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6" t="s">
        <v>582</v>
      </c>
      <c r="B177" s="17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4" t="s">
        <v>217</v>
      </c>
      <c r="B178" s="17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0" t="s">
        <v>849</v>
      </c>
      <c r="B179" s="181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80" t="s">
        <v>848</v>
      </c>
      <c r="B184" s="181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80" t="s">
        <v>846</v>
      </c>
      <c r="B188" s="181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80" t="s">
        <v>843</v>
      </c>
      <c r="B197" s="181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80" t="s">
        <v>842</v>
      </c>
      <c r="B200" s="181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80" t="s">
        <v>841</v>
      </c>
      <c r="B203" s="181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80" t="s">
        <v>836</v>
      </c>
      <c r="B215" s="181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80" t="s">
        <v>834</v>
      </c>
      <c r="B222" s="181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80" t="s">
        <v>830</v>
      </c>
      <c r="B228" s="181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80" t="s">
        <v>828</v>
      </c>
      <c r="B235" s="181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80" t="s">
        <v>826</v>
      </c>
      <c r="B238" s="181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80" t="s">
        <v>823</v>
      </c>
      <c r="B243" s="181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80" t="s">
        <v>817</v>
      </c>
      <c r="B250" s="181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71" t="s">
        <v>67</v>
      </c>
      <c r="B256" s="171"/>
      <c r="C256" s="171"/>
      <c r="D256" s="160" t="s">
        <v>853</v>
      </c>
      <c r="E256" s="16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6" t="s">
        <v>60</v>
      </c>
      <c r="B257" s="187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8" t="s">
        <v>266</v>
      </c>
      <c r="B258" s="189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4" t="s">
        <v>267</v>
      </c>
      <c r="B259" s="185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2" t="s">
        <v>268</v>
      </c>
      <c r="B260" s="183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2" t="s">
        <v>269</v>
      </c>
      <c r="B263" s="183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2" t="s">
        <v>601</v>
      </c>
      <c r="B314" s="183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4" t="s">
        <v>270</v>
      </c>
      <c r="B339" s="185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2" t="s">
        <v>271</v>
      </c>
      <c r="B340" s="183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2" t="s">
        <v>357</v>
      </c>
      <c r="B444" s="183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2" t="s">
        <v>388</v>
      </c>
      <c r="B482" s="183"/>
      <c r="C482" s="32">
        <v>0</v>
      </c>
      <c r="D482" s="32">
        <v>0</v>
      </c>
      <c r="E482" s="32">
        <v>0</v>
      </c>
    </row>
    <row r="483" spans="1:10">
      <c r="A483" s="192" t="s">
        <v>389</v>
      </c>
      <c r="B483" s="193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2" t="s">
        <v>390</v>
      </c>
      <c r="B484" s="183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2" t="s">
        <v>410</v>
      </c>
      <c r="B504" s="183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82" t="s">
        <v>959</v>
      </c>
      <c r="B509" s="183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82" t="s">
        <v>414</v>
      </c>
      <c r="B510" s="183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82" t="s">
        <v>426</v>
      </c>
      <c r="B523" s="183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82" t="s">
        <v>432</v>
      </c>
      <c r="B529" s="183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82" t="s">
        <v>441</v>
      </c>
      <c r="B539" s="183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90" t="s">
        <v>449</v>
      </c>
      <c r="B548" s="191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82" t="s">
        <v>450</v>
      </c>
      <c r="B549" s="183"/>
      <c r="C549" s="32"/>
      <c r="D549" s="32">
        <f>C549</f>
        <v>0</v>
      </c>
      <c r="E549" s="32">
        <f>D549</f>
        <v>0</v>
      </c>
    </row>
    <row r="550" spans="1:10" outlineLevel="1">
      <c r="A550" s="182" t="s">
        <v>451</v>
      </c>
      <c r="B550" s="183"/>
      <c r="C550" s="32">
        <v>0</v>
      </c>
      <c r="D550" s="32">
        <f>C550</f>
        <v>0</v>
      </c>
      <c r="E550" s="32">
        <f>D550</f>
        <v>0</v>
      </c>
    </row>
    <row r="551" spans="1:10">
      <c r="A551" s="188" t="s">
        <v>455</v>
      </c>
      <c r="B551" s="189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84" t="s">
        <v>456</v>
      </c>
      <c r="B552" s="185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82" t="s">
        <v>457</v>
      </c>
      <c r="B553" s="183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82" t="s">
        <v>461</v>
      </c>
      <c r="B557" s="183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86" t="s">
        <v>62</v>
      </c>
      <c r="B560" s="187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8" t="s">
        <v>464</v>
      </c>
      <c r="B561" s="189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84" t="s">
        <v>465</v>
      </c>
      <c r="B562" s="185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82" t="s">
        <v>466</v>
      </c>
      <c r="B563" s="183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82" t="s">
        <v>467</v>
      </c>
      <c r="B568" s="183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82" t="s">
        <v>472</v>
      </c>
      <c r="B569" s="183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82" t="s">
        <v>473</v>
      </c>
      <c r="B570" s="183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82" t="s">
        <v>480</v>
      </c>
      <c r="B577" s="183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82" t="s">
        <v>481</v>
      </c>
      <c r="B578" s="183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82" t="s">
        <v>485</v>
      </c>
      <c r="B582" s="183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82" t="s">
        <v>488</v>
      </c>
      <c r="B585" s="183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2" t="s">
        <v>489</v>
      </c>
      <c r="B586" s="183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82" t="s">
        <v>490</v>
      </c>
      <c r="B587" s="183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82" t="s">
        <v>491</v>
      </c>
      <c r="B588" s="183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82" t="s">
        <v>498</v>
      </c>
      <c r="B593" s="183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82" t="s">
        <v>502</v>
      </c>
      <c r="B596" s="183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82" t="s">
        <v>503</v>
      </c>
      <c r="B600" s="183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82" t="s">
        <v>506</v>
      </c>
      <c r="B604" s="183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82" t="s">
        <v>513</v>
      </c>
      <c r="B611" s="183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82" t="s">
        <v>519</v>
      </c>
      <c r="B617" s="183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82" t="s">
        <v>531</v>
      </c>
      <c r="B629" s="183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84" t="s">
        <v>541</v>
      </c>
      <c r="B639" s="185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82" t="s">
        <v>542</v>
      </c>
      <c r="B640" s="183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82" t="s">
        <v>543</v>
      </c>
      <c r="B641" s="183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82" t="s">
        <v>544</v>
      </c>
      <c r="B642" s="183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84" t="s">
        <v>545</v>
      </c>
      <c r="B643" s="185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82" t="s">
        <v>546</v>
      </c>
      <c r="B644" s="183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82" t="s">
        <v>547</v>
      </c>
      <c r="B645" s="183"/>
      <c r="C645" s="32">
        <v>0</v>
      </c>
      <c r="D645" s="32">
        <f>C645</f>
        <v>0</v>
      </c>
      <c r="E645" s="32">
        <f>D645</f>
        <v>0</v>
      </c>
    </row>
    <row r="646" spans="1:10">
      <c r="A646" s="184" t="s">
        <v>548</v>
      </c>
      <c r="B646" s="185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82" t="s">
        <v>549</v>
      </c>
      <c r="B647" s="183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82" t="s">
        <v>550</v>
      </c>
      <c r="B652" s="183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82" t="s">
        <v>551</v>
      </c>
      <c r="B653" s="183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82" t="s">
        <v>552</v>
      </c>
      <c r="B654" s="183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82" t="s">
        <v>553</v>
      </c>
      <c r="B661" s="183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82" t="s">
        <v>554</v>
      </c>
      <c r="B662" s="183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82" t="s">
        <v>555</v>
      </c>
      <c r="B666" s="183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82" t="s">
        <v>556</v>
      </c>
      <c r="B669" s="183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2" t="s">
        <v>557</v>
      </c>
      <c r="B670" s="183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82" t="s">
        <v>558</v>
      </c>
      <c r="B671" s="183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82" t="s">
        <v>559</v>
      </c>
      <c r="B672" s="183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82" t="s">
        <v>560</v>
      </c>
      <c r="B677" s="183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82" t="s">
        <v>561</v>
      </c>
      <c r="B680" s="183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82" t="s">
        <v>562</v>
      </c>
      <c r="B684" s="183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82" t="s">
        <v>563</v>
      </c>
      <c r="B688" s="183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82" t="s">
        <v>564</v>
      </c>
      <c r="B695" s="183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82" t="s">
        <v>565</v>
      </c>
      <c r="B701" s="183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82" t="s">
        <v>566</v>
      </c>
      <c r="B713" s="183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82" t="s">
        <v>567</v>
      </c>
      <c r="B714" s="183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82" t="s">
        <v>568</v>
      </c>
      <c r="B715" s="183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82" t="s">
        <v>569</v>
      </c>
      <c r="B716" s="183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8" t="s">
        <v>570</v>
      </c>
      <c r="B717" s="189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84" t="s">
        <v>571</v>
      </c>
      <c r="B718" s="185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94" t="s">
        <v>851</v>
      </c>
      <c r="B719" s="195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94" t="s">
        <v>850</v>
      </c>
      <c r="B723" s="195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8" t="s">
        <v>577</v>
      </c>
      <c r="B726" s="189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84" t="s">
        <v>588</v>
      </c>
      <c r="B727" s="185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94" t="s">
        <v>849</v>
      </c>
      <c r="B728" s="195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94" t="s">
        <v>848</v>
      </c>
      <c r="B731" s="195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94" t="s">
        <v>846</v>
      </c>
      <c r="B734" s="195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94" t="s">
        <v>843</v>
      </c>
      <c r="B740" s="195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94" t="s">
        <v>842</v>
      </c>
      <c r="B742" s="195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94" t="s">
        <v>841</v>
      </c>
      <c r="B744" s="195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94" t="s">
        <v>836</v>
      </c>
      <c r="B751" s="195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87">C753</f>
        <v>0</v>
      </c>
      <c r="E753" s="124">
        <f t="shared" si="87"/>
        <v>0</v>
      </c>
    </row>
    <row r="754" spans="1:5" s="123" customFormat="1" outlineLevel="3">
      <c r="A754" s="126"/>
      <c r="B754" s="125" t="s">
        <v>821</v>
      </c>
      <c r="C754" s="124"/>
      <c r="D754" s="124">
        <f t="shared" si="87"/>
        <v>0</v>
      </c>
      <c r="E754" s="124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94" t="s">
        <v>834</v>
      </c>
      <c r="B756" s="195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94" t="s">
        <v>830</v>
      </c>
      <c r="B761" s="195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94" t="s">
        <v>828</v>
      </c>
      <c r="B766" s="195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94" t="s">
        <v>826</v>
      </c>
      <c r="B768" s="195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94" t="s">
        <v>823</v>
      </c>
      <c r="B772" s="195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94" t="s">
        <v>817</v>
      </c>
      <c r="B778" s="195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62" workbookViewId="0">
      <selection activeCell="B87" sqref="B87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6" t="s">
        <v>900</v>
      </c>
      <c r="B1" s="196" t="s">
        <v>901</v>
      </c>
      <c r="C1" s="196" t="s">
        <v>902</v>
      </c>
      <c r="D1" s="199" t="s">
        <v>613</v>
      </c>
      <c r="E1" s="200"/>
      <c r="F1" s="200"/>
      <c r="G1" s="200"/>
      <c r="H1" s="200"/>
      <c r="I1" s="201"/>
    </row>
    <row r="2" spans="1:9">
      <c r="A2" s="197"/>
      <c r="B2" s="197"/>
      <c r="C2" s="197"/>
      <c r="D2" s="196" t="s">
        <v>625</v>
      </c>
      <c r="E2" s="196" t="s">
        <v>626</v>
      </c>
      <c r="F2" s="202" t="s">
        <v>903</v>
      </c>
      <c r="G2" s="202" t="s">
        <v>904</v>
      </c>
      <c r="H2" s="204" t="s">
        <v>905</v>
      </c>
      <c r="I2" s="205"/>
    </row>
    <row r="3" spans="1:9">
      <c r="A3" s="198"/>
      <c r="B3" s="198"/>
      <c r="C3" s="198"/>
      <c r="D3" s="198"/>
      <c r="E3" s="198"/>
      <c r="F3" s="203"/>
      <c r="G3" s="203"/>
      <c r="H3" s="140" t="s">
        <v>906</v>
      </c>
      <c r="I3" s="141" t="s">
        <v>907</v>
      </c>
    </row>
    <row r="4" spans="1:9">
      <c r="A4" s="142" t="s">
        <v>908</v>
      </c>
      <c r="B4" s="142"/>
      <c r="C4" s="142">
        <f t="shared" ref="C4:I4" si="0">C5+C10+C13+C16+C26+C29+C32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120000</v>
      </c>
    </row>
    <row r="5" spans="1:9">
      <c r="A5" s="143" t="s">
        <v>909</v>
      </c>
      <c r="B5" s="144"/>
      <c r="C5" s="144">
        <f t="shared" ref="C5:H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v>120000</v>
      </c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911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3" t="s">
        <v>912</v>
      </c>
      <c r="B13" s="143"/>
      <c r="C13" s="143">
        <f t="shared" ref="C13" si="5">SUM(C14:C15)</f>
        <v>0</v>
      </c>
      <c r="D13" s="143">
        <f t="shared" ref="D13:I13" si="6">SUM(D14:D15)</f>
        <v>0</v>
      </c>
      <c r="E13" s="143">
        <f t="shared" si="6"/>
        <v>0</v>
      </c>
      <c r="F13" s="143">
        <f t="shared" si="6"/>
        <v>0</v>
      </c>
      <c r="G13" s="143">
        <f t="shared" si="6"/>
        <v>0</v>
      </c>
      <c r="H13" s="143">
        <f t="shared" si="6"/>
        <v>0</v>
      </c>
      <c r="I13" s="143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3" t="s">
        <v>913</v>
      </c>
      <c r="B16" s="143"/>
      <c r="C16" s="143">
        <f t="shared" ref="C16" si="9">SUM(C17:C18)</f>
        <v>0</v>
      </c>
      <c r="D16" s="143">
        <f t="shared" ref="D16:I16" si="10">SUM(D17:D18)</f>
        <v>0</v>
      </c>
      <c r="E16" s="143">
        <f t="shared" si="10"/>
        <v>0</v>
      </c>
      <c r="F16" s="143">
        <f t="shared" si="10"/>
        <v>0</v>
      </c>
      <c r="G16" s="143">
        <f t="shared" si="10"/>
        <v>0</v>
      </c>
      <c r="H16" s="143">
        <f t="shared" si="10"/>
        <v>0</v>
      </c>
      <c r="I16" s="143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3" t="s">
        <v>914</v>
      </c>
      <c r="B26" s="143"/>
      <c r="C26" s="143">
        <f t="shared" ref="C26" si="11">SUM(C27:C28)</f>
        <v>0</v>
      </c>
      <c r="D26" s="143">
        <f t="shared" ref="D26:H26" si="12">SUM(D27:D28)</f>
        <v>0</v>
      </c>
      <c r="E26" s="143">
        <f t="shared" si="12"/>
        <v>0</v>
      </c>
      <c r="F26" s="143">
        <f t="shared" si="12"/>
        <v>0</v>
      </c>
      <c r="G26" s="143">
        <f t="shared" si="12"/>
        <v>0</v>
      </c>
      <c r="H26" s="143">
        <f t="shared" si="12"/>
        <v>0</v>
      </c>
      <c r="I26" s="143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3" t="s">
        <v>915</v>
      </c>
      <c r="B29" s="143"/>
      <c r="C29" s="143">
        <f t="shared" ref="C29" si="15">SUM(C30:C31)</f>
        <v>0</v>
      </c>
      <c r="D29" s="143">
        <f t="shared" ref="D29:I29" si="16">SUM(D30:D31)</f>
        <v>0</v>
      </c>
      <c r="E29" s="143">
        <f t="shared" si="16"/>
        <v>0</v>
      </c>
      <c r="F29" s="143">
        <f t="shared" si="16"/>
        <v>0</v>
      </c>
      <c r="G29" s="143">
        <f t="shared" si="16"/>
        <v>0</v>
      </c>
      <c r="H29" s="143">
        <f t="shared" si="16"/>
        <v>0</v>
      </c>
      <c r="I29" s="143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3" t="s">
        <v>916</v>
      </c>
      <c r="B32" s="143"/>
      <c r="C32" s="143">
        <f t="shared" ref="C32" si="19">SUM(C33:C34)</f>
        <v>0</v>
      </c>
      <c r="D32" s="143">
        <f t="shared" ref="D32:I32" si="20">D33+D36</f>
        <v>0</v>
      </c>
      <c r="E32" s="143">
        <f t="shared" si="20"/>
        <v>0</v>
      </c>
      <c r="F32" s="143">
        <f t="shared" si="20"/>
        <v>0</v>
      </c>
      <c r="G32" s="143">
        <f t="shared" si="20"/>
        <v>0</v>
      </c>
      <c r="H32" s="143">
        <f t="shared" si="20"/>
        <v>0</v>
      </c>
      <c r="I32" s="143">
        <f t="shared" si="20"/>
        <v>0</v>
      </c>
    </row>
    <row r="33" spans="1:9">
      <c r="A33" s="145" t="s">
        <v>917</v>
      </c>
      <c r="B33" s="145"/>
      <c r="C33" s="145">
        <f t="shared" ref="C33" si="21">SUM(C34:C35)</f>
        <v>0</v>
      </c>
      <c r="D33" s="145">
        <f t="shared" ref="D33:I33" si="22">SUM(D34:D35)</f>
        <v>0</v>
      </c>
      <c r="E33" s="145">
        <f t="shared" si="22"/>
        <v>0</v>
      </c>
      <c r="F33" s="145">
        <f t="shared" si="22"/>
        <v>0</v>
      </c>
      <c r="G33" s="145">
        <f t="shared" si="22"/>
        <v>0</v>
      </c>
      <c r="H33" s="145">
        <f t="shared" si="22"/>
        <v>0</v>
      </c>
      <c r="I33" s="145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5" t="s">
        <v>918</v>
      </c>
      <c r="B36" s="145"/>
      <c r="C36" s="145">
        <f t="shared" ref="C36" si="25">SUM(C37:C38)</f>
        <v>0</v>
      </c>
      <c r="D36" s="145"/>
      <c r="E36" s="145">
        <f t="shared" ref="E36:I36" si="26">SUM(E37:E38)</f>
        <v>0</v>
      </c>
      <c r="F36" s="145">
        <f t="shared" si="26"/>
        <v>0</v>
      </c>
      <c r="G36" s="145">
        <f t="shared" si="26"/>
        <v>0</v>
      </c>
      <c r="H36" s="145">
        <f t="shared" si="26"/>
        <v>0</v>
      </c>
      <c r="I36" s="145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6" t="s">
        <v>919</v>
      </c>
      <c r="B39" s="146"/>
      <c r="C39" s="146">
        <f t="shared" ref="C39" si="29">SUM(C40:C41)</f>
        <v>0</v>
      </c>
      <c r="D39" s="146">
        <f t="shared" ref="D39:I39" si="30">D40+D52+D55+D58+D61+D64+D67+D74+D77</f>
        <v>0</v>
      </c>
      <c r="E39" s="146">
        <f t="shared" si="30"/>
        <v>0</v>
      </c>
      <c r="F39" s="146">
        <f t="shared" si="30"/>
        <v>0</v>
      </c>
      <c r="G39" s="146">
        <f t="shared" si="30"/>
        <v>0</v>
      </c>
      <c r="H39" s="146">
        <f t="shared" si="30"/>
        <v>660082.08400000003</v>
      </c>
      <c r="I39" s="146">
        <f t="shared" si="30"/>
        <v>0</v>
      </c>
    </row>
    <row r="40" spans="1:9">
      <c r="A40" s="143" t="s">
        <v>909</v>
      </c>
      <c r="B40" s="143"/>
      <c r="C40" s="143">
        <f t="shared" ref="C40" si="31">SUM(C41:C42)</f>
        <v>0</v>
      </c>
      <c r="D40" s="143">
        <f t="shared" ref="D40:I40" si="32">SUM(D41:D51)</f>
        <v>0</v>
      </c>
      <c r="E40" s="143">
        <f t="shared" si="32"/>
        <v>0</v>
      </c>
      <c r="F40" s="143">
        <f t="shared" si="32"/>
        <v>0</v>
      </c>
      <c r="G40" s="143">
        <f t="shared" si="32"/>
        <v>0</v>
      </c>
      <c r="H40" s="143">
        <f t="shared" si="32"/>
        <v>660082.08400000003</v>
      </c>
      <c r="I40" s="143">
        <f t="shared" si="32"/>
        <v>0</v>
      </c>
    </row>
    <row r="41" spans="1:9">
      <c r="A41" s="10" t="s">
        <v>961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962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963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964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965</v>
      </c>
      <c r="B45" s="10"/>
      <c r="C45" s="10"/>
      <c r="D45" s="10"/>
      <c r="E45" s="10"/>
      <c r="F45" s="10"/>
      <c r="G45" s="10"/>
      <c r="H45" s="10">
        <v>100000</v>
      </c>
      <c r="I45" s="10" t="s">
        <v>972</v>
      </c>
    </row>
    <row r="46" spans="1:9">
      <c r="A46" s="10" t="s">
        <v>966</v>
      </c>
      <c r="B46" s="10"/>
      <c r="C46" s="10"/>
      <c r="D46" s="10"/>
      <c r="E46" s="10"/>
      <c r="F46" s="10"/>
      <c r="G46" s="10"/>
      <c r="H46" s="10"/>
      <c r="I46" s="10"/>
    </row>
    <row r="47" spans="1:9">
      <c r="A47" s="10" t="s">
        <v>967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0" t="s">
        <v>968</v>
      </c>
      <c r="B48" s="10"/>
      <c r="C48" s="10"/>
      <c r="D48" s="10"/>
      <c r="E48" s="10"/>
      <c r="F48" s="10"/>
      <c r="G48" s="10"/>
      <c r="H48" s="10">
        <v>17500</v>
      </c>
      <c r="I48" s="10" t="s">
        <v>973</v>
      </c>
    </row>
    <row r="49" spans="1:9">
      <c r="A49" s="10" t="s">
        <v>969</v>
      </c>
      <c r="B49" s="10"/>
      <c r="C49" s="10"/>
      <c r="D49" s="10"/>
      <c r="E49" s="10"/>
      <c r="F49" s="10"/>
      <c r="G49" s="10"/>
      <c r="H49" s="10">
        <v>160483.16</v>
      </c>
      <c r="I49" s="10" t="s">
        <v>960</v>
      </c>
    </row>
    <row r="50" spans="1:9">
      <c r="A50" s="10" t="s">
        <v>970</v>
      </c>
      <c r="B50" s="10"/>
      <c r="C50" s="10"/>
      <c r="D50" s="10"/>
      <c r="E50" s="10"/>
      <c r="F50" s="10"/>
      <c r="G50" s="10"/>
      <c r="H50" s="10">
        <v>355000</v>
      </c>
      <c r="I50" s="10" t="s">
        <v>960</v>
      </c>
    </row>
    <row r="51" spans="1:9">
      <c r="A51" s="10" t="s">
        <v>971</v>
      </c>
      <c r="B51" s="10"/>
      <c r="C51" s="10"/>
      <c r="D51" s="10"/>
      <c r="E51" s="10"/>
      <c r="F51" s="10"/>
      <c r="G51" s="10"/>
      <c r="H51" s="10">
        <v>27098.923999999999</v>
      </c>
      <c r="I51" s="10" t="s">
        <v>960</v>
      </c>
    </row>
    <row r="52" spans="1:9">
      <c r="A52" s="143" t="s">
        <v>911</v>
      </c>
      <c r="B52" s="143"/>
      <c r="C52" s="143">
        <f t="shared" ref="C52" si="33">SUM(C53:C54)</f>
        <v>0</v>
      </c>
      <c r="D52" s="143">
        <f t="shared" ref="D52:I52" si="34">SUM(D53:D54)</f>
        <v>0</v>
      </c>
      <c r="E52" s="143">
        <f t="shared" si="34"/>
        <v>0</v>
      </c>
      <c r="F52" s="143">
        <f t="shared" si="34"/>
        <v>0</v>
      </c>
      <c r="G52" s="143">
        <f t="shared" si="34"/>
        <v>0</v>
      </c>
      <c r="H52" s="143">
        <f t="shared" si="34"/>
        <v>0</v>
      </c>
      <c r="I52" s="143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3" t="s">
        <v>912</v>
      </c>
      <c r="B55" s="143"/>
      <c r="C55" s="143">
        <f t="shared" ref="C55" si="37">SUM(C56:C57)</f>
        <v>0</v>
      </c>
      <c r="D55" s="143">
        <f t="shared" ref="D55:I55" si="38">SUM(D56:D57)</f>
        <v>0</v>
      </c>
      <c r="E55" s="143">
        <f t="shared" si="38"/>
        <v>0</v>
      </c>
      <c r="F55" s="143">
        <f t="shared" si="38"/>
        <v>0</v>
      </c>
      <c r="G55" s="143">
        <f t="shared" si="38"/>
        <v>0</v>
      </c>
      <c r="H55" s="143">
        <f t="shared" si="38"/>
        <v>0</v>
      </c>
      <c r="I55" s="143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3" t="s">
        <v>913</v>
      </c>
      <c r="B58" s="143"/>
      <c r="C58" s="143">
        <f t="shared" ref="C58" si="41">SUM(C59:C60)</f>
        <v>0</v>
      </c>
      <c r="D58" s="143">
        <f t="shared" ref="D58:I58" si="42">SUM(D59:D60)</f>
        <v>0</v>
      </c>
      <c r="E58" s="143">
        <f t="shared" si="42"/>
        <v>0</v>
      </c>
      <c r="F58" s="143">
        <f t="shared" si="42"/>
        <v>0</v>
      </c>
      <c r="G58" s="143">
        <f t="shared" si="42"/>
        <v>0</v>
      </c>
      <c r="H58" s="143">
        <f t="shared" si="42"/>
        <v>0</v>
      </c>
      <c r="I58" s="143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3" t="s">
        <v>914</v>
      </c>
      <c r="B61" s="143"/>
      <c r="C61" s="143">
        <f t="shared" ref="C61" si="45">SUM(C62:C63)</f>
        <v>0</v>
      </c>
      <c r="D61" s="143">
        <f t="shared" ref="D61:I61" si="46">SUM(D62:D63)</f>
        <v>0</v>
      </c>
      <c r="E61" s="143">
        <f t="shared" si="46"/>
        <v>0</v>
      </c>
      <c r="F61" s="143">
        <f t="shared" si="46"/>
        <v>0</v>
      </c>
      <c r="G61" s="143">
        <f t="shared" si="46"/>
        <v>0</v>
      </c>
      <c r="H61" s="143">
        <f t="shared" si="46"/>
        <v>0</v>
      </c>
      <c r="I61" s="143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3" t="s">
        <v>915</v>
      </c>
      <c r="B64" s="143"/>
      <c r="C64" s="143">
        <f t="shared" ref="C64" si="49">SUM(C65:C66)</f>
        <v>0</v>
      </c>
      <c r="D64" s="143">
        <f t="shared" ref="D64:H64" si="50">SUM(D65:D66)</f>
        <v>0</v>
      </c>
      <c r="E64" s="143">
        <f t="shared" si="50"/>
        <v>0</v>
      </c>
      <c r="F64" s="143">
        <f t="shared" si="50"/>
        <v>0</v>
      </c>
      <c r="G64" s="143">
        <f t="shared" si="50"/>
        <v>0</v>
      </c>
      <c r="H64" s="143">
        <f t="shared" si="50"/>
        <v>0</v>
      </c>
      <c r="I64" s="143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3" t="s">
        <v>916</v>
      </c>
      <c r="B67" s="143"/>
      <c r="C67" s="143">
        <f t="shared" ref="C67" si="53">SUM(C68:C69)</f>
        <v>0</v>
      </c>
      <c r="D67" s="143">
        <f t="shared" ref="D67:I67" si="54">D68+D71</f>
        <v>0</v>
      </c>
      <c r="E67" s="143">
        <f t="shared" si="54"/>
        <v>0</v>
      </c>
      <c r="F67" s="143">
        <f t="shared" si="54"/>
        <v>0</v>
      </c>
      <c r="G67" s="143">
        <f t="shared" si="54"/>
        <v>0</v>
      </c>
      <c r="H67" s="143">
        <f t="shared" si="54"/>
        <v>0</v>
      </c>
      <c r="I67" s="143">
        <f t="shared" si="54"/>
        <v>0</v>
      </c>
    </row>
    <row r="68" spans="1:9">
      <c r="A68" s="145" t="s">
        <v>917</v>
      </c>
      <c r="B68" s="145"/>
      <c r="C68" s="145">
        <f t="shared" ref="C68" si="55">SUM(C69:C70)</f>
        <v>0</v>
      </c>
      <c r="D68" s="145">
        <f t="shared" ref="D68:I68" si="56">SUM(D69:D70)</f>
        <v>0</v>
      </c>
      <c r="E68" s="145">
        <f t="shared" si="56"/>
        <v>0</v>
      </c>
      <c r="F68" s="145">
        <f t="shared" si="56"/>
        <v>0</v>
      </c>
      <c r="G68" s="145">
        <f t="shared" si="56"/>
        <v>0</v>
      </c>
      <c r="H68" s="145">
        <f t="shared" si="56"/>
        <v>0</v>
      </c>
      <c r="I68" s="145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5" t="s">
        <v>918</v>
      </c>
      <c r="B71" s="145"/>
      <c r="C71" s="145">
        <f t="shared" ref="C71" si="59">SUM(C72:C73)</f>
        <v>0</v>
      </c>
      <c r="D71" s="145">
        <f t="shared" ref="D71:I71" si="60">SUM(D72:D73)</f>
        <v>0</v>
      </c>
      <c r="E71" s="145">
        <f t="shared" si="60"/>
        <v>0</v>
      </c>
      <c r="F71" s="145">
        <f t="shared" si="60"/>
        <v>0</v>
      </c>
      <c r="G71" s="145">
        <f t="shared" si="60"/>
        <v>0</v>
      </c>
      <c r="H71" s="145">
        <f t="shared" si="60"/>
        <v>0</v>
      </c>
      <c r="I71" s="145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3" t="s">
        <v>933</v>
      </c>
      <c r="B74" s="143"/>
      <c r="C74" s="143">
        <f t="shared" ref="C74" si="63">SUM(C75:C76)</f>
        <v>0</v>
      </c>
      <c r="D74" s="143">
        <f t="shared" ref="D74:I74" si="64">SUM(D75:D76)</f>
        <v>0</v>
      </c>
      <c r="E74" s="143">
        <f t="shared" si="64"/>
        <v>0</v>
      </c>
      <c r="F74" s="143">
        <f t="shared" si="64"/>
        <v>0</v>
      </c>
      <c r="G74" s="143">
        <f t="shared" si="64"/>
        <v>0</v>
      </c>
      <c r="H74" s="143">
        <f t="shared" si="64"/>
        <v>0</v>
      </c>
      <c r="I74" s="143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3" t="s">
        <v>934</v>
      </c>
      <c r="B77" s="143"/>
      <c r="C77" s="143">
        <f t="shared" ref="C77" si="67">SUM(C78:C79)</f>
        <v>0</v>
      </c>
      <c r="D77" s="143"/>
      <c r="E77" s="143"/>
      <c r="F77" s="143"/>
      <c r="G77" s="143"/>
      <c r="H77" s="143"/>
      <c r="I77" s="143"/>
    </row>
    <row r="78" spans="1:9">
      <c r="A78" s="143" t="s">
        <v>935</v>
      </c>
      <c r="B78" s="143"/>
      <c r="C78" s="143">
        <f t="shared" ref="C78" si="68">SUM(C79:C80)</f>
        <v>0</v>
      </c>
      <c r="D78" s="143">
        <f t="shared" ref="D78:I78" si="69">D77+D74+D67+D64+D61+D58+D55+D52+D40+D32+D29+D26+D16+D13+D10+D5</f>
        <v>0</v>
      </c>
      <c r="E78" s="143">
        <f t="shared" si="69"/>
        <v>0</v>
      </c>
      <c r="F78" s="143">
        <f t="shared" si="69"/>
        <v>0</v>
      </c>
      <c r="G78" s="143">
        <f t="shared" si="69"/>
        <v>0</v>
      </c>
      <c r="H78" s="143">
        <f t="shared" si="69"/>
        <v>660082.08400000003</v>
      </c>
      <c r="I78" s="143">
        <f t="shared" si="69"/>
        <v>120000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6" t="s">
        <v>900</v>
      </c>
      <c r="B1" s="196" t="s">
        <v>901</v>
      </c>
      <c r="C1" s="196" t="s">
        <v>902</v>
      </c>
      <c r="D1" s="199" t="s">
        <v>613</v>
      </c>
      <c r="E1" s="200"/>
      <c r="F1" s="200"/>
      <c r="G1" s="200"/>
      <c r="H1" s="200"/>
      <c r="I1" s="201"/>
    </row>
    <row r="2" spans="1:9">
      <c r="A2" s="197"/>
      <c r="B2" s="197"/>
      <c r="C2" s="197"/>
      <c r="D2" s="196" t="s">
        <v>625</v>
      </c>
      <c r="E2" s="196" t="s">
        <v>626</v>
      </c>
      <c r="F2" s="202" t="s">
        <v>903</v>
      </c>
      <c r="G2" s="202" t="s">
        <v>904</v>
      </c>
      <c r="H2" s="204" t="s">
        <v>905</v>
      </c>
      <c r="I2" s="205"/>
    </row>
    <row r="3" spans="1:9">
      <c r="A3" s="198"/>
      <c r="B3" s="198"/>
      <c r="C3" s="198"/>
      <c r="D3" s="198"/>
      <c r="E3" s="198"/>
      <c r="F3" s="203"/>
      <c r="G3" s="203"/>
      <c r="H3" s="140" t="s">
        <v>906</v>
      </c>
      <c r="I3" s="141" t="s">
        <v>907</v>
      </c>
    </row>
    <row r="4" spans="1:9">
      <c r="A4" s="142" t="s">
        <v>908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909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3" t="s">
        <v>911</v>
      </c>
      <c r="B10" s="143"/>
      <c r="C10" s="143">
        <f t="shared" si="2"/>
        <v>0</v>
      </c>
      <c r="D10" s="143">
        <f t="shared" ref="D10:I10" si="3">SUM(D11:D12)</f>
        <v>0</v>
      </c>
      <c r="E10" s="143">
        <f t="shared" si="3"/>
        <v>0</v>
      </c>
      <c r="F10" s="143">
        <f t="shared" si="3"/>
        <v>0</v>
      </c>
      <c r="G10" s="143">
        <f t="shared" si="3"/>
        <v>0</v>
      </c>
      <c r="H10" s="143">
        <f t="shared" si="3"/>
        <v>0</v>
      </c>
      <c r="I10" s="143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3" t="s">
        <v>912</v>
      </c>
      <c r="B13" s="143"/>
      <c r="C13" s="143">
        <f t="shared" si="2"/>
        <v>0</v>
      </c>
      <c r="D13" s="143">
        <f t="shared" ref="D13:I13" si="4">SUM(D14:D15)</f>
        <v>0</v>
      </c>
      <c r="E13" s="143">
        <f t="shared" si="4"/>
        <v>0</v>
      </c>
      <c r="F13" s="143">
        <f t="shared" si="4"/>
        <v>0</v>
      </c>
      <c r="G13" s="143">
        <f t="shared" si="4"/>
        <v>0</v>
      </c>
      <c r="H13" s="143">
        <f t="shared" si="4"/>
        <v>0</v>
      </c>
      <c r="I13" s="143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3" t="s">
        <v>913</v>
      </c>
      <c r="B16" s="143"/>
      <c r="C16" s="143">
        <f t="shared" si="2"/>
        <v>0</v>
      </c>
      <c r="D16" s="143">
        <f t="shared" ref="D16:I16" si="5">SUM(D17:D18)</f>
        <v>0</v>
      </c>
      <c r="E16" s="143">
        <f t="shared" si="5"/>
        <v>0</v>
      </c>
      <c r="F16" s="143">
        <f t="shared" si="5"/>
        <v>0</v>
      </c>
      <c r="G16" s="143">
        <f t="shared" si="5"/>
        <v>0</v>
      </c>
      <c r="H16" s="143">
        <f t="shared" si="5"/>
        <v>0</v>
      </c>
      <c r="I16" s="143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3" t="s">
        <v>914</v>
      </c>
      <c r="B19" s="143"/>
      <c r="C19" s="143">
        <f t="shared" si="2"/>
        <v>0</v>
      </c>
      <c r="D19" s="143">
        <f t="shared" ref="D19:I19" si="6">SUM(D20:D21)</f>
        <v>0</v>
      </c>
      <c r="E19" s="143">
        <f t="shared" si="6"/>
        <v>0</v>
      </c>
      <c r="F19" s="143">
        <f t="shared" si="6"/>
        <v>0</v>
      </c>
      <c r="G19" s="143">
        <f t="shared" si="6"/>
        <v>0</v>
      </c>
      <c r="H19" s="143">
        <f t="shared" si="6"/>
        <v>0</v>
      </c>
      <c r="I19" s="143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3" t="s">
        <v>915</v>
      </c>
      <c r="B22" s="143"/>
      <c r="C22" s="143">
        <f t="shared" si="2"/>
        <v>0</v>
      </c>
      <c r="D22" s="143">
        <f t="shared" ref="D22:I22" si="7">SUM(D23:D24)</f>
        <v>0</v>
      </c>
      <c r="E22" s="143">
        <f t="shared" si="7"/>
        <v>0</v>
      </c>
      <c r="F22" s="143">
        <f t="shared" si="7"/>
        <v>0</v>
      </c>
      <c r="G22" s="143">
        <f t="shared" si="7"/>
        <v>0</v>
      </c>
      <c r="H22" s="143">
        <f t="shared" si="7"/>
        <v>0</v>
      </c>
      <c r="I22" s="143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3" t="s">
        <v>916</v>
      </c>
      <c r="B25" s="143"/>
      <c r="C25" s="143">
        <f t="shared" si="2"/>
        <v>0</v>
      </c>
      <c r="D25" s="143">
        <f t="shared" ref="D25:I25" si="8">D26+D29</f>
        <v>0</v>
      </c>
      <c r="E25" s="143">
        <f t="shared" si="8"/>
        <v>0</v>
      </c>
      <c r="F25" s="143">
        <f t="shared" si="8"/>
        <v>0</v>
      </c>
      <c r="G25" s="143">
        <f t="shared" si="8"/>
        <v>0</v>
      </c>
      <c r="H25" s="143">
        <f t="shared" si="8"/>
        <v>0</v>
      </c>
      <c r="I25" s="143">
        <f t="shared" si="8"/>
        <v>0</v>
      </c>
    </row>
    <row r="26" spans="1:9">
      <c r="A26" s="145" t="s">
        <v>917</v>
      </c>
      <c r="B26" s="145"/>
      <c r="C26" s="145">
        <f t="shared" si="2"/>
        <v>0</v>
      </c>
      <c r="D26" s="145">
        <f t="shared" ref="D26:I26" si="9">SUM(D27:D28)</f>
        <v>0</v>
      </c>
      <c r="E26" s="145">
        <f t="shared" si="9"/>
        <v>0</v>
      </c>
      <c r="F26" s="145">
        <f t="shared" si="9"/>
        <v>0</v>
      </c>
      <c r="G26" s="145">
        <f t="shared" si="9"/>
        <v>0</v>
      </c>
      <c r="H26" s="145">
        <f t="shared" si="9"/>
        <v>0</v>
      </c>
      <c r="I26" s="145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5" t="s">
        <v>918</v>
      </c>
      <c r="B29" s="145"/>
      <c r="C29" s="145">
        <f t="shared" si="2"/>
        <v>0</v>
      </c>
      <c r="D29" s="145">
        <f t="shared" ref="D29:I29" si="10">SUM(D30:D31)</f>
        <v>0</v>
      </c>
      <c r="E29" s="145">
        <f t="shared" si="10"/>
        <v>0</v>
      </c>
      <c r="F29" s="145">
        <f t="shared" si="10"/>
        <v>0</v>
      </c>
      <c r="G29" s="145">
        <f t="shared" si="10"/>
        <v>0</v>
      </c>
      <c r="H29" s="145">
        <f t="shared" si="10"/>
        <v>0</v>
      </c>
      <c r="I29" s="145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6" t="s">
        <v>919</v>
      </c>
      <c r="B32" s="146"/>
      <c r="C32" s="146">
        <f t="shared" si="2"/>
        <v>0</v>
      </c>
      <c r="D32" s="146">
        <f t="shared" ref="D32:I32" si="11">D33+D48+D51+D54+D57+D60+D63+D70+D73</f>
        <v>0</v>
      </c>
      <c r="E32" s="146">
        <f t="shared" si="11"/>
        <v>0</v>
      </c>
      <c r="F32" s="146">
        <f t="shared" si="11"/>
        <v>0</v>
      </c>
      <c r="G32" s="146">
        <f t="shared" si="11"/>
        <v>0</v>
      </c>
      <c r="H32" s="146">
        <f t="shared" si="11"/>
        <v>0</v>
      </c>
      <c r="I32" s="146">
        <f t="shared" si="11"/>
        <v>0</v>
      </c>
    </row>
    <row r="33" spans="1:9">
      <c r="A33" s="143" t="s">
        <v>909</v>
      </c>
      <c r="B33" s="143"/>
      <c r="C33" s="143">
        <f t="shared" si="2"/>
        <v>0</v>
      </c>
      <c r="D33" s="143">
        <f t="shared" ref="D33:I33" si="12">SUM(D34:D47)</f>
        <v>0</v>
      </c>
      <c r="E33" s="143">
        <f t="shared" si="12"/>
        <v>0</v>
      </c>
      <c r="F33" s="143">
        <f t="shared" si="12"/>
        <v>0</v>
      </c>
      <c r="G33" s="143">
        <f t="shared" si="12"/>
        <v>0</v>
      </c>
      <c r="H33" s="143">
        <f t="shared" si="12"/>
        <v>0</v>
      </c>
      <c r="I33" s="143">
        <f t="shared" si="12"/>
        <v>0</v>
      </c>
    </row>
    <row r="34" spans="1:9">
      <c r="A34" s="10" t="s">
        <v>910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920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921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922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923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924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925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926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927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928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929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930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7" t="s">
        <v>931</v>
      </c>
      <c r="B46" s="147"/>
      <c r="C46" s="147">
        <f t="shared" si="2"/>
        <v>0</v>
      </c>
      <c r="D46" s="147"/>
      <c r="E46" s="147"/>
      <c r="F46" s="147"/>
      <c r="G46" s="147"/>
      <c r="H46" s="147"/>
      <c r="I46" s="147"/>
    </row>
    <row r="47" spans="1:9">
      <c r="A47" s="10" t="s">
        <v>932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3" t="s">
        <v>911</v>
      </c>
      <c r="B48" s="143"/>
      <c r="C48" s="143">
        <f t="shared" si="2"/>
        <v>0</v>
      </c>
      <c r="D48" s="143">
        <f t="shared" ref="D48:I48" si="13">SUM(D49:D50)</f>
        <v>0</v>
      </c>
      <c r="E48" s="143">
        <f t="shared" si="13"/>
        <v>0</v>
      </c>
      <c r="F48" s="143">
        <f t="shared" si="13"/>
        <v>0</v>
      </c>
      <c r="G48" s="143">
        <f t="shared" si="13"/>
        <v>0</v>
      </c>
      <c r="H48" s="143">
        <f t="shared" si="13"/>
        <v>0</v>
      </c>
      <c r="I48" s="143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3" t="s">
        <v>912</v>
      </c>
      <c r="B51" s="143"/>
      <c r="C51" s="143">
        <f t="shared" si="2"/>
        <v>0</v>
      </c>
      <c r="D51" s="143">
        <f t="shared" ref="D51:I51" si="14">SUM(D52:D53)</f>
        <v>0</v>
      </c>
      <c r="E51" s="143">
        <f t="shared" si="14"/>
        <v>0</v>
      </c>
      <c r="F51" s="143">
        <f t="shared" si="14"/>
        <v>0</v>
      </c>
      <c r="G51" s="143">
        <f t="shared" si="14"/>
        <v>0</v>
      </c>
      <c r="H51" s="143">
        <f t="shared" si="14"/>
        <v>0</v>
      </c>
      <c r="I51" s="143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3" t="s">
        <v>913</v>
      </c>
      <c r="B54" s="143"/>
      <c r="C54" s="143">
        <f t="shared" si="2"/>
        <v>0</v>
      </c>
      <c r="D54" s="143">
        <f t="shared" ref="D54:I54" si="15">SUM(D55:D56)</f>
        <v>0</v>
      </c>
      <c r="E54" s="143">
        <f t="shared" si="15"/>
        <v>0</v>
      </c>
      <c r="F54" s="143">
        <f t="shared" si="15"/>
        <v>0</v>
      </c>
      <c r="G54" s="143">
        <f t="shared" si="15"/>
        <v>0</v>
      </c>
      <c r="H54" s="143">
        <f t="shared" si="15"/>
        <v>0</v>
      </c>
      <c r="I54" s="143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3" t="s">
        <v>914</v>
      </c>
      <c r="B57" s="143"/>
      <c r="C57" s="143">
        <f t="shared" si="2"/>
        <v>0</v>
      </c>
      <c r="D57" s="143">
        <f t="shared" ref="D57:I57" si="16">SUM(D58:D59)</f>
        <v>0</v>
      </c>
      <c r="E57" s="143">
        <f t="shared" si="16"/>
        <v>0</v>
      </c>
      <c r="F57" s="143">
        <f t="shared" si="16"/>
        <v>0</v>
      </c>
      <c r="G57" s="143">
        <f t="shared" si="16"/>
        <v>0</v>
      </c>
      <c r="H57" s="143">
        <f t="shared" si="16"/>
        <v>0</v>
      </c>
      <c r="I57" s="143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3" t="s">
        <v>915</v>
      </c>
      <c r="B60" s="143"/>
      <c r="C60" s="143">
        <f t="shared" si="2"/>
        <v>0</v>
      </c>
      <c r="D60" s="143">
        <f t="shared" ref="D60:H60" si="17">SUM(D61:D62)</f>
        <v>0</v>
      </c>
      <c r="E60" s="143">
        <f t="shared" si="17"/>
        <v>0</v>
      </c>
      <c r="F60" s="143">
        <f t="shared" si="17"/>
        <v>0</v>
      </c>
      <c r="G60" s="143">
        <f t="shared" si="17"/>
        <v>0</v>
      </c>
      <c r="H60" s="143">
        <f t="shared" si="17"/>
        <v>0</v>
      </c>
      <c r="I60" s="143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3" t="s">
        <v>916</v>
      </c>
      <c r="B63" s="143"/>
      <c r="C63" s="143">
        <f t="shared" si="2"/>
        <v>0</v>
      </c>
      <c r="D63" s="143">
        <f t="shared" ref="D63:I63" si="18">D64+D67</f>
        <v>0</v>
      </c>
      <c r="E63" s="143">
        <f t="shared" si="18"/>
        <v>0</v>
      </c>
      <c r="F63" s="143">
        <f t="shared" si="18"/>
        <v>0</v>
      </c>
      <c r="G63" s="143">
        <f t="shared" si="18"/>
        <v>0</v>
      </c>
      <c r="H63" s="143">
        <f t="shared" si="18"/>
        <v>0</v>
      </c>
      <c r="I63" s="143">
        <f t="shared" si="18"/>
        <v>0</v>
      </c>
    </row>
    <row r="64" spans="1:9">
      <c r="A64" s="145" t="s">
        <v>917</v>
      </c>
      <c r="B64" s="145"/>
      <c r="C64" s="145">
        <f t="shared" si="2"/>
        <v>0</v>
      </c>
      <c r="D64" s="145">
        <f t="shared" ref="D64:I64" si="19">SUM(D65:D66)</f>
        <v>0</v>
      </c>
      <c r="E64" s="145">
        <f t="shared" si="19"/>
        <v>0</v>
      </c>
      <c r="F64" s="145">
        <f t="shared" si="19"/>
        <v>0</v>
      </c>
      <c r="G64" s="145">
        <f t="shared" si="19"/>
        <v>0</v>
      </c>
      <c r="H64" s="145">
        <f t="shared" si="19"/>
        <v>0</v>
      </c>
      <c r="I64" s="145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5" t="s">
        <v>918</v>
      </c>
      <c r="B67" s="145"/>
      <c r="C67" s="145">
        <f t="shared" si="2"/>
        <v>0</v>
      </c>
      <c r="D67" s="145">
        <f t="shared" ref="D67:I67" si="20">SUM(D68:D69)</f>
        <v>0</v>
      </c>
      <c r="E67" s="145">
        <f t="shared" si="20"/>
        <v>0</v>
      </c>
      <c r="F67" s="145">
        <f t="shared" si="20"/>
        <v>0</v>
      </c>
      <c r="G67" s="145">
        <f t="shared" si="20"/>
        <v>0</v>
      </c>
      <c r="H67" s="145">
        <f t="shared" si="20"/>
        <v>0</v>
      </c>
      <c r="I67" s="145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3" t="s">
        <v>933</v>
      </c>
      <c r="B70" s="143"/>
      <c r="C70" s="143">
        <f t="shared" si="2"/>
        <v>0</v>
      </c>
      <c r="D70" s="143">
        <f t="shared" ref="D70:I70" si="21">SUM(D71:D72)</f>
        <v>0</v>
      </c>
      <c r="E70" s="143">
        <f t="shared" si="21"/>
        <v>0</v>
      </c>
      <c r="F70" s="143">
        <f t="shared" si="21"/>
        <v>0</v>
      </c>
      <c r="G70" s="143">
        <f t="shared" si="21"/>
        <v>0</v>
      </c>
      <c r="H70" s="143">
        <f t="shared" si="21"/>
        <v>0</v>
      </c>
      <c r="I70" s="143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3" t="s">
        <v>934</v>
      </c>
      <c r="B73" s="143"/>
      <c r="C73" s="143">
        <f t="shared" si="22"/>
        <v>0</v>
      </c>
      <c r="D73" s="143"/>
      <c r="E73" s="143"/>
      <c r="F73" s="143"/>
      <c r="G73" s="143"/>
      <c r="H73" s="143"/>
      <c r="I73" s="143"/>
    </row>
    <row r="74" spans="1:9">
      <c r="A74" s="143" t="s">
        <v>935</v>
      </c>
      <c r="B74" s="143"/>
      <c r="C74" s="143">
        <f t="shared" si="22"/>
        <v>0</v>
      </c>
      <c r="D74" s="143">
        <f t="shared" ref="D74:I74" si="23">D73+D70+D63+D60+D57+D54+D51+D48+D33+D25+D22+D19+D16+D13+D10+D5</f>
        <v>0</v>
      </c>
      <c r="E74" s="143">
        <f t="shared" si="23"/>
        <v>0</v>
      </c>
      <c r="F74" s="143">
        <f t="shared" si="23"/>
        <v>0</v>
      </c>
      <c r="G74" s="143">
        <f t="shared" si="23"/>
        <v>0</v>
      </c>
      <c r="H74" s="143">
        <f t="shared" si="23"/>
        <v>0</v>
      </c>
      <c r="I74" s="143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 </vt:lpstr>
      <vt:lpstr>ميزانية 2015 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 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 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2018-03-06T12:55:48Z</dcterms:modified>
</cp:coreProperties>
</file>