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"/>
    </mc:Choice>
  </mc:AlternateContent>
  <bookViews>
    <workbookView xWindow="0" yWindow="0" windowWidth="20490" windowHeight="7755" tabRatio="963" firstSheet="17" activeTab="27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" sheetId="48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C9" i="35" l="1"/>
  <c r="C11" i="35"/>
  <c r="C12" i="35"/>
  <c r="C14" i="35"/>
  <c r="C15" i="35"/>
  <c r="C17" i="35"/>
  <c r="C18" i="35"/>
  <c r="C20" i="35"/>
  <c r="C21" i="35"/>
  <c r="C23" i="35"/>
  <c r="C24" i="35"/>
  <c r="C28" i="35"/>
  <c r="C30" i="35"/>
  <c r="C31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9" i="35"/>
  <c r="C60" i="35"/>
  <c r="C62" i="35"/>
  <c r="C63" i="35"/>
  <c r="C66" i="35"/>
  <c r="C67" i="35"/>
  <c r="C69" i="35"/>
  <c r="C70" i="35"/>
  <c r="C72" i="35"/>
  <c r="C73" i="35"/>
  <c r="C74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3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C762" i="49"/>
  <c r="C761" i="49" s="1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 s="1"/>
  <c r="D750" i="49"/>
  <c r="E750" i="49" s="1"/>
  <c r="D749" i="49"/>
  <c r="E749" i="49" s="1"/>
  <c r="D748" i="49"/>
  <c r="E748" i="49" s="1"/>
  <c r="E747" i="49" s="1"/>
  <c r="C747" i="49"/>
  <c r="D746" i="49"/>
  <c r="E746" i="49" s="1"/>
  <c r="E745" i="49" s="1"/>
  <c r="C745" i="49"/>
  <c r="D743" i="49"/>
  <c r="E743" i="49" s="1"/>
  <c r="E742" i="49" s="1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C735" i="49"/>
  <c r="C734" i="49" s="1"/>
  <c r="D733" i="49"/>
  <c r="E733" i="49" s="1"/>
  <c r="E732" i="49" s="1"/>
  <c r="E731" i="49" s="1"/>
  <c r="D732" i="49"/>
  <c r="D731" i="49" s="1"/>
  <c r="C732" i="49"/>
  <c r="C731" i="49" s="1"/>
  <c r="D730" i="49"/>
  <c r="E730" i="49" s="1"/>
  <c r="D729" i="49"/>
  <c r="E729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D712" i="49"/>
  <c r="E712" i="49" s="1"/>
  <c r="D711" i="49"/>
  <c r="E711" i="49" s="1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C695" i="49"/>
  <c r="D694" i="49"/>
  <c r="E694" i="49" s="1"/>
  <c r="D693" i="49"/>
  <c r="E693" i="49" s="1"/>
  <c r="D692" i="49"/>
  <c r="E692" i="49" s="1"/>
  <c r="D691" i="49"/>
  <c r="E691" i="49" s="1"/>
  <c r="D690" i="49"/>
  <c r="D689" i="49"/>
  <c r="E689" i="49" s="1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C680" i="49"/>
  <c r="D679" i="49"/>
  <c r="E679" i="49" s="1"/>
  <c r="D678" i="49"/>
  <c r="E678" i="49" s="1"/>
  <c r="C677" i="49"/>
  <c r="D676" i="49"/>
  <c r="E676" i="49" s="1"/>
  <c r="D675" i="49"/>
  <c r="E675" i="49" s="1"/>
  <c r="D674" i="49"/>
  <c r="E674" i="49" s="1"/>
  <c r="D673" i="49"/>
  <c r="E673" i="49" s="1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C666" i="49"/>
  <c r="D665" i="49"/>
  <c r="E665" i="49" s="1"/>
  <c r="D664" i="49"/>
  <c r="E664" i="49" s="1"/>
  <c r="D663" i="49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D650" i="49"/>
  <c r="E650" i="49" s="1"/>
  <c r="D649" i="49"/>
  <c r="E649" i="49" s="1"/>
  <c r="D648" i="49"/>
  <c r="C647" i="49"/>
  <c r="J646" i="49"/>
  <c r="D645" i="49"/>
  <c r="E645" i="49" s="1"/>
  <c r="D644" i="49"/>
  <c r="E644" i="49" s="1"/>
  <c r="J643" i="49"/>
  <c r="C643" i="49"/>
  <c r="D642" i="49"/>
  <c r="E642" i="49" s="1"/>
  <c r="D641" i="49"/>
  <c r="E641" i="49" s="1"/>
  <c r="D640" i="49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C604" i="49"/>
  <c r="D603" i="49"/>
  <c r="E603" i="49" s="1"/>
  <c r="D602" i="49"/>
  <c r="E602" i="49" s="1"/>
  <c r="D601" i="49"/>
  <c r="E601" i="49" s="1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C593" i="49"/>
  <c r="D592" i="49"/>
  <c r="E592" i="49" s="1"/>
  <c r="D591" i="49"/>
  <c r="E591" i="49" s="1"/>
  <c r="D590" i="49"/>
  <c r="E590" i="49" s="1"/>
  <c r="D589" i="49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D572" i="49"/>
  <c r="E572" i="49" s="1"/>
  <c r="D571" i="49"/>
  <c r="E571" i="49" s="1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J562" i="49"/>
  <c r="J561" i="49"/>
  <c r="J560" i="49"/>
  <c r="D559" i="49"/>
  <c r="E559" i="49" s="1"/>
  <c r="D558" i="49"/>
  <c r="E558" i="49" s="1"/>
  <c r="C557" i="49"/>
  <c r="D556" i="49"/>
  <c r="E556" i="49" s="1"/>
  <c r="D555" i="49"/>
  <c r="E555" i="49" s="1"/>
  <c r="D554" i="49"/>
  <c r="E554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C539" i="49" s="1"/>
  <c r="D544" i="49"/>
  <c r="E544" i="49" s="1"/>
  <c r="D543" i="49"/>
  <c r="E543" i="49" s="1"/>
  <c r="D542" i="49"/>
  <c r="E542" i="49" s="1"/>
  <c r="D541" i="49"/>
  <c r="E541" i="49" s="1"/>
  <c r="D540" i="49"/>
  <c r="E540" i="49" s="1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C532" i="49"/>
  <c r="D531" i="49"/>
  <c r="E531" i="49" s="1"/>
  <c r="E530" i="49" s="1"/>
  <c r="C530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D487" i="49"/>
  <c r="C486" i="49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C468" i="49"/>
  <c r="D467" i="49"/>
  <c r="E467" i="49" s="1"/>
  <c r="D466" i="49"/>
  <c r="E466" i="49" s="1"/>
  <c r="D465" i="49"/>
  <c r="E465" i="49" s="1"/>
  <c r="D464" i="49"/>
  <c r="C463" i="49"/>
  <c r="D462" i="49"/>
  <c r="E462" i="49" s="1"/>
  <c r="D461" i="49"/>
  <c r="E461" i="49" s="1"/>
  <c r="D460" i="49"/>
  <c r="E460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C445" i="49"/>
  <c r="D443" i="49"/>
  <c r="E443" i="49" s="1"/>
  <c r="D442" i="49"/>
  <c r="E442" i="49" s="1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D419" i="49"/>
  <c r="E419" i="49" s="1"/>
  <c r="D418" i="49"/>
  <c r="E418" i="49" s="1"/>
  <c r="D417" i="49"/>
  <c r="E417" i="49" s="1"/>
  <c r="D415" i="49"/>
  <c r="E415" i="49" s="1"/>
  <c r="D414" i="49"/>
  <c r="E414" i="49" s="1"/>
  <c r="D413" i="49"/>
  <c r="E413" i="49" s="1"/>
  <c r="C412" i="49"/>
  <c r="D411" i="49"/>
  <c r="E411" i="49" s="1"/>
  <c r="D410" i="49"/>
  <c r="E410" i="49" s="1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D402" i="49"/>
  <c r="E402" i="49" s="1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C382" i="49"/>
  <c r="D381" i="49"/>
  <c r="E381" i="49" s="1"/>
  <c r="D380" i="49"/>
  <c r="E380" i="49" s="1"/>
  <c r="D379" i="49"/>
  <c r="E379" i="49" s="1"/>
  <c r="C378" i="49"/>
  <c r="D377" i="49"/>
  <c r="E377" i="49" s="1"/>
  <c r="D376" i="49"/>
  <c r="E376" i="49" s="1"/>
  <c r="D375" i="49"/>
  <c r="E375" i="49" s="1"/>
  <c r="D374" i="49"/>
  <c r="C373" i="49"/>
  <c r="D372" i="49"/>
  <c r="E372" i="49" s="1"/>
  <c r="D371" i="49"/>
  <c r="E371" i="49" s="1"/>
  <c r="D370" i="49"/>
  <c r="E370" i="49" s="1"/>
  <c r="D369" i="49"/>
  <c r="E369" i="49" s="1"/>
  <c r="C368" i="49"/>
  <c r="D367" i="49"/>
  <c r="E367" i="49" s="1"/>
  <c r="D366" i="49"/>
  <c r="E366" i="49" s="1"/>
  <c r="D365" i="49"/>
  <c r="E365" i="49" s="1"/>
  <c r="D364" i="49"/>
  <c r="E364" i="49" s="1"/>
  <c r="D363" i="49"/>
  <c r="E363" i="49" s="1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C353" i="49"/>
  <c r="D352" i="49"/>
  <c r="E352" i="49" s="1"/>
  <c r="D351" i="49"/>
  <c r="E351" i="49" s="1"/>
  <c r="D350" i="49"/>
  <c r="E350" i="49" s="1"/>
  <c r="D349" i="49"/>
  <c r="E349" i="49" s="1"/>
  <c r="C348" i="49"/>
  <c r="D347" i="49"/>
  <c r="E347" i="49" s="1"/>
  <c r="D346" i="49"/>
  <c r="E346" i="49" s="1"/>
  <c r="D345" i="49"/>
  <c r="E345" i="49" s="1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D330" i="49"/>
  <c r="E330" i="49" s="1"/>
  <c r="D329" i="49"/>
  <c r="E329" i="49" s="1"/>
  <c r="C328" i="49"/>
  <c r="D327" i="49"/>
  <c r="E327" i="49" s="1"/>
  <c r="D326" i="49"/>
  <c r="C325" i="49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3" i="49"/>
  <c r="E313" i="49" s="1"/>
  <c r="D312" i="49"/>
  <c r="E312" i="49" s="1"/>
  <c r="D311" i="49"/>
  <c r="E311" i="49" s="1"/>
  <c r="D310" i="49"/>
  <c r="E310" i="49" s="1"/>
  <c r="D309" i="49"/>
  <c r="E309" i="49" s="1"/>
  <c r="D307" i="49"/>
  <c r="E307" i="49" s="1"/>
  <c r="D306" i="49"/>
  <c r="E306" i="49" s="1"/>
  <c r="D304" i="49"/>
  <c r="E304" i="49" s="1"/>
  <c r="D303" i="49"/>
  <c r="E303" i="49" s="1"/>
  <c r="D301" i="49"/>
  <c r="E301" i="49" s="1"/>
  <c r="D300" i="49"/>
  <c r="E300" i="49" s="1"/>
  <c r="D299" i="49"/>
  <c r="E299" i="49" s="1"/>
  <c r="D297" i="49"/>
  <c r="E297" i="49" s="1"/>
  <c r="E296" i="49" s="1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D237" i="49"/>
  <c r="E237" i="49" s="1"/>
  <c r="E236" i="49" s="1"/>
  <c r="E235" i="49" s="1"/>
  <c r="C236" i="49"/>
  <c r="C235" i="49" s="1"/>
  <c r="D234" i="49"/>
  <c r="E234" i="49" s="1"/>
  <c r="E233" i="49" s="1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D225" i="49"/>
  <c r="E225" i="49" s="1"/>
  <c r="D224" i="49"/>
  <c r="E224" i="49" s="1"/>
  <c r="C223" i="49"/>
  <c r="C222" i="49" s="1"/>
  <c r="D221" i="49"/>
  <c r="D220" i="49" s="1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C207" i="49"/>
  <c r="D206" i="49"/>
  <c r="E206" i="49" s="1"/>
  <c r="D205" i="49"/>
  <c r="C204" i="49"/>
  <c r="D202" i="49"/>
  <c r="E202" i="49" s="1"/>
  <c r="E201" i="49" s="1"/>
  <c r="E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D190" i="49"/>
  <c r="E190" i="49" s="1"/>
  <c r="C189" i="49"/>
  <c r="D187" i="49"/>
  <c r="E187" i="49" s="1"/>
  <c r="D186" i="49"/>
  <c r="E186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C171" i="49"/>
  <c r="J170" i="49"/>
  <c r="D169" i="49"/>
  <c r="E169" i="49" s="1"/>
  <c r="D168" i="49"/>
  <c r="E168" i="49" s="1"/>
  <c r="C167" i="49"/>
  <c r="D166" i="49"/>
  <c r="E166" i="49" s="1"/>
  <c r="D165" i="49"/>
  <c r="E165" i="49" s="1"/>
  <c r="C164" i="49"/>
  <c r="J163" i="49"/>
  <c r="D162" i="49"/>
  <c r="D161" i="49"/>
  <c r="E161" i="49" s="1"/>
  <c r="C160" i="49"/>
  <c r="D159" i="49"/>
  <c r="E159" i="49" s="1"/>
  <c r="D158" i="49"/>
  <c r="E158" i="49" s="1"/>
  <c r="C157" i="49"/>
  <c r="D156" i="49"/>
  <c r="E156" i="49" s="1"/>
  <c r="D155" i="49"/>
  <c r="C154" i="49"/>
  <c r="J153" i="49"/>
  <c r="J152" i="49"/>
  <c r="D151" i="49"/>
  <c r="E151" i="49" s="1"/>
  <c r="D150" i="49"/>
  <c r="E150" i="49" s="1"/>
  <c r="C149" i="49"/>
  <c r="D148" i="49"/>
  <c r="E148" i="49" s="1"/>
  <c r="D147" i="49"/>
  <c r="C146" i="49"/>
  <c r="D145" i="49"/>
  <c r="E145" i="49" s="1"/>
  <c r="D144" i="49"/>
  <c r="E144" i="49" s="1"/>
  <c r="C143" i="49"/>
  <c r="D142" i="49"/>
  <c r="E142" i="49" s="1"/>
  <c r="D141" i="49"/>
  <c r="E141" i="49" s="1"/>
  <c r="C140" i="49"/>
  <c r="D139" i="49"/>
  <c r="E139" i="49" s="1"/>
  <c r="D138" i="49"/>
  <c r="E138" i="49" s="1"/>
  <c r="D137" i="49"/>
  <c r="E137" i="49" s="1"/>
  <c r="C136" i="49"/>
  <c r="J135" i="49"/>
  <c r="D134" i="49"/>
  <c r="E134" i="49" s="1"/>
  <c r="D133" i="49"/>
  <c r="E133" i="49" s="1"/>
  <c r="C132" i="49"/>
  <c r="D131" i="49"/>
  <c r="E131" i="49" s="1"/>
  <c r="D130" i="49"/>
  <c r="E130" i="49" s="1"/>
  <c r="C129" i="49"/>
  <c r="D128" i="49"/>
  <c r="E128" i="49" s="1"/>
  <c r="D127" i="49"/>
  <c r="E127" i="49" s="1"/>
  <c r="C126" i="49"/>
  <c r="D125" i="49"/>
  <c r="E125" i="49" s="1"/>
  <c r="D124" i="49"/>
  <c r="E124" i="49" s="1"/>
  <c r="C123" i="49"/>
  <c r="D122" i="49"/>
  <c r="E122" i="49" s="1"/>
  <c r="D121" i="49"/>
  <c r="E121" i="49" s="1"/>
  <c r="C120" i="49"/>
  <c r="D119" i="49"/>
  <c r="E119" i="49" s="1"/>
  <c r="D118" i="49"/>
  <c r="E118" i="49" s="1"/>
  <c r="C117" i="49"/>
  <c r="J116" i="49"/>
  <c r="J115" i="49"/>
  <c r="J114" i="49"/>
  <c r="D113" i="49"/>
  <c r="E113" i="49" s="1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6" i="49"/>
  <c r="E106" i="49" s="1"/>
  <c r="D105" i="49"/>
  <c r="E105" i="49" s="1"/>
  <c r="D104" i="49"/>
  <c r="E104" i="49" s="1"/>
  <c r="D103" i="49"/>
  <c r="E103" i="49" s="1"/>
  <c r="D102" i="49"/>
  <c r="E102" i="49" s="1"/>
  <c r="D101" i="49"/>
  <c r="E101" i="49" s="1"/>
  <c r="D100" i="49"/>
  <c r="E100" i="49" s="1"/>
  <c r="D99" i="49"/>
  <c r="E99" i="49" s="1"/>
  <c r="D98" i="49"/>
  <c r="E98" i="49" s="1"/>
  <c r="J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C68" i="49"/>
  <c r="J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D55" i="49"/>
  <c r="E55" i="49" s="1"/>
  <c r="D54" i="49"/>
  <c r="E54" i="49" s="1"/>
  <c r="D53" i="49"/>
  <c r="E53" i="49" s="1"/>
  <c r="D52" i="49"/>
  <c r="E52" i="49" s="1"/>
  <c r="D51" i="49"/>
  <c r="E51" i="49" s="1"/>
  <c r="D50" i="49"/>
  <c r="E50" i="49" s="1"/>
  <c r="D49" i="49"/>
  <c r="E49" i="49" s="1"/>
  <c r="D48" i="49"/>
  <c r="E48" i="49" s="1"/>
  <c r="D47" i="49"/>
  <c r="E47" i="49" s="1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D40" i="49"/>
  <c r="D39" i="49"/>
  <c r="E39" i="49" s="1"/>
  <c r="J38" i="49"/>
  <c r="C38" i="49"/>
  <c r="D37" i="49"/>
  <c r="E37" i="49" s="1"/>
  <c r="D36" i="49"/>
  <c r="E36" i="49" s="1"/>
  <c r="D35" i="49"/>
  <c r="E35" i="49" s="1"/>
  <c r="D34" i="49"/>
  <c r="E34" i="49" s="1"/>
  <c r="D33" i="49"/>
  <c r="E33" i="49" s="1"/>
  <c r="D32" i="49"/>
  <c r="E32" i="49" s="1"/>
  <c r="D31" i="49"/>
  <c r="E31" i="49" s="1"/>
  <c r="D30" i="49"/>
  <c r="E30" i="49" s="1"/>
  <c r="D29" i="49"/>
  <c r="E29" i="49" s="1"/>
  <c r="D28" i="49"/>
  <c r="E28" i="49" s="1"/>
  <c r="D27" i="49"/>
  <c r="E27" i="49" s="1"/>
  <c r="D26" i="49"/>
  <c r="E26" i="49" s="1"/>
  <c r="D25" i="49"/>
  <c r="E25" i="49" s="1"/>
  <c r="D24" i="49"/>
  <c r="E24" i="49" s="1"/>
  <c r="D23" i="49"/>
  <c r="E23" i="49" s="1"/>
  <c r="D22" i="49"/>
  <c r="E22" i="49" s="1"/>
  <c r="D21" i="49"/>
  <c r="E21" i="49" s="1"/>
  <c r="D20" i="49"/>
  <c r="E20" i="49" s="1"/>
  <c r="D19" i="49"/>
  <c r="E19" i="49" s="1"/>
  <c r="D18" i="49"/>
  <c r="E18" i="49" s="1"/>
  <c r="D17" i="49"/>
  <c r="E17" i="49" s="1"/>
  <c r="D16" i="49"/>
  <c r="E16" i="49" s="1"/>
  <c r="D15" i="49"/>
  <c r="E15" i="49" s="1"/>
  <c r="D14" i="49"/>
  <c r="E14" i="49" s="1"/>
  <c r="D13" i="49"/>
  <c r="E13" i="49" s="1"/>
  <c r="D12" i="49"/>
  <c r="E12" i="49" s="1"/>
  <c r="J11" i="49"/>
  <c r="C11" i="49"/>
  <c r="D10" i="49"/>
  <c r="E10" i="49" s="1"/>
  <c r="D9" i="49"/>
  <c r="E9" i="49" s="1"/>
  <c r="D8" i="49"/>
  <c r="E8" i="49" s="1"/>
  <c r="D7" i="49"/>
  <c r="E7" i="49" s="1"/>
  <c r="D6" i="49"/>
  <c r="E6" i="49" s="1"/>
  <c r="D5" i="49"/>
  <c r="E5" i="49" s="1"/>
  <c r="J4" i="49"/>
  <c r="C4" i="49"/>
  <c r="J3" i="49"/>
  <c r="J2" i="49"/>
  <c r="J1" i="49"/>
  <c r="D779" i="48"/>
  <c r="D778" i="48" s="1"/>
  <c r="C778" i="48"/>
  <c r="E777" i="48"/>
  <c r="D777" i="48"/>
  <c r="E776" i="48"/>
  <c r="D776" i="48"/>
  <c r="E775" i="48"/>
  <c r="D775" i="48"/>
  <c r="E774" i="48"/>
  <c r="D774" i="48"/>
  <c r="E773" i="48"/>
  <c r="E772" i="48" s="1"/>
  <c r="D773" i="48"/>
  <c r="D772" i="48" s="1"/>
  <c r="C773" i="48"/>
  <c r="C772" i="48" s="1"/>
  <c r="E771" i="48"/>
  <c r="D771" i="48"/>
  <c r="E770" i="48"/>
  <c r="D770" i="48"/>
  <c r="D769" i="48" s="1"/>
  <c r="D768" i="48" s="1"/>
  <c r="E769" i="48"/>
  <c r="E768" i="48" s="1"/>
  <c r="C769" i="48"/>
  <c r="C768" i="48" s="1"/>
  <c r="E767" i="48"/>
  <c r="D767" i="48"/>
  <c r="E766" i="48"/>
  <c r="D766" i="48"/>
  <c r="C766" i="48"/>
  <c r="D765" i="48"/>
  <c r="E765" i="48" s="1"/>
  <c r="D764" i="48"/>
  <c r="E764" i="48" s="1"/>
  <c r="D763" i="48"/>
  <c r="E763" i="48" s="1"/>
  <c r="E762" i="48" s="1"/>
  <c r="E761" i="48" s="1"/>
  <c r="D762" i="48"/>
  <c r="D761" i="48" s="1"/>
  <c r="C762" i="48"/>
  <c r="C761" i="48"/>
  <c r="D760" i="48"/>
  <c r="E760" i="48" s="1"/>
  <c r="D759" i="48"/>
  <c r="E759" i="48" s="1"/>
  <c r="D758" i="48"/>
  <c r="E758" i="48" s="1"/>
  <c r="C757" i="48"/>
  <c r="C756" i="48"/>
  <c r="D755" i="48"/>
  <c r="E755" i="48" s="1"/>
  <c r="D754" i="48"/>
  <c r="E754" i="48" s="1"/>
  <c r="D753" i="48"/>
  <c r="E753" i="48" s="1"/>
  <c r="D752" i="48"/>
  <c r="C752" i="48"/>
  <c r="C751" i="48"/>
  <c r="D750" i="48"/>
  <c r="E750" i="48" s="1"/>
  <c r="D749" i="48"/>
  <c r="E749" i="48" s="1"/>
  <c r="D748" i="48"/>
  <c r="E748" i="48" s="1"/>
  <c r="E747" i="48" s="1"/>
  <c r="D747" i="48"/>
  <c r="C747" i="48"/>
  <c r="E746" i="48"/>
  <c r="E745" i="48" s="1"/>
  <c r="D746" i="48"/>
  <c r="D745" i="48" s="1"/>
  <c r="C745" i="48"/>
  <c r="C744" i="48" s="1"/>
  <c r="E743" i="48"/>
  <c r="E742" i="48" s="1"/>
  <c r="D743" i="48"/>
  <c r="D742" i="48"/>
  <c r="C742" i="48"/>
  <c r="D741" i="48"/>
  <c r="D740" i="48" s="1"/>
  <c r="C740" i="48"/>
  <c r="E739" i="48"/>
  <c r="D739" i="48"/>
  <c r="D738" i="48"/>
  <c r="E738" i="48" s="1"/>
  <c r="E737" i="48"/>
  <c r="D737" i="48"/>
  <c r="D736" i="48"/>
  <c r="C735" i="48"/>
  <c r="C734" i="48" s="1"/>
  <c r="D733" i="48"/>
  <c r="C732" i="48"/>
  <c r="C731" i="48" s="1"/>
  <c r="D730" i="48"/>
  <c r="E729" i="48"/>
  <c r="D729" i="48"/>
  <c r="C728" i="48"/>
  <c r="J727" i="48"/>
  <c r="J726" i="48"/>
  <c r="D725" i="48"/>
  <c r="E725" i="48" s="1"/>
  <c r="D724" i="48"/>
  <c r="E724" i="48" s="1"/>
  <c r="E723" i="48" s="1"/>
  <c r="E718" i="48" s="1"/>
  <c r="E717" i="48" s="1"/>
  <c r="D723" i="48"/>
  <c r="C723" i="48"/>
  <c r="E722" i="48"/>
  <c r="D722" i="48"/>
  <c r="E721" i="48"/>
  <c r="D721" i="48"/>
  <c r="E720" i="48"/>
  <c r="D720" i="48"/>
  <c r="D719" i="48" s="1"/>
  <c r="D718" i="48" s="1"/>
  <c r="D717" i="48" s="1"/>
  <c r="E719" i="48"/>
  <c r="C719" i="48"/>
  <c r="J718" i="48"/>
  <c r="C718" i="48"/>
  <c r="C717" i="48" s="1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D703" i="48"/>
  <c r="E703" i="48" s="1"/>
  <c r="D702" i="48"/>
  <c r="E702" i="48" s="1"/>
  <c r="C701" i="48"/>
  <c r="E700" i="48"/>
  <c r="D700" i="48"/>
  <c r="D699" i="48"/>
  <c r="E698" i="48"/>
  <c r="D698" i="48"/>
  <c r="D697" i="48"/>
  <c r="E697" i="48" s="1"/>
  <c r="E696" i="48"/>
  <c r="D696" i="48"/>
  <c r="C695" i="48"/>
  <c r="D694" i="48"/>
  <c r="E694" i="48" s="1"/>
  <c r="D693" i="48"/>
  <c r="E693" i="48" s="1"/>
  <c r="D692" i="48"/>
  <c r="E692" i="48" s="1"/>
  <c r="D691" i="48"/>
  <c r="E691" i="48" s="1"/>
  <c r="D690" i="48"/>
  <c r="E690" i="48" s="1"/>
  <c r="D689" i="48"/>
  <c r="E689" i="48" s="1"/>
  <c r="D688" i="48"/>
  <c r="C688" i="48"/>
  <c r="E687" i="48"/>
  <c r="D687" i="48"/>
  <c r="E686" i="48"/>
  <c r="D686" i="48"/>
  <c r="E685" i="48"/>
  <c r="E684" i="48" s="1"/>
  <c r="D685" i="48"/>
  <c r="D684" i="48"/>
  <c r="C684" i="48"/>
  <c r="D683" i="48"/>
  <c r="E683" i="48" s="1"/>
  <c r="D682" i="48"/>
  <c r="E682" i="48" s="1"/>
  <c r="D681" i="48"/>
  <c r="E681" i="48" s="1"/>
  <c r="D680" i="48"/>
  <c r="C680" i="48"/>
  <c r="E679" i="48"/>
  <c r="D679" i="48"/>
  <c r="E678" i="48"/>
  <c r="E677" i="48" s="1"/>
  <c r="D678" i="48"/>
  <c r="D677" i="48"/>
  <c r="C677" i="48"/>
  <c r="D676" i="48"/>
  <c r="E676" i="48" s="1"/>
  <c r="D675" i="48"/>
  <c r="D674" i="48"/>
  <c r="E674" i="48" s="1"/>
  <c r="D673" i="48"/>
  <c r="E673" i="48" s="1"/>
  <c r="C672" i="48"/>
  <c r="E671" i="48"/>
  <c r="D671" i="48"/>
  <c r="D670" i="48"/>
  <c r="E670" i="48" s="1"/>
  <c r="E669" i="48"/>
  <c r="D669" i="48"/>
  <c r="D668" i="48"/>
  <c r="E668" i="48" s="1"/>
  <c r="E666" i="48" s="1"/>
  <c r="E667" i="48"/>
  <c r="D667" i="48"/>
  <c r="D666" i="48"/>
  <c r="C666" i="48"/>
  <c r="D665" i="48"/>
  <c r="E665" i="48" s="1"/>
  <c r="D664" i="48"/>
  <c r="E664" i="48" s="1"/>
  <c r="D663" i="48"/>
  <c r="C662" i="48"/>
  <c r="D661" i="48"/>
  <c r="E661" i="48" s="1"/>
  <c r="E660" i="48"/>
  <c r="D660" i="48"/>
  <c r="D659" i="48"/>
  <c r="E658" i="48"/>
  <c r="D658" i="48"/>
  <c r="D657" i="48"/>
  <c r="E657" i="48" s="1"/>
  <c r="E656" i="48"/>
  <c r="D656" i="48"/>
  <c r="D655" i="48"/>
  <c r="E655" i="48" s="1"/>
  <c r="C654" i="48"/>
  <c r="D653" i="48"/>
  <c r="E653" i="48" s="1"/>
  <c r="D652" i="48"/>
  <c r="E652" i="48" s="1"/>
  <c r="D651" i="48"/>
  <c r="E651" i="48" s="1"/>
  <c r="D650" i="48"/>
  <c r="E650" i="48" s="1"/>
  <c r="D649" i="48"/>
  <c r="D648" i="48"/>
  <c r="E648" i="48" s="1"/>
  <c r="C647" i="48"/>
  <c r="J646" i="48"/>
  <c r="C646" i="48"/>
  <c r="D645" i="48"/>
  <c r="E645" i="48" s="1"/>
  <c r="E644" i="48"/>
  <c r="E643" i="48" s="1"/>
  <c r="D644" i="48"/>
  <c r="J643" i="48"/>
  <c r="D643" i="48"/>
  <c r="C643" i="48"/>
  <c r="E642" i="48"/>
  <c r="D642" i="48"/>
  <c r="E641" i="48"/>
  <c r="D641" i="48"/>
  <c r="E640" i="48"/>
  <c r="D640" i="48"/>
  <c r="J639" i="48"/>
  <c r="D639" i="48"/>
  <c r="C639" i="48"/>
  <c r="D638" i="48"/>
  <c r="E638" i="48" s="1"/>
  <c r="E637" i="48"/>
  <c r="D637" i="48"/>
  <c r="D636" i="48"/>
  <c r="E636" i="48" s="1"/>
  <c r="E635" i="48"/>
  <c r="D635" i="48"/>
  <c r="D634" i="48"/>
  <c r="E633" i="48"/>
  <c r="D633" i="48"/>
  <c r="D632" i="48"/>
  <c r="E632" i="48" s="1"/>
  <c r="E631" i="48"/>
  <c r="D631" i="48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E618" i="48" s="1"/>
  <c r="E617" i="48" s="1"/>
  <c r="D617" i="48"/>
  <c r="C617" i="48"/>
  <c r="D616" i="48"/>
  <c r="E616" i="48" s="1"/>
  <c r="E615" i="48"/>
  <c r="D615" i="48"/>
  <c r="D614" i="48"/>
  <c r="E614" i="48" s="1"/>
  <c r="E613" i="48"/>
  <c r="D613" i="48"/>
  <c r="D612" i="48"/>
  <c r="C611" i="48"/>
  <c r="D610" i="48"/>
  <c r="E610" i="48" s="1"/>
  <c r="D609" i="48"/>
  <c r="E609" i="48" s="1"/>
  <c r="D608" i="48"/>
  <c r="E608" i="48" s="1"/>
  <c r="D607" i="48"/>
  <c r="E607" i="48" s="1"/>
  <c r="D606" i="48"/>
  <c r="D605" i="48"/>
  <c r="E605" i="48" s="1"/>
  <c r="C604" i="48"/>
  <c r="D603" i="48"/>
  <c r="E603" i="48" s="1"/>
  <c r="E602" i="48"/>
  <c r="D602" i="48"/>
  <c r="D601" i="48"/>
  <c r="C600" i="48"/>
  <c r="D599" i="48"/>
  <c r="E599" i="48" s="1"/>
  <c r="D598" i="48"/>
  <c r="D597" i="48"/>
  <c r="E597" i="48" s="1"/>
  <c r="C596" i="48"/>
  <c r="D595" i="48"/>
  <c r="E595" i="48" s="1"/>
  <c r="D594" i="48"/>
  <c r="C593" i="48"/>
  <c r="D592" i="48"/>
  <c r="E592" i="48" s="1"/>
  <c r="D591" i="48"/>
  <c r="E591" i="48" s="1"/>
  <c r="D590" i="48"/>
  <c r="E590" i="48" s="1"/>
  <c r="D589" i="48"/>
  <c r="C588" i="48"/>
  <c r="D587" i="48"/>
  <c r="E587" i="48" s="1"/>
  <c r="D586" i="48"/>
  <c r="E586" i="48" s="1"/>
  <c r="E585" i="48"/>
  <c r="D585" i="48"/>
  <c r="D584" i="48"/>
  <c r="E584" i="48" s="1"/>
  <c r="E583" i="48"/>
  <c r="E582" i="48" s="1"/>
  <c r="D583" i="48"/>
  <c r="D582" i="48" s="1"/>
  <c r="C582" i="48"/>
  <c r="D581" i="48"/>
  <c r="E581" i="48" s="1"/>
  <c r="D580" i="48"/>
  <c r="E580" i="48" s="1"/>
  <c r="D579" i="48"/>
  <c r="C578" i="48"/>
  <c r="D577" i="48"/>
  <c r="E577" i="48" s="1"/>
  <c r="E576" i="48"/>
  <c r="D576" i="48"/>
  <c r="D575" i="48"/>
  <c r="E575" i="48" s="1"/>
  <c r="E574" i="48"/>
  <c r="D574" i="48"/>
  <c r="D573" i="48"/>
  <c r="E573" i="48" s="1"/>
  <c r="D572" i="48"/>
  <c r="E571" i="48"/>
  <c r="D571" i="48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C562" i="48" s="1"/>
  <c r="C561" i="48" s="1"/>
  <c r="J562" i="48"/>
  <c r="J561" i="48"/>
  <c r="J560" i="48"/>
  <c r="D559" i="48"/>
  <c r="E559" i="48" s="1"/>
  <c r="D558" i="48"/>
  <c r="E558" i="48" s="1"/>
  <c r="C557" i="48"/>
  <c r="C552" i="48" s="1"/>
  <c r="C551" i="48" s="1"/>
  <c r="D556" i="48"/>
  <c r="E556" i="48" s="1"/>
  <c r="D555" i="48"/>
  <c r="E555" i="48" s="1"/>
  <c r="E554" i="48"/>
  <c r="D554" i="48"/>
  <c r="D553" i="48"/>
  <c r="C553" i="48"/>
  <c r="J552" i="48"/>
  <c r="J551" i="48"/>
  <c r="E550" i="48"/>
  <c r="D550" i="48"/>
  <c r="D549" i="48"/>
  <c r="E549" i="48" s="1"/>
  <c r="J548" i="48"/>
  <c r="D548" i="48"/>
  <c r="C548" i="48"/>
  <c r="E547" i="48"/>
  <c r="D547" i="48"/>
  <c r="D546" i="48"/>
  <c r="E546" i="48" s="1"/>
  <c r="E545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E534" i="48" s="1"/>
  <c r="D533" i="48"/>
  <c r="C532" i="48"/>
  <c r="D531" i="48"/>
  <c r="E531" i="48" s="1"/>
  <c r="E530" i="48" s="1"/>
  <c r="D530" i="48"/>
  <c r="C530" i="48"/>
  <c r="C529" i="48"/>
  <c r="D528" i="48"/>
  <c r="E528" i="48" s="1"/>
  <c r="D527" i="48"/>
  <c r="E527" i="48" s="1"/>
  <c r="D526" i="48"/>
  <c r="E526" i="48" s="1"/>
  <c r="D525" i="48"/>
  <c r="E525" i="48" s="1"/>
  <c r="D524" i="48"/>
  <c r="E524" i="48" s="1"/>
  <c r="D523" i="48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E499" i="48"/>
  <c r="D499" i="48"/>
  <c r="D498" i="48"/>
  <c r="C497" i="48"/>
  <c r="D496" i="48"/>
  <c r="E496" i="48" s="1"/>
  <c r="D495" i="48"/>
  <c r="E495" i="48" s="1"/>
  <c r="D494" i="48"/>
  <c r="C494" i="48"/>
  <c r="D493" i="48"/>
  <c r="E493" i="48" s="1"/>
  <c r="D492" i="48"/>
  <c r="E492" i="48" s="1"/>
  <c r="D491" i="48"/>
  <c r="C491" i="48"/>
  <c r="D490" i="48"/>
  <c r="E490" i="48" s="1"/>
  <c r="D489" i="48"/>
  <c r="E489" i="48" s="1"/>
  <c r="D488" i="48"/>
  <c r="E488" i="48" s="1"/>
  <c r="D487" i="48"/>
  <c r="C486" i="48"/>
  <c r="D485" i="48"/>
  <c r="E485" i="48" s="1"/>
  <c r="C484" i="48"/>
  <c r="J483" i="48"/>
  <c r="D481" i="48"/>
  <c r="E481" i="48" s="1"/>
  <c r="D480" i="48"/>
  <c r="E480" i="48" s="1"/>
  <c r="E479" i="48"/>
  <c r="D479" i="48"/>
  <c r="D478" i="48"/>
  <c r="E478" i="48" s="1"/>
  <c r="E477" i="48" s="1"/>
  <c r="C477" i="48"/>
  <c r="D476" i="48"/>
  <c r="E476" i="48" s="1"/>
  <c r="D475" i="48"/>
  <c r="E475" i="48" s="1"/>
  <c r="C474" i="48"/>
  <c r="E473" i="48"/>
  <c r="D473" i="48"/>
  <c r="D472" i="48"/>
  <c r="E472" i="48" s="1"/>
  <c r="E471" i="48"/>
  <c r="D471" i="48"/>
  <c r="D470" i="48"/>
  <c r="E470" i="48" s="1"/>
  <c r="D469" i="48"/>
  <c r="E469" i="48" s="1"/>
  <c r="D468" i="48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E460" i="48"/>
  <c r="D460" i="48"/>
  <c r="C459" i="48"/>
  <c r="D458" i="48"/>
  <c r="E458" i="48" s="1"/>
  <c r="D457" i="48"/>
  <c r="D456" i="48"/>
  <c r="E456" i="48" s="1"/>
  <c r="C455" i="48"/>
  <c r="D454" i="48"/>
  <c r="E454" i="48" s="1"/>
  <c r="D453" i="48"/>
  <c r="E453" i="48" s="1"/>
  <c r="D452" i="48"/>
  <c r="E451" i="48"/>
  <c r="D451" i="48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E433" i="48"/>
  <c r="D433" i="48"/>
  <c r="D432" i="48"/>
  <c r="E432" i="48" s="1"/>
  <c r="D431" i="48"/>
  <c r="E431" i="48" s="1"/>
  <c r="E430" i="48"/>
  <c r="D430" i="48"/>
  <c r="D429" i="48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E419" i="48"/>
  <c r="D419" i="48"/>
  <c r="D418" i="48"/>
  <c r="E418" i="48" s="1"/>
  <c r="E417" i="48"/>
  <c r="E416" i="48" s="1"/>
  <c r="D417" i="48"/>
  <c r="C416" i="48"/>
  <c r="D415" i="48"/>
  <c r="E415" i="48" s="1"/>
  <c r="E414" i="48"/>
  <c r="D414" i="48"/>
  <c r="D413" i="48"/>
  <c r="C412" i="48"/>
  <c r="D411" i="48"/>
  <c r="E411" i="48" s="1"/>
  <c r="E410" i="48"/>
  <c r="D410" i="48"/>
  <c r="D409" i="48"/>
  <c r="C409" i="48"/>
  <c r="D408" i="48"/>
  <c r="E408" i="48" s="1"/>
  <c r="D407" i="48"/>
  <c r="E407" i="48" s="1"/>
  <c r="D406" i="48"/>
  <c r="E406" i="48" s="1"/>
  <c r="E405" i="48"/>
  <c r="D405" i="48"/>
  <c r="D404" i="48" s="1"/>
  <c r="C404" i="48"/>
  <c r="D403" i="48"/>
  <c r="E403" i="48" s="1"/>
  <c r="D402" i="48"/>
  <c r="E402" i="48" s="1"/>
  <c r="E401" i="48"/>
  <c r="D401" i="48"/>
  <c r="D400" i="48"/>
  <c r="E400" i="48" s="1"/>
  <c r="C399" i="48"/>
  <c r="D398" i="48"/>
  <c r="E398" i="48" s="1"/>
  <c r="D397" i="48"/>
  <c r="E397" i="48" s="1"/>
  <c r="D396" i="48"/>
  <c r="E396" i="48" s="1"/>
  <c r="E395" i="48" s="1"/>
  <c r="D395" i="48"/>
  <c r="C395" i="48"/>
  <c r="D394" i="48"/>
  <c r="E394" i="48" s="1"/>
  <c r="D393" i="48"/>
  <c r="E393" i="48" s="1"/>
  <c r="E392" i="48" s="1"/>
  <c r="C392" i="48"/>
  <c r="E391" i="48"/>
  <c r="D391" i="48"/>
  <c r="D390" i="48"/>
  <c r="E390" i="48" s="1"/>
  <c r="E389" i="48"/>
  <c r="E388" i="48" s="1"/>
  <c r="D389" i="48"/>
  <c r="D388" i="48" s="1"/>
  <c r="C388" i="48"/>
  <c r="D387" i="48"/>
  <c r="E387" i="48" s="1"/>
  <c r="D386" i="48"/>
  <c r="E386" i="48" s="1"/>
  <c r="D385" i="48"/>
  <c r="E385" i="48" s="1"/>
  <c r="D384" i="48"/>
  <c r="E384" i="48" s="1"/>
  <c r="D383" i="48"/>
  <c r="E383" i="48" s="1"/>
  <c r="D382" i="48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E368" i="48" s="1"/>
  <c r="C368" i="48"/>
  <c r="D367" i="48"/>
  <c r="E367" i="48" s="1"/>
  <c r="D366" i="48"/>
  <c r="E366" i="48" s="1"/>
  <c r="D365" i="48"/>
  <c r="E365" i="48" s="1"/>
  <c r="E364" i="48"/>
  <c r="D364" i="48"/>
  <c r="D363" i="48"/>
  <c r="E363" i="48" s="1"/>
  <c r="D362" i="48"/>
  <c r="C362" i="48"/>
  <c r="C340" i="48" s="1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C348" i="48"/>
  <c r="D347" i="48"/>
  <c r="E347" i="48" s="1"/>
  <c r="D346" i="48"/>
  <c r="E346" i="48" s="1"/>
  <c r="D345" i="48"/>
  <c r="E345" i="48" s="1"/>
  <c r="D344" i="48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E334" i="48"/>
  <c r="D334" i="48"/>
  <c r="D333" i="48"/>
  <c r="E333" i="48" s="1"/>
  <c r="D332" i="48"/>
  <c r="C331" i="48"/>
  <c r="D330" i="48"/>
  <c r="E330" i="48" s="1"/>
  <c r="E329" i="48"/>
  <c r="E328" i="48" s="1"/>
  <c r="D329" i="48"/>
  <c r="D328" i="48"/>
  <c r="C328" i="48"/>
  <c r="E327" i="48"/>
  <c r="D327" i="48"/>
  <c r="D326" i="48"/>
  <c r="D325" i="48" s="1"/>
  <c r="C325" i="48"/>
  <c r="E324" i="48"/>
  <c r="D324" i="48"/>
  <c r="D323" i="48"/>
  <c r="E323" i="48" s="1"/>
  <c r="D322" i="48"/>
  <c r="E322" i="48" s="1"/>
  <c r="D321" i="48"/>
  <c r="E321" i="48" s="1"/>
  <c r="E320" i="48"/>
  <c r="D320" i="48"/>
  <c r="D319" i="48"/>
  <c r="E319" i="48" s="1"/>
  <c r="D318" i="48"/>
  <c r="E318" i="48" s="1"/>
  <c r="D317" i="48"/>
  <c r="E316" i="48"/>
  <c r="D316" i="48"/>
  <c r="C315" i="48"/>
  <c r="C314" i="48" s="1"/>
  <c r="C259" i="48" s="1"/>
  <c r="E313" i="48"/>
  <c r="D313" i="48"/>
  <c r="D312" i="48"/>
  <c r="E312" i="48" s="1"/>
  <c r="E311" i="48"/>
  <c r="D311" i="48"/>
  <c r="D310" i="48"/>
  <c r="E309" i="48"/>
  <c r="D309" i="48"/>
  <c r="C308" i="48"/>
  <c r="D307" i="48"/>
  <c r="E307" i="48" s="1"/>
  <c r="D306" i="48"/>
  <c r="C305" i="48"/>
  <c r="E304" i="48"/>
  <c r="D304" i="48"/>
  <c r="D303" i="48"/>
  <c r="E303" i="48" s="1"/>
  <c r="E302" i="48" s="1"/>
  <c r="D302" i="48"/>
  <c r="C302" i="48"/>
  <c r="D301" i="48"/>
  <c r="E301" i="48" s="1"/>
  <c r="D300" i="48"/>
  <c r="E300" i="48" s="1"/>
  <c r="D299" i="48"/>
  <c r="C298" i="48"/>
  <c r="D297" i="48"/>
  <c r="C296" i="48"/>
  <c r="D295" i="48"/>
  <c r="E295" i="48" s="1"/>
  <c r="E294" i="48"/>
  <c r="D294" i="48"/>
  <c r="D293" i="48"/>
  <c r="E293" i="48" s="1"/>
  <c r="D292" i="48"/>
  <c r="E292" i="48" s="1"/>
  <c r="D291" i="48"/>
  <c r="E291" i="48" s="1"/>
  <c r="D290" i="48"/>
  <c r="C289" i="48"/>
  <c r="D288" i="48"/>
  <c r="E288" i="48" s="1"/>
  <c r="D287" i="48"/>
  <c r="E287" i="48" s="1"/>
  <c r="D286" i="48"/>
  <c r="E286" i="48" s="1"/>
  <c r="D285" i="48"/>
  <c r="E285" i="48" s="1"/>
  <c r="D284" i="48"/>
  <c r="E284" i="48" s="1"/>
  <c r="E283" i="48"/>
  <c r="D283" i="48"/>
  <c r="D282" i="48"/>
  <c r="E282" i="48" s="1"/>
  <c r="D281" i="48"/>
  <c r="E281" i="48" s="1"/>
  <c r="D280" i="48"/>
  <c r="E280" i="48" s="1"/>
  <c r="E279" i="48"/>
  <c r="D279" i="48"/>
  <c r="D278" i="48"/>
  <c r="E278" i="48" s="1"/>
  <c r="E277" i="48"/>
  <c r="D277" i="48"/>
  <c r="D276" i="48"/>
  <c r="E276" i="48" s="1"/>
  <c r="E275" i="48"/>
  <c r="D275" i="48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C265" i="48"/>
  <c r="D264" i="48"/>
  <c r="E264" i="48" s="1"/>
  <c r="C263" i="48"/>
  <c r="D262" i="48"/>
  <c r="E262" i="48" s="1"/>
  <c r="E261" i="48"/>
  <c r="D261" i="48"/>
  <c r="D260" i="48"/>
  <c r="C260" i="48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E242" i="48"/>
  <c r="D242" i="48"/>
  <c r="D241" i="48"/>
  <c r="D240" i="48"/>
  <c r="E240" i="48" s="1"/>
  <c r="C239" i="48"/>
  <c r="C238" i="48" s="1"/>
  <c r="E237" i="48"/>
  <c r="E236" i="48" s="1"/>
  <c r="E235" i="48" s="1"/>
  <c r="D237" i="48"/>
  <c r="D236" i="48"/>
  <c r="D235" i="48" s="1"/>
  <c r="C236" i="48"/>
  <c r="C235" i="48" s="1"/>
  <c r="D234" i="48"/>
  <c r="C233" i="48"/>
  <c r="D232" i="48"/>
  <c r="E232" i="48" s="1"/>
  <c r="D231" i="48"/>
  <c r="D230" i="48"/>
  <c r="E230" i="48" s="1"/>
  <c r="C229" i="48"/>
  <c r="D227" i="48"/>
  <c r="E227" i="48" s="1"/>
  <c r="E226" i="48"/>
  <c r="D226" i="48"/>
  <c r="E225" i="48"/>
  <c r="D225" i="48"/>
  <c r="E224" i="48"/>
  <c r="D224" i="48"/>
  <c r="D223" i="48"/>
  <c r="D222" i="48" s="1"/>
  <c r="C223" i="48"/>
  <c r="C222" i="48" s="1"/>
  <c r="D221" i="48"/>
  <c r="C220" i="48"/>
  <c r="C215" i="48" s="1"/>
  <c r="D219" i="48"/>
  <c r="E219" i="48" s="1"/>
  <c r="D218" i="48"/>
  <c r="D217" i="48"/>
  <c r="E217" i="48" s="1"/>
  <c r="C216" i="48"/>
  <c r="D214" i="48"/>
  <c r="E214" i="48" s="1"/>
  <c r="E213" i="48" s="1"/>
  <c r="C213" i="48"/>
  <c r="D212" i="48"/>
  <c r="C211" i="48"/>
  <c r="D210" i="48"/>
  <c r="D209" i="48"/>
  <c r="E209" i="48" s="1"/>
  <c r="D208" i="48"/>
  <c r="E208" i="48" s="1"/>
  <c r="C207" i="48"/>
  <c r="D206" i="48"/>
  <c r="E206" i="48" s="1"/>
  <c r="D205" i="48"/>
  <c r="E205" i="48" s="1"/>
  <c r="C204" i="48"/>
  <c r="C203" i="48"/>
  <c r="D202" i="48"/>
  <c r="C201" i="48"/>
  <c r="C200" i="48"/>
  <c r="D199" i="48"/>
  <c r="C198" i="48"/>
  <c r="C197" i="48" s="1"/>
  <c r="E196" i="48"/>
  <c r="E195" i="48" s="1"/>
  <c r="D196" i="48"/>
  <c r="D195" i="48"/>
  <c r="C195" i="48"/>
  <c r="D194" i="48"/>
  <c r="C193" i="48"/>
  <c r="D192" i="48"/>
  <c r="E192" i="48" s="1"/>
  <c r="D191" i="48"/>
  <c r="E191" i="48" s="1"/>
  <c r="D190" i="48"/>
  <c r="E190" i="48" s="1"/>
  <c r="C189" i="48"/>
  <c r="C188" i="48" s="1"/>
  <c r="D187" i="48"/>
  <c r="E187" i="48" s="1"/>
  <c r="D186" i="48"/>
  <c r="C185" i="48"/>
  <c r="C184" i="48" s="1"/>
  <c r="E183" i="48"/>
  <c r="E182" i="48" s="1"/>
  <c r="D183" i="48"/>
  <c r="D182" i="48"/>
  <c r="E181" i="48"/>
  <c r="E180" i="48" s="1"/>
  <c r="D181" i="48"/>
  <c r="D180" i="48"/>
  <c r="D179" i="48" s="1"/>
  <c r="C179" i="48"/>
  <c r="J178" i="48"/>
  <c r="J177" i="48"/>
  <c r="D176" i="48"/>
  <c r="E176" i="48" s="1"/>
  <c r="D175" i="48"/>
  <c r="C174" i="48"/>
  <c r="D173" i="48"/>
  <c r="E173" i="48" s="1"/>
  <c r="D172" i="48"/>
  <c r="C171" i="48"/>
  <c r="J170" i="48"/>
  <c r="C170" i="48"/>
  <c r="D169" i="48"/>
  <c r="D168" i="48"/>
  <c r="E168" i="48" s="1"/>
  <c r="C167" i="48"/>
  <c r="D166" i="48"/>
  <c r="D165" i="48"/>
  <c r="E165" i="48" s="1"/>
  <c r="C164" i="48"/>
  <c r="J163" i="48"/>
  <c r="C163" i="48"/>
  <c r="D162" i="48"/>
  <c r="E162" i="48" s="1"/>
  <c r="D161" i="48"/>
  <c r="D160" i="48" s="1"/>
  <c r="C160" i="48"/>
  <c r="D159" i="48"/>
  <c r="E159" i="48" s="1"/>
  <c r="D158" i="48"/>
  <c r="E158" i="48" s="1"/>
  <c r="E157" i="48" s="1"/>
  <c r="D157" i="48"/>
  <c r="C157" i="48"/>
  <c r="D156" i="48"/>
  <c r="E156" i="48" s="1"/>
  <c r="D155" i="48"/>
  <c r="E155" i="48" s="1"/>
  <c r="E154" i="48" s="1"/>
  <c r="C154" i="48"/>
  <c r="C153" i="48" s="1"/>
  <c r="C152" i="48" s="1"/>
  <c r="J153" i="48"/>
  <c r="J152" i="48"/>
  <c r="E151" i="48"/>
  <c r="D151" i="48"/>
  <c r="E150" i="48"/>
  <c r="E149" i="48" s="1"/>
  <c r="D150" i="48"/>
  <c r="D149" i="48" s="1"/>
  <c r="C149" i="48"/>
  <c r="D148" i="48"/>
  <c r="E148" i="48" s="1"/>
  <c r="D147" i="48"/>
  <c r="C146" i="48"/>
  <c r="D145" i="48"/>
  <c r="E145" i="48" s="1"/>
  <c r="E144" i="48"/>
  <c r="D144" i="48"/>
  <c r="C143" i="48"/>
  <c r="C135" i="48" s="1"/>
  <c r="D142" i="48"/>
  <c r="E142" i="48" s="1"/>
  <c r="D141" i="48"/>
  <c r="C140" i="48"/>
  <c r="D139" i="48"/>
  <c r="E139" i="48" s="1"/>
  <c r="E138" i="48"/>
  <c r="D138" i="48"/>
  <c r="D137" i="48"/>
  <c r="D136" i="48" s="1"/>
  <c r="C136" i="48"/>
  <c r="J135" i="48"/>
  <c r="D134" i="48"/>
  <c r="E134" i="48" s="1"/>
  <c r="D133" i="48"/>
  <c r="E133" i="48" s="1"/>
  <c r="C132" i="48"/>
  <c r="D131" i="48"/>
  <c r="E131" i="48" s="1"/>
  <c r="D130" i="48"/>
  <c r="C129" i="48"/>
  <c r="C116" i="48" s="1"/>
  <c r="C115" i="48" s="1"/>
  <c r="D128" i="48"/>
  <c r="E128" i="48" s="1"/>
  <c r="D127" i="48"/>
  <c r="C126" i="48"/>
  <c r="D125" i="48"/>
  <c r="E124" i="48"/>
  <c r="D124" i="48"/>
  <c r="C123" i="48"/>
  <c r="D122" i="48"/>
  <c r="D121" i="48"/>
  <c r="E121" i="48" s="1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E106" i="48"/>
  <c r="D106" i="48"/>
  <c r="D105" i="48"/>
  <c r="E105" i="48" s="1"/>
  <c r="E104" i="48"/>
  <c r="D104" i="48"/>
  <c r="D103" i="48"/>
  <c r="E103" i="48" s="1"/>
  <c r="D102" i="48"/>
  <c r="E102" i="48" s="1"/>
  <c r="D101" i="48"/>
  <c r="E101" i="48" s="1"/>
  <c r="D100" i="48"/>
  <c r="E100" i="48" s="1"/>
  <c r="E99" i="48"/>
  <c r="D99" i="48"/>
  <c r="D98" i="48"/>
  <c r="J97" i="48"/>
  <c r="C97" i="48"/>
  <c r="D96" i="48"/>
  <c r="E96" i="48" s="1"/>
  <c r="D95" i="48"/>
  <c r="E95" i="48" s="1"/>
  <c r="E94" i="48"/>
  <c r="D94" i="48"/>
  <c r="D93" i="48"/>
  <c r="E93" i="48" s="1"/>
  <c r="E92" i="48"/>
  <c r="D92" i="48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E85" i="48"/>
  <c r="D85" i="48"/>
  <c r="D84" i="48"/>
  <c r="E84" i="48" s="1"/>
  <c r="E83" i="48"/>
  <c r="D83" i="48"/>
  <c r="D82" i="48"/>
  <c r="E82" i="48" s="1"/>
  <c r="D81" i="48"/>
  <c r="E81" i="48" s="1"/>
  <c r="D80" i="48"/>
  <c r="E80" i="48" s="1"/>
  <c r="D79" i="48"/>
  <c r="E79" i="48" s="1"/>
  <c r="D78" i="48"/>
  <c r="E78" i="48" s="1"/>
  <c r="E77" i="48"/>
  <c r="D77" i="48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C67" i="48"/>
  <c r="D66" i="48"/>
  <c r="E66" i="48" s="1"/>
  <c r="D65" i="48"/>
  <c r="E65" i="48" s="1"/>
  <c r="E64" i="48"/>
  <c r="D64" i="48"/>
  <c r="D63" i="48"/>
  <c r="E63" i="48" s="1"/>
  <c r="D62" i="48"/>
  <c r="J61" i="48"/>
  <c r="C61" i="48"/>
  <c r="E60" i="48"/>
  <c r="D60" i="48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E52" i="48"/>
  <c r="D52" i="48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E44" i="48"/>
  <c r="D44" i="48"/>
  <c r="E43" i="48"/>
  <c r="D43" i="48"/>
  <c r="E42" i="48"/>
  <c r="D42" i="48"/>
  <c r="E41" i="48"/>
  <c r="D41" i="48"/>
  <c r="D40" i="48"/>
  <c r="E40" i="48" s="1"/>
  <c r="D39" i="48"/>
  <c r="J38" i="48"/>
  <c r="C38" i="48"/>
  <c r="D37" i="48"/>
  <c r="E37" i="48" s="1"/>
  <c r="E36" i="48"/>
  <c r="D36" i="48"/>
  <c r="D35" i="48"/>
  <c r="E35" i="48" s="1"/>
  <c r="E34" i="48"/>
  <c r="D34" i="48"/>
  <c r="D33" i="48"/>
  <c r="E33" i="48" s="1"/>
  <c r="E32" i="48"/>
  <c r="D32" i="48"/>
  <c r="D31" i="48"/>
  <c r="E31" i="48" s="1"/>
  <c r="E30" i="48"/>
  <c r="D30" i="48"/>
  <c r="D29" i="48"/>
  <c r="E29" i="48" s="1"/>
  <c r="E28" i="48"/>
  <c r="D28" i="48"/>
  <c r="D27" i="48"/>
  <c r="E27" i="48" s="1"/>
  <c r="E26" i="48"/>
  <c r="D26" i="48"/>
  <c r="D25" i="48"/>
  <c r="E25" i="48" s="1"/>
  <c r="E24" i="48"/>
  <c r="D24" i="48"/>
  <c r="D23" i="48"/>
  <c r="E23" i="48" s="1"/>
  <c r="E22" i="48"/>
  <c r="D22" i="48"/>
  <c r="D21" i="48"/>
  <c r="E21" i="48" s="1"/>
  <c r="E20" i="48"/>
  <c r="D20" i="48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E13" i="48"/>
  <c r="D13" i="48"/>
  <c r="D12" i="48"/>
  <c r="J11" i="48"/>
  <c r="C11" i="48"/>
  <c r="E10" i="48"/>
  <c r="D10" i="48"/>
  <c r="E9" i="48"/>
  <c r="D9" i="48"/>
  <c r="E8" i="48"/>
  <c r="D8" i="48"/>
  <c r="E7" i="48"/>
  <c r="D7" i="48"/>
  <c r="D6" i="48"/>
  <c r="E6" i="48" s="1"/>
  <c r="D5" i="48"/>
  <c r="J4" i="48"/>
  <c r="C4" i="48"/>
  <c r="J3" i="48"/>
  <c r="J2" i="48"/>
  <c r="J1" i="48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E755" i="47"/>
  <c r="D755" i="47"/>
  <c r="D754" i="47"/>
  <c r="E754" i="47" s="1"/>
  <c r="E753" i="47"/>
  <c r="D753" i="47"/>
  <c r="D752" i="47"/>
  <c r="D751" i="47" s="1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E739" i="47"/>
  <c r="D739" i="47"/>
  <c r="E738" i="47"/>
  <c r="D738" i="47"/>
  <c r="E737" i="47"/>
  <c r="D737" i="47"/>
  <c r="E736" i="47"/>
  <c r="E735" i="47" s="1"/>
  <c r="E734" i="47" s="1"/>
  <c r="D736" i="47"/>
  <c r="D735" i="47"/>
  <c r="D734" i="47" s="1"/>
  <c r="C735" i="47"/>
  <c r="C734" i="47" s="1"/>
  <c r="E733" i="47"/>
  <c r="E732" i="47" s="1"/>
  <c r="E731" i="47" s="1"/>
  <c r="D733" i="47"/>
  <c r="D732" i="47" s="1"/>
  <c r="C732" i="47"/>
  <c r="C731" i="47" s="1"/>
  <c r="D731" i="47"/>
  <c r="E730" i="47"/>
  <c r="D730" i="47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E719" i="47" s="1"/>
  <c r="C719" i="47"/>
  <c r="J718" i="47"/>
  <c r="C718" i="47"/>
  <c r="C717" i="47" s="1"/>
  <c r="J717" i="47"/>
  <c r="E716" i="47"/>
  <c r="D716" i="47"/>
  <c r="E715" i="47"/>
  <c r="D715" i="47"/>
  <c r="E714" i="47"/>
  <c r="D714" i="47"/>
  <c r="E713" i="47"/>
  <c r="D713" i="47"/>
  <c r="E712" i="47"/>
  <c r="D712" i="47"/>
  <c r="E711" i="47"/>
  <c r="D711" i="47"/>
  <c r="E710" i="47"/>
  <c r="D710" i="47"/>
  <c r="E709" i="47"/>
  <c r="D709" i="47"/>
  <c r="E708" i="47"/>
  <c r="D708" i="47"/>
  <c r="E707" i="47"/>
  <c r="D707" i="47"/>
  <c r="E706" i="47"/>
  <c r="D706" i="47"/>
  <c r="E705" i="47"/>
  <c r="D705" i="47"/>
  <c r="E704" i="47"/>
  <c r="D704" i="47"/>
  <c r="E703" i="47"/>
  <c r="D703" i="47"/>
  <c r="E702" i="47"/>
  <c r="E701" i="47" s="1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D695" i="47"/>
  <c r="C695" i="47"/>
  <c r="D694" i="47"/>
  <c r="E694" i="47" s="1"/>
  <c r="D693" i="47"/>
  <c r="E693" i="47" s="1"/>
  <c r="E692" i="47"/>
  <c r="D692" i="47"/>
  <c r="D691" i="47"/>
  <c r="E691" i="47" s="1"/>
  <c r="D690" i="47"/>
  <c r="D688" i="47" s="1"/>
  <c r="D689" i="47"/>
  <c r="E689" i="47" s="1"/>
  <c r="C688" i="47"/>
  <c r="D687" i="47"/>
  <c r="E687" i="47" s="1"/>
  <c r="D686" i="47"/>
  <c r="E686" i="47" s="1"/>
  <c r="D685" i="47"/>
  <c r="E685" i="47" s="1"/>
  <c r="D684" i="47"/>
  <c r="C684" i="47"/>
  <c r="D683" i="47"/>
  <c r="E683" i="47" s="1"/>
  <c r="E682" i="47"/>
  <c r="D682" i="47"/>
  <c r="D681" i="47"/>
  <c r="C680" i="47"/>
  <c r="D679" i="47"/>
  <c r="E679" i="47" s="1"/>
  <c r="E678" i="47"/>
  <c r="E677" i="47" s="1"/>
  <c r="D678" i="47"/>
  <c r="D677" i="47"/>
  <c r="C677" i="47"/>
  <c r="D676" i="47"/>
  <c r="E676" i="47" s="1"/>
  <c r="D675" i="47"/>
  <c r="E675" i="47" s="1"/>
  <c r="D674" i="47"/>
  <c r="E674" i="47" s="1"/>
  <c r="D673" i="47"/>
  <c r="E673" i="47" s="1"/>
  <c r="D672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D617" i="47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E590" i="47"/>
  <c r="D590" i="47"/>
  <c r="E589" i="47"/>
  <c r="D589" i="47"/>
  <c r="D588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E581" i="47"/>
  <c r="D581" i="47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E547" i="47"/>
  <c r="D547" i="47"/>
  <c r="D546" i="47"/>
  <c r="E546" i="47" s="1"/>
  <c r="E545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D530" i="47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E447" i="47"/>
  <c r="D447" i="47"/>
  <c r="E446" i="47"/>
  <c r="E445" i="47" s="1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E431" i="47"/>
  <c r="D431" i="47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E420" i="47"/>
  <c r="D420" i="47"/>
  <c r="E419" i="47"/>
  <c r="D419" i="47"/>
  <c r="E418" i="47"/>
  <c r="D418" i="47"/>
  <c r="E417" i="47"/>
  <c r="E416" i="47" s="1"/>
  <c r="D417" i="47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E400" i="47"/>
  <c r="D400" i="47"/>
  <c r="C399" i="47"/>
  <c r="D398" i="47"/>
  <c r="E398" i="47" s="1"/>
  <c r="D397" i="47"/>
  <c r="E397" i="47" s="1"/>
  <c r="D396" i="47"/>
  <c r="E396" i="47" s="1"/>
  <c r="D395" i="47"/>
  <c r="C395" i="47"/>
  <c r="E394" i="47"/>
  <c r="D394" i="47"/>
  <c r="D393" i="47"/>
  <c r="E393" i="47" s="1"/>
  <c r="E392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C340" i="47" s="1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D329" i="47"/>
  <c r="C328" i="47"/>
  <c r="D327" i="47"/>
  <c r="E327" i="47" s="1"/>
  <c r="D326" i="47"/>
  <c r="C325" i="47"/>
  <c r="D324" i="47"/>
  <c r="E324" i="47" s="1"/>
  <c r="E323" i="47"/>
  <c r="D323" i="47"/>
  <c r="D322" i="47"/>
  <c r="E322" i="47" s="1"/>
  <c r="E321" i="47"/>
  <c r="D321" i="47"/>
  <c r="D320" i="47"/>
  <c r="E320" i="47" s="1"/>
  <c r="E319" i="47"/>
  <c r="D319" i="47"/>
  <c r="D318" i="47"/>
  <c r="E318" i="47" s="1"/>
  <c r="E317" i="47"/>
  <c r="D317" i="47"/>
  <c r="D316" i="47"/>
  <c r="C315" i="47"/>
  <c r="C314" i="47" s="1"/>
  <c r="E313" i="47"/>
  <c r="D313" i="47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E266" i="47"/>
  <c r="D266" i="47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E239" i="47" s="1"/>
  <c r="E238" i="47" s="1"/>
  <c r="D240" i="47"/>
  <c r="E240" i="47" s="1"/>
  <c r="D239" i="47"/>
  <c r="D238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E225" i="47"/>
  <c r="D225" i="47"/>
  <c r="E224" i="47"/>
  <c r="D224" i="47"/>
  <c r="D223" i="47"/>
  <c r="D222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D216" i="47"/>
  <c r="C216" i="47"/>
  <c r="E214" i="47"/>
  <c r="E213" i="47" s="1"/>
  <c r="D214" i="47"/>
  <c r="D213" i="47"/>
  <c r="C213" i="47"/>
  <c r="E212" i="47"/>
  <c r="D212" i="47"/>
  <c r="E211" i="47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J170" i="47"/>
  <c r="C170" i="47"/>
  <c r="E169" i="47"/>
  <c r="D169" i="47"/>
  <c r="D168" i="47"/>
  <c r="E168" i="47" s="1"/>
  <c r="C167" i="47"/>
  <c r="D166" i="47"/>
  <c r="D165" i="47"/>
  <c r="E165" i="47" s="1"/>
  <c r="C164" i="47"/>
  <c r="J163" i="47"/>
  <c r="E162" i="47"/>
  <c r="D162" i="47"/>
  <c r="E161" i="47"/>
  <c r="E160" i="47" s="1"/>
  <c r="D161" i="47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E130" i="47"/>
  <c r="D130" i="47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C115" i="47" s="1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D96" i="47"/>
  <c r="E96" i="47" s="1"/>
  <c r="E95" i="47"/>
  <c r="D95" i="47"/>
  <c r="D94" i="47"/>
  <c r="E94" i="47" s="1"/>
  <c r="E93" i="47"/>
  <c r="D93" i="47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E86" i="47"/>
  <c r="D86" i="47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E73" i="47"/>
  <c r="D73" i="47"/>
  <c r="D72" i="47"/>
  <c r="E72" i="47" s="1"/>
  <c r="E71" i="47"/>
  <c r="D71" i="47"/>
  <c r="D70" i="47"/>
  <c r="E70" i="47" s="1"/>
  <c r="D69" i="47"/>
  <c r="J68" i="47"/>
  <c r="C68" i="47"/>
  <c r="J67" i="47"/>
  <c r="C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D46" i="47"/>
  <c r="E46" i="47" s="1"/>
  <c r="D45" i="47"/>
  <c r="E45" i="47" s="1"/>
  <c r="D44" i="47"/>
  <c r="E44" i="47" s="1"/>
  <c r="E43" i="47"/>
  <c r="D43" i="47"/>
  <c r="D42" i="47"/>
  <c r="E42" i="47" s="1"/>
  <c r="E41" i="47"/>
  <c r="D41" i="47"/>
  <c r="D40" i="47"/>
  <c r="E40" i="47" s="1"/>
  <c r="D39" i="47"/>
  <c r="J38" i="47"/>
  <c r="C38" i="47"/>
  <c r="E37" i="47"/>
  <c r="D37" i="47"/>
  <c r="D36" i="47"/>
  <c r="E36" i="47" s="1"/>
  <c r="E35" i="47"/>
  <c r="D35" i="47"/>
  <c r="D34" i="47"/>
  <c r="E34" i="47" s="1"/>
  <c r="E33" i="47"/>
  <c r="D33" i="47"/>
  <c r="D32" i="47"/>
  <c r="E32" i="47" s="1"/>
  <c r="E31" i="47"/>
  <c r="D31" i="47"/>
  <c r="D30" i="47"/>
  <c r="E30" i="47" s="1"/>
  <c r="E29" i="47"/>
  <c r="D29" i="47"/>
  <c r="D28" i="47"/>
  <c r="E28" i="47" s="1"/>
  <c r="E27" i="47"/>
  <c r="D27" i="47"/>
  <c r="D26" i="47"/>
  <c r="E26" i="47" s="1"/>
  <c r="E25" i="47"/>
  <c r="D25" i="47"/>
  <c r="D24" i="47"/>
  <c r="E24" i="47" s="1"/>
  <c r="E23" i="47"/>
  <c r="D23" i="47"/>
  <c r="D22" i="47"/>
  <c r="E22" i="47" s="1"/>
  <c r="E21" i="47"/>
  <c r="D21" i="47"/>
  <c r="D20" i="47"/>
  <c r="E20" i="47" s="1"/>
  <c r="E19" i="47"/>
  <c r="D19" i="47"/>
  <c r="D18" i="47"/>
  <c r="E17" i="47"/>
  <c r="D17" i="47"/>
  <c r="D16" i="47"/>
  <c r="E16" i="47" s="1"/>
  <c r="E15" i="47"/>
  <c r="D15" i="47"/>
  <c r="D14" i="47"/>
  <c r="E14" i="47" s="1"/>
  <c r="E13" i="47"/>
  <c r="D13" i="47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J3" i="47"/>
  <c r="C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E762" i="46" s="1"/>
  <c r="E761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E753" i="46"/>
  <c r="D753" i="46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/>
  <c r="D733" i="46"/>
  <c r="C732" i="46"/>
  <c r="C731" i="46"/>
  <c r="D730" i="46"/>
  <c r="E730" i="46" s="1"/>
  <c r="D729" i="46"/>
  <c r="E729" i="46" s="1"/>
  <c r="E728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E702" i="46"/>
  <c r="D702" i="46"/>
  <c r="D701" i="46"/>
  <c r="C701" i="46"/>
  <c r="D700" i="46"/>
  <c r="E700" i="46" s="1"/>
  <c r="D699" i="46"/>
  <c r="E699" i="46" s="1"/>
  <c r="D698" i="46"/>
  <c r="E698" i="46" s="1"/>
  <c r="D697" i="46"/>
  <c r="E697" i="46" s="1"/>
  <c r="E696" i="46"/>
  <c r="D696" i="46"/>
  <c r="D695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D672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C562" i="46" s="1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E559" i="46"/>
  <c r="D559" i="46"/>
  <c r="D558" i="46"/>
  <c r="E558" i="46" s="1"/>
  <c r="C557" i="46"/>
  <c r="E556" i="46"/>
  <c r="D556" i="46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E515" i="46"/>
  <c r="D515" i="46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C444" i="46" s="1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E417" i="46"/>
  <c r="D417" i="46"/>
  <c r="D416" i="46"/>
  <c r="C416" i="46"/>
  <c r="D415" i="46"/>
  <c r="E415" i="46" s="1"/>
  <c r="D414" i="46"/>
  <c r="E414" i="46" s="1"/>
  <c r="E413" i="46"/>
  <c r="D413" i="46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C340" i="46" s="1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E333" i="46" s="1"/>
  <c r="D332" i="46"/>
  <c r="E332" i="46" s="1"/>
  <c r="D331" i="46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C314" i="46" s="1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E248" i="46"/>
  <c r="D248" i="46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6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C203" i="46" s="1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C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E101" i="46"/>
  <c r="D101" i="46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3" i="46"/>
  <c r="D13" i="46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E758" i="45"/>
  <c r="D758" i="45"/>
  <c r="D757" i="45"/>
  <c r="D756" i="45" s="1"/>
  <c r="C757" i="45"/>
  <c r="C756" i="45" s="1"/>
  <c r="E755" i="45"/>
  <c r="D755" i="45"/>
  <c r="E754" i="45"/>
  <c r="D754" i="45"/>
  <c r="E753" i="45"/>
  <c r="E752" i="45" s="1"/>
  <c r="D753" i="45"/>
  <c r="D752" i="45" s="1"/>
  <c r="C752" i="45"/>
  <c r="C751" i="45" s="1"/>
  <c r="D751" i="45"/>
  <c r="E750" i="45"/>
  <c r="D750" i="45"/>
  <c r="D749" i="45"/>
  <c r="E749" i="45" s="1"/>
  <c r="E748" i="45"/>
  <c r="D748" i="45"/>
  <c r="E747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E683" i="45"/>
  <c r="D683" i="45"/>
  <c r="E682" i="45"/>
  <c r="D682" i="45"/>
  <c r="E681" i="45"/>
  <c r="D681" i="45"/>
  <c r="E680" i="45"/>
  <c r="D680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D611" i="45"/>
  <c r="C611" i="45"/>
  <c r="D610" i="45"/>
  <c r="E610" i="45" s="1"/>
  <c r="E609" i="45"/>
  <c r="D609" i="45"/>
  <c r="D608" i="45"/>
  <c r="E608" i="45" s="1"/>
  <c r="E607" i="45"/>
  <c r="D607" i="45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E567" i="45"/>
  <c r="D567" i="45"/>
  <c r="D566" i="45"/>
  <c r="E566" i="45" s="1"/>
  <c r="E565" i="45"/>
  <c r="D565" i="45"/>
  <c r="D564" i="45"/>
  <c r="C563" i="45"/>
  <c r="J562" i="45"/>
  <c r="C562" i="45"/>
  <c r="J561" i="45"/>
  <c r="J560" i="45"/>
  <c r="D559" i="45"/>
  <c r="E559" i="45" s="1"/>
  <c r="D558" i="45"/>
  <c r="E558" i="45" s="1"/>
  <c r="E557" i="45" s="1"/>
  <c r="C557" i="45"/>
  <c r="D556" i="45"/>
  <c r="E556" i="45" s="1"/>
  <c r="E555" i="45"/>
  <c r="D555" i="45"/>
  <c r="D554" i="45"/>
  <c r="D553" i="45" s="1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E543" i="45"/>
  <c r="D543" i="45"/>
  <c r="E542" i="45"/>
  <c r="D542" i="45"/>
  <c r="E541" i="45"/>
  <c r="D541" i="45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E513" i="45"/>
  <c r="D513" i="45"/>
  <c r="E512" i="45"/>
  <c r="D512" i="45"/>
  <c r="E511" i="45"/>
  <c r="D511" i="45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D504" i="45"/>
  <c r="C504" i="45"/>
  <c r="E503" i="45"/>
  <c r="D503" i="45"/>
  <c r="E502" i="45"/>
  <c r="D502" i="45"/>
  <c r="E501" i="45"/>
  <c r="D501" i="45"/>
  <c r="E500" i="45"/>
  <c r="D500" i="45"/>
  <c r="E499" i="45"/>
  <c r="D499" i="45"/>
  <c r="E498" i="45"/>
  <c r="E497" i="45" s="1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E492" i="45"/>
  <c r="E491" i="45" s="1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E447" i="45"/>
  <c r="D447" i="45"/>
  <c r="D446" i="45"/>
  <c r="C445" i="45"/>
  <c r="D443" i="45"/>
  <c r="E443" i="45" s="1"/>
  <c r="E442" i="45"/>
  <c r="D442" i="45"/>
  <c r="D441" i="45"/>
  <c r="E441" i="45" s="1"/>
  <c r="E440" i="45"/>
  <c r="D440" i="45"/>
  <c r="D439" i="45"/>
  <c r="E439" i="45" s="1"/>
  <c r="E438" i="45"/>
  <c r="D438" i="45"/>
  <c r="D437" i="45"/>
  <c r="E437" i="45" s="1"/>
  <c r="E436" i="45"/>
  <c r="D436" i="45"/>
  <c r="D435" i="45"/>
  <c r="E435" i="45" s="1"/>
  <c r="E434" i="45"/>
  <c r="D434" i="45"/>
  <c r="D433" i="45"/>
  <c r="E433" i="45" s="1"/>
  <c r="E432" i="45"/>
  <c r="D432" i="45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D416" i="45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D404" i="45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E376" i="45"/>
  <c r="D376" i="45"/>
  <c r="D375" i="45"/>
  <c r="E375" i="45" s="1"/>
  <c r="E374" i="45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E344" i="45" s="1"/>
  <c r="E345" i="45"/>
  <c r="D345" i="45"/>
  <c r="D344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C314" i="45" s="1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D296" i="45"/>
  <c r="C296" i="45"/>
  <c r="D295" i="45"/>
  <c r="E295" i="45" s="1"/>
  <c r="E294" i="45"/>
  <c r="D294" i="45"/>
  <c r="D293" i="45"/>
  <c r="E293" i="45" s="1"/>
  <c r="E292" i="45"/>
  <c r="D292" i="45"/>
  <c r="D291" i="45"/>
  <c r="E291" i="45" s="1"/>
  <c r="E290" i="45"/>
  <c r="D290" i="45"/>
  <c r="C289" i="45"/>
  <c r="C263" i="45" s="1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D260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E247" i="45"/>
  <c r="D247" i="45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D239" i="45" s="1"/>
  <c r="D238" i="45" s="1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C228" i="45" s="1"/>
  <c r="D232" i="45"/>
  <c r="E232" i="45" s="1"/>
  <c r="D231" i="45"/>
  <c r="E231" i="45" s="1"/>
  <c r="E229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E209" i="45" s="1"/>
  <c r="E207" i="45" s="1"/>
  <c r="E208" i="45"/>
  <c r="D208" i="45"/>
  <c r="D207" i="45"/>
  <c r="C207" i="45"/>
  <c r="D206" i="45"/>
  <c r="E206" i="45" s="1"/>
  <c r="D205" i="45"/>
  <c r="E205" i="45" s="1"/>
  <c r="E204" i="45" s="1"/>
  <c r="C204" i="45"/>
  <c r="C203" i="45" s="1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D185" i="45"/>
  <c r="D184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E168" i="45"/>
  <c r="E167" i="45" s="1"/>
  <c r="D168" i="45"/>
  <c r="D167" i="45" s="1"/>
  <c r="C167" i="45"/>
  <c r="D166" i="45"/>
  <c r="E166" i="45" s="1"/>
  <c r="D165" i="45"/>
  <c r="C164" i="45"/>
  <c r="J163" i="45"/>
  <c r="E162" i="45"/>
  <c r="D162" i="45"/>
  <c r="D161" i="45"/>
  <c r="E161" i="45" s="1"/>
  <c r="D160" i="45"/>
  <c r="C160" i="45"/>
  <c r="D159" i="45"/>
  <c r="E159" i="45" s="1"/>
  <c r="D158" i="45"/>
  <c r="E158" i="45" s="1"/>
  <c r="E157" i="45" s="1"/>
  <c r="C157" i="45"/>
  <c r="E156" i="45"/>
  <c r="D156" i="45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0" i="45" s="1"/>
  <c r="E141" i="45"/>
  <c r="D141" i="45"/>
  <c r="D140" i="45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E129" i="45" s="1"/>
  <c r="D129" i="45"/>
  <c r="C129" i="45"/>
  <c r="D128" i="45"/>
  <c r="E128" i="45" s="1"/>
  <c r="D127" i="45"/>
  <c r="E127" i="45" s="1"/>
  <c r="E126" i="45" s="1"/>
  <c r="D126" i="45"/>
  <c r="C126" i="45"/>
  <c r="D125" i="45"/>
  <c r="E125" i="45" s="1"/>
  <c r="D124" i="45"/>
  <c r="E124" i="45" s="1"/>
  <c r="D123" i="45"/>
  <c r="C123" i="45"/>
  <c r="E122" i="45"/>
  <c r="D122" i="45"/>
  <c r="E121" i="45"/>
  <c r="E120" i="45" s="1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E110" i="45"/>
  <c r="D110" i="45"/>
  <c r="D109" i="45"/>
  <c r="E109" i="45" s="1"/>
  <c r="E108" i="45"/>
  <c r="D108" i="45"/>
  <c r="D107" i="45"/>
  <c r="E107" i="45" s="1"/>
  <c r="E106" i="45"/>
  <c r="D106" i="45"/>
  <c r="D105" i="45"/>
  <c r="E105" i="45" s="1"/>
  <c r="E104" i="45"/>
  <c r="D104" i="45"/>
  <c r="D103" i="45"/>
  <c r="E103" i="45" s="1"/>
  <c r="E102" i="45"/>
  <c r="D102" i="45"/>
  <c r="D101" i="45"/>
  <c r="E101" i="45" s="1"/>
  <c r="E100" i="45"/>
  <c r="D100" i="45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E75" i="45"/>
  <c r="D75" i="45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E68" i="45" s="1"/>
  <c r="J68" i="45"/>
  <c r="C68" i="45"/>
  <c r="J67" i="45"/>
  <c r="C67" i="45"/>
  <c r="E66" i="45"/>
  <c r="D66" i="45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E58" i="45"/>
  <c r="D58" i="45"/>
  <c r="D57" i="45"/>
  <c r="E57" i="45" s="1"/>
  <c r="E56" i="45"/>
  <c r="D56" i="45"/>
  <c r="D55" i="45"/>
  <c r="E55" i="45" s="1"/>
  <c r="E54" i="45"/>
  <c r="D54" i="45"/>
  <c r="D53" i="45"/>
  <c r="E53" i="45" s="1"/>
  <c r="E52" i="45"/>
  <c r="D52" i="45"/>
  <c r="D51" i="45"/>
  <c r="E51" i="45" s="1"/>
  <c r="E50" i="45"/>
  <c r="D50" i="45"/>
  <c r="D49" i="45"/>
  <c r="E49" i="45" s="1"/>
  <c r="E48" i="45"/>
  <c r="D48" i="45"/>
  <c r="D47" i="45"/>
  <c r="E47" i="45" s="1"/>
  <c r="E46" i="45"/>
  <c r="D46" i="45"/>
  <c r="D45" i="45"/>
  <c r="E45" i="45" s="1"/>
  <c r="E44" i="45"/>
  <c r="D44" i="45"/>
  <c r="D43" i="45"/>
  <c r="E43" i="45" s="1"/>
  <c r="E42" i="45"/>
  <c r="D42" i="45"/>
  <c r="D41" i="45"/>
  <c r="E41" i="45" s="1"/>
  <c r="E40" i="45"/>
  <c r="D40" i="45"/>
  <c r="D39" i="45"/>
  <c r="D38" i="45" s="1"/>
  <c r="J38" i="45"/>
  <c r="C38" i="45"/>
  <c r="C3" i="45" s="1"/>
  <c r="C2" i="45" s="1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E7" i="45"/>
  <c r="D7" i="45"/>
  <c r="D6" i="45"/>
  <c r="E6" i="45" s="1"/>
  <c r="E5" i="45"/>
  <c r="D5" i="45"/>
  <c r="J4" i="45"/>
  <c r="D4" i="45"/>
  <c r="C4" i="45"/>
  <c r="J3" i="45"/>
  <c r="J2" i="45"/>
  <c r="J1" i="45"/>
  <c r="D779" i="44"/>
  <c r="C778" i="44"/>
  <c r="E777" i="44"/>
  <c r="D777" i="44"/>
  <c r="D776" i="44"/>
  <c r="E776" i="44" s="1"/>
  <c r="D775" i="44"/>
  <c r="D773" i="44" s="1"/>
  <c r="D772" i="44" s="1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E698" i="44"/>
  <c r="D698" i="44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E687" i="44"/>
  <c r="D687" i="44"/>
  <c r="D686" i="44"/>
  <c r="E685" i="44"/>
  <c r="D685" i="44"/>
  <c r="C684" i="44"/>
  <c r="D683" i="44"/>
  <c r="E683" i="44" s="1"/>
  <c r="D682" i="44"/>
  <c r="E682" i="44" s="1"/>
  <c r="D681" i="44"/>
  <c r="E681" i="44" s="1"/>
  <c r="E680" i="44" s="1"/>
  <c r="D680" i="44"/>
  <c r="C680" i="44"/>
  <c r="D679" i="44"/>
  <c r="E679" i="44" s="1"/>
  <c r="E678" i="44"/>
  <c r="D678" i="44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E666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E645" i="44"/>
  <c r="D645" i="44"/>
  <c r="D644" i="44"/>
  <c r="J643" i="44"/>
  <c r="C643" i="44"/>
  <c r="E642" i="44"/>
  <c r="D642" i="44"/>
  <c r="D641" i="44"/>
  <c r="E641" i="44" s="1"/>
  <c r="D640" i="44"/>
  <c r="D639" i="44" s="1"/>
  <c r="J639" i="44"/>
  <c r="C639" i="44"/>
  <c r="E638" i="44"/>
  <c r="D638" i="44"/>
  <c r="D637" i="44"/>
  <c r="E637" i="44" s="1"/>
  <c r="E636" i="44"/>
  <c r="D636" i="44"/>
  <c r="D635" i="44"/>
  <c r="E635" i="44" s="1"/>
  <c r="E634" i="44"/>
  <c r="D634" i="44"/>
  <c r="D633" i="44"/>
  <c r="E633" i="44" s="1"/>
  <c r="E632" i="44"/>
  <c r="D632" i="44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E611" i="44" s="1"/>
  <c r="D613" i="44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E602" i="44"/>
  <c r="D602" i="44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E585" i="44"/>
  <c r="D585" i="44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E559" i="44"/>
  <c r="D559" i="44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E545" i="44" s="1"/>
  <c r="D547" i="44"/>
  <c r="D546" i="44"/>
  <c r="E546" i="44" s="1"/>
  <c r="D545" i="44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C483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E435" i="44"/>
  <c r="D435" i="44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E368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E336" i="44"/>
  <c r="D336" i="44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E313" i="44"/>
  <c r="D313" i="44"/>
  <c r="D312" i="44"/>
  <c r="E312" i="44" s="1"/>
  <c r="E311" i="44"/>
  <c r="D311" i="44"/>
  <c r="D310" i="44"/>
  <c r="E310" i="44" s="1"/>
  <c r="E309" i="44"/>
  <c r="D309" i="44"/>
  <c r="C308" i="44"/>
  <c r="D307" i="44"/>
  <c r="E307" i="44" s="1"/>
  <c r="D306" i="44"/>
  <c r="E306" i="44" s="1"/>
  <c r="D305" i="44"/>
  <c r="C305" i="44"/>
  <c r="D304" i="44"/>
  <c r="E304" i="44" s="1"/>
  <c r="E303" i="44"/>
  <c r="E302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E277" i="44"/>
  <c r="D277" i="44"/>
  <c r="D276" i="44"/>
  <c r="E276" i="44" s="1"/>
  <c r="E275" i="44"/>
  <c r="D275" i="44"/>
  <c r="D274" i="44"/>
  <c r="E274" i="44" s="1"/>
  <c r="E273" i="44"/>
  <c r="D273" i="44"/>
  <c r="D272" i="44"/>
  <c r="E272" i="44" s="1"/>
  <c r="E271" i="44"/>
  <c r="D271" i="44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C203" i="44" s="1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J163" i="44"/>
  <c r="C163" i="44"/>
  <c r="D162" i="44"/>
  <c r="E162" i="44" s="1"/>
  <c r="E161" i="44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C152" i="44" s="1"/>
  <c r="J152" i="44"/>
  <c r="D151" i="44"/>
  <c r="E151" i="44" s="1"/>
  <c r="D150" i="44"/>
  <c r="E150" i="44" s="1"/>
  <c r="E149" i="44" s="1"/>
  <c r="D149" i="44"/>
  <c r="C149" i="44"/>
  <c r="D148" i="44"/>
  <c r="E148" i="44" s="1"/>
  <c r="D147" i="44"/>
  <c r="E147" i="44" s="1"/>
  <c r="E146" i="44" s="1"/>
  <c r="D146" i="44"/>
  <c r="C146" i="44"/>
  <c r="D145" i="44"/>
  <c r="E145" i="44" s="1"/>
  <c r="D144" i="44"/>
  <c r="E144" i="44" s="1"/>
  <c r="E143" i="44" s="1"/>
  <c r="D143" i="44"/>
  <c r="C143" i="44"/>
  <c r="D142" i="44"/>
  <c r="E142" i="44" s="1"/>
  <c r="D141" i="44"/>
  <c r="E141" i="44" s="1"/>
  <c r="E140" i="44" s="1"/>
  <c r="C140" i="44"/>
  <c r="C135" i="44" s="1"/>
  <c r="D139" i="44"/>
  <c r="E139" i="44" s="1"/>
  <c r="D138" i="44"/>
  <c r="E138" i="44" s="1"/>
  <c r="D137" i="44"/>
  <c r="E137" i="44" s="1"/>
  <c r="E136" i="44" s="1"/>
  <c r="E135" i="44" s="1"/>
  <c r="D136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E108" i="44"/>
  <c r="D108" i="44"/>
  <c r="D107" i="44"/>
  <c r="E107" i="44" s="1"/>
  <c r="E106" i="44"/>
  <c r="D106" i="44"/>
  <c r="D105" i="44"/>
  <c r="E105" i="44" s="1"/>
  <c r="E104" i="44"/>
  <c r="D104" i="44"/>
  <c r="D103" i="44"/>
  <c r="E103" i="44" s="1"/>
  <c r="E102" i="44"/>
  <c r="D102" i="44"/>
  <c r="D101" i="44"/>
  <c r="E101" i="44" s="1"/>
  <c r="E100" i="44"/>
  <c r="D100" i="44"/>
  <c r="D99" i="44"/>
  <c r="E99" i="44" s="1"/>
  <c r="E98" i="44"/>
  <c r="D98" i="44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E60" i="44"/>
  <c r="D60" i="44"/>
  <c r="D59" i="44"/>
  <c r="E59" i="44" s="1"/>
  <c r="E58" i="44"/>
  <c r="D58" i="44"/>
  <c r="D57" i="44"/>
  <c r="E57" i="44" s="1"/>
  <c r="E56" i="44"/>
  <c r="D56" i="44"/>
  <c r="D55" i="44"/>
  <c r="E55" i="44" s="1"/>
  <c r="E54" i="44"/>
  <c r="D54" i="44"/>
  <c r="D53" i="44"/>
  <c r="E53" i="44" s="1"/>
  <c r="E52" i="44"/>
  <c r="D52" i="44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E43" i="44"/>
  <c r="D43" i="44"/>
  <c r="D42" i="44"/>
  <c r="E42" i="44" s="1"/>
  <c r="E41" i="44"/>
  <c r="D41" i="44"/>
  <c r="D40" i="44"/>
  <c r="E40" i="44" s="1"/>
  <c r="D39" i="44"/>
  <c r="J38" i="44"/>
  <c r="C38" i="44"/>
  <c r="E37" i="44"/>
  <c r="D37" i="44"/>
  <c r="D36" i="44"/>
  <c r="E36" i="44" s="1"/>
  <c r="E35" i="44"/>
  <c r="D35" i="44"/>
  <c r="D34" i="44"/>
  <c r="E34" i="44" s="1"/>
  <c r="E33" i="44"/>
  <c r="D33" i="44"/>
  <c r="D32" i="44"/>
  <c r="E32" i="44" s="1"/>
  <c r="E31" i="44"/>
  <c r="D31" i="44"/>
  <c r="D30" i="44"/>
  <c r="E30" i="44" s="1"/>
  <c r="E29" i="44"/>
  <c r="D29" i="44"/>
  <c r="D28" i="44"/>
  <c r="E28" i="44" s="1"/>
  <c r="E27" i="44"/>
  <c r="D27" i="44"/>
  <c r="D26" i="44"/>
  <c r="E26" i="44" s="1"/>
  <c r="E25" i="44"/>
  <c r="D25" i="44"/>
  <c r="D24" i="44"/>
  <c r="E24" i="44" s="1"/>
  <c r="E23" i="44"/>
  <c r="D23" i="44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1" i="35"/>
  <c r="H71" i="35"/>
  <c r="G71" i="35"/>
  <c r="F71" i="35"/>
  <c r="E71" i="35"/>
  <c r="D71" i="35"/>
  <c r="C71" i="35" s="1"/>
  <c r="I68" i="35"/>
  <c r="H68" i="35"/>
  <c r="G68" i="35"/>
  <c r="F68" i="35"/>
  <c r="E68" i="35"/>
  <c r="D68" i="35"/>
  <c r="I65" i="35"/>
  <c r="I64" i="35" s="1"/>
  <c r="H65" i="35"/>
  <c r="H64" i="35" s="1"/>
  <c r="G65" i="35"/>
  <c r="F65" i="35"/>
  <c r="E65" i="35"/>
  <c r="E64" i="35" s="1"/>
  <c r="D65" i="35"/>
  <c r="C65" i="35" s="1"/>
  <c r="D64" i="35"/>
  <c r="H61" i="35"/>
  <c r="G61" i="35"/>
  <c r="F61" i="35"/>
  <c r="E61" i="35"/>
  <c r="D61" i="35"/>
  <c r="I58" i="35"/>
  <c r="H58" i="35"/>
  <c r="G58" i="35"/>
  <c r="F58" i="35"/>
  <c r="E58" i="35"/>
  <c r="D58" i="35"/>
  <c r="I54" i="35"/>
  <c r="I32" i="35" s="1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D48" i="35"/>
  <c r="I33" i="35"/>
  <c r="H33" i="35"/>
  <c r="G33" i="35"/>
  <c r="F33" i="35"/>
  <c r="E33" i="35"/>
  <c r="D33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32" i="35" l="1"/>
  <c r="E728" i="49"/>
  <c r="D486" i="49"/>
  <c r="D325" i="49"/>
  <c r="C188" i="49"/>
  <c r="E189" i="49"/>
  <c r="D302" i="49"/>
  <c r="D123" i="49"/>
  <c r="D154" i="49"/>
  <c r="D204" i="49"/>
  <c r="D688" i="49"/>
  <c r="E298" i="49"/>
  <c r="D639" i="49"/>
  <c r="D160" i="49"/>
  <c r="D373" i="49"/>
  <c r="E409" i="49"/>
  <c r="C116" i="49"/>
  <c r="E162" i="49"/>
  <c r="E160" i="49" s="1"/>
  <c r="E690" i="49"/>
  <c r="E688" i="49" s="1"/>
  <c r="E129" i="49"/>
  <c r="E185" i="49"/>
  <c r="E184" i="49" s="1"/>
  <c r="E305" i="49"/>
  <c r="D409" i="49"/>
  <c r="D463" i="49"/>
  <c r="E497" i="49"/>
  <c r="D588" i="49"/>
  <c r="C744" i="49"/>
  <c r="C727" i="49" s="1"/>
  <c r="C726" i="49" s="1"/>
  <c r="C484" i="49"/>
  <c r="E149" i="49"/>
  <c r="E557" i="49"/>
  <c r="E617" i="49"/>
  <c r="E640" i="49"/>
  <c r="E639" i="49" s="1"/>
  <c r="C163" i="49"/>
  <c r="C170" i="49"/>
  <c r="D189" i="49"/>
  <c r="D188" i="49" s="1"/>
  <c r="D412" i="49"/>
  <c r="D578" i="49"/>
  <c r="E589" i="49"/>
  <c r="E588" i="49" s="1"/>
  <c r="C529" i="49"/>
  <c r="D643" i="49"/>
  <c r="E308" i="49"/>
  <c r="E672" i="49"/>
  <c r="C135" i="49"/>
  <c r="E167" i="49"/>
  <c r="C562" i="49"/>
  <c r="D600" i="49"/>
  <c r="E132" i="49"/>
  <c r="E140" i="49"/>
  <c r="E164" i="49"/>
  <c r="E171" i="49"/>
  <c r="D201" i="49"/>
  <c r="D200" i="49" s="1"/>
  <c r="E221" i="49"/>
  <c r="E220" i="49" s="1"/>
  <c r="D233" i="49"/>
  <c r="D236" i="49"/>
  <c r="D235" i="49" s="1"/>
  <c r="C263" i="49"/>
  <c r="D308" i="49"/>
  <c r="D315" i="49"/>
  <c r="D353" i="49"/>
  <c r="D388" i="49"/>
  <c r="D445" i="49"/>
  <c r="E464" i="49"/>
  <c r="E463" i="49" s="1"/>
  <c r="E487" i="49"/>
  <c r="E486" i="49" s="1"/>
  <c r="D593" i="49"/>
  <c r="D604" i="49"/>
  <c r="D672" i="49"/>
  <c r="D735" i="49"/>
  <c r="D734" i="49" s="1"/>
  <c r="D742" i="49"/>
  <c r="E744" i="49"/>
  <c r="D629" i="49"/>
  <c r="E643" i="49"/>
  <c r="C646" i="49"/>
  <c r="E701" i="49"/>
  <c r="D762" i="49"/>
  <c r="D761" i="49" s="1"/>
  <c r="C67" i="49"/>
  <c r="E126" i="49"/>
  <c r="D146" i="49"/>
  <c r="E205" i="49"/>
  <c r="E204" i="49" s="1"/>
  <c r="D207" i="49"/>
  <c r="D289" i="49"/>
  <c r="D296" i="49"/>
  <c r="E302" i="49"/>
  <c r="D328" i="49"/>
  <c r="D344" i="49"/>
  <c r="C340" i="49"/>
  <c r="E368" i="49"/>
  <c r="E382" i="49"/>
  <c r="D416" i="49"/>
  <c r="D429" i="49"/>
  <c r="E459" i="49"/>
  <c r="E468" i="49"/>
  <c r="E504" i="49"/>
  <c r="D532" i="49"/>
  <c r="D545" i="49"/>
  <c r="D539" i="49" s="1"/>
  <c r="D553" i="49"/>
  <c r="D647" i="49"/>
  <c r="D662" i="49"/>
  <c r="E666" i="49"/>
  <c r="D677" i="49"/>
  <c r="D680" i="49"/>
  <c r="D695" i="49"/>
  <c r="D747" i="49"/>
  <c r="C153" i="49"/>
  <c r="D117" i="49"/>
  <c r="D97" i="49"/>
  <c r="D68" i="49"/>
  <c r="D38" i="49"/>
  <c r="E40" i="49"/>
  <c r="E38" i="49" s="1"/>
  <c r="C3" i="49"/>
  <c r="D11" i="49"/>
  <c r="E67" i="34"/>
  <c r="I67" i="34"/>
  <c r="I39" i="34" s="1"/>
  <c r="G67" i="34"/>
  <c r="G32" i="34"/>
  <c r="C561" i="46"/>
  <c r="D4" i="34"/>
  <c r="C115" i="44"/>
  <c r="E131" i="44"/>
  <c r="E129" i="44" s="1"/>
  <c r="D129" i="44"/>
  <c r="E159" i="44"/>
  <c r="D157" i="44"/>
  <c r="E267" i="44"/>
  <c r="E265" i="44" s="1"/>
  <c r="E263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D170" i="45" s="1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C339" i="47"/>
  <c r="E405" i="47"/>
  <c r="D404" i="47"/>
  <c r="D723" i="47"/>
  <c r="E725" i="47"/>
  <c r="E723" i="47" s="1"/>
  <c r="E718" i="47" s="1"/>
  <c r="E717" i="47" s="1"/>
  <c r="E358" i="48"/>
  <c r="D357" i="48"/>
  <c r="E533" i="48"/>
  <c r="D532" i="48"/>
  <c r="D529" i="48" s="1"/>
  <c r="F4" i="35"/>
  <c r="C13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474" i="45"/>
  <c r="E516" i="45"/>
  <c r="E514" i="45" s="1"/>
  <c r="E510" i="45" s="1"/>
  <c r="D514" i="45"/>
  <c r="D510" i="45" s="1"/>
  <c r="D523" i="45"/>
  <c r="D563" i="45"/>
  <c r="D562" i="45" s="1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E122" i="48"/>
  <c r="D120" i="48"/>
  <c r="E125" i="48"/>
  <c r="E123" i="48" s="1"/>
  <c r="D123" i="48"/>
  <c r="E179" i="48"/>
  <c r="E218" i="48"/>
  <c r="E216" i="48" s="1"/>
  <c r="E215" i="48" s="1"/>
  <c r="D216" i="48"/>
  <c r="D220" i="48"/>
  <c r="E221" i="48"/>
  <c r="E220" i="48" s="1"/>
  <c r="E299" i="48"/>
  <c r="E298" i="48" s="1"/>
  <c r="D298" i="48"/>
  <c r="E355" i="48"/>
  <c r="E353" i="48" s="1"/>
  <c r="D353" i="48"/>
  <c r="E413" i="48"/>
  <c r="E412" i="48" s="1"/>
  <c r="D412" i="48"/>
  <c r="E450" i="48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C257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C560" i="44" s="1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D474" i="45"/>
  <c r="C561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E751" i="47"/>
  <c r="D97" i="48"/>
  <c r="E98" i="48"/>
  <c r="E141" i="48"/>
  <c r="E140" i="48" s="1"/>
  <c r="D140" i="48"/>
  <c r="D611" i="48"/>
  <c r="E612" i="48"/>
  <c r="E611" i="48" s="1"/>
  <c r="D735" i="48"/>
  <c r="D734" i="48" s="1"/>
  <c r="E736" i="48"/>
  <c r="E735" i="48" s="1"/>
  <c r="E734" i="48" s="1"/>
  <c r="C26" i="35"/>
  <c r="C48" i="35"/>
  <c r="C54" i="35"/>
  <c r="C61" i="35"/>
  <c r="C3" i="44"/>
  <c r="C2" i="44" s="1"/>
  <c r="D11" i="44"/>
  <c r="E12" i="44"/>
  <c r="E11" i="44" s="1"/>
  <c r="E62" i="44"/>
  <c r="E61" i="44" s="1"/>
  <c r="E118" i="44"/>
  <c r="D117" i="44"/>
  <c r="D116" i="44" s="1"/>
  <c r="D115" i="44" s="1"/>
  <c r="D154" i="44"/>
  <c r="D153" i="44" s="1"/>
  <c r="E160" i="44"/>
  <c r="E192" i="44"/>
  <c r="D189" i="44"/>
  <c r="D188" i="44" s="1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E153" i="45" s="1"/>
  <c r="E152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E529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D265" i="48"/>
  <c r="E266" i="48"/>
  <c r="E532" i="48"/>
  <c r="D593" i="48"/>
  <c r="E594" i="48"/>
  <c r="E593" i="48" s="1"/>
  <c r="E598" i="48"/>
  <c r="D596" i="48"/>
  <c r="E649" i="48"/>
  <c r="E647" i="48" s="1"/>
  <c r="D647" i="48"/>
  <c r="E659" i="48"/>
  <c r="E654" i="48" s="1"/>
  <c r="D654" i="48"/>
  <c r="E699" i="48"/>
  <c r="D695" i="48"/>
  <c r="E181" i="45"/>
  <c r="E180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D552" i="46" s="1"/>
  <c r="D551" i="46" s="1"/>
  <c r="E554" i="46"/>
  <c r="D629" i="46"/>
  <c r="E630" i="46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D529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E169" i="48"/>
  <c r="E167" i="48" s="1"/>
  <c r="D167" i="48"/>
  <c r="E172" i="48"/>
  <c r="E171" i="48" s="1"/>
  <c r="D171" i="48"/>
  <c r="E210" i="48"/>
  <c r="D207" i="48"/>
  <c r="E231" i="48"/>
  <c r="D229" i="48"/>
  <c r="E246" i="48"/>
  <c r="E244" i="48" s="1"/>
  <c r="E243" i="48" s="1"/>
  <c r="D244" i="48"/>
  <c r="D243" i="48" s="1"/>
  <c r="C483" i="48"/>
  <c r="E565" i="48"/>
  <c r="E563" i="48" s="1"/>
  <c r="D563" i="48"/>
  <c r="E572" i="48"/>
  <c r="D570" i="48"/>
  <c r="I4" i="35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444" i="45" s="1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E163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E12" i="48"/>
  <c r="D11" i="48"/>
  <c r="E68" i="48"/>
  <c r="E166" i="48"/>
  <c r="D164" i="48"/>
  <c r="D163" i="48" s="1"/>
  <c r="E199" i="48"/>
  <c r="E198" i="48" s="1"/>
  <c r="E197" i="48" s="1"/>
  <c r="D198" i="48"/>
  <c r="D197" i="48" s="1"/>
  <c r="E457" i="48"/>
  <c r="D455" i="48"/>
  <c r="D497" i="48"/>
  <c r="E498" i="48"/>
  <c r="E497" i="48" s="1"/>
  <c r="E601" i="48"/>
  <c r="D600" i="48"/>
  <c r="E634" i="48"/>
  <c r="D629" i="48"/>
  <c r="G4" i="34"/>
  <c r="E39" i="34"/>
  <c r="C19" i="35"/>
  <c r="D25" i="35"/>
  <c r="C33" i="35"/>
  <c r="C51" i="35"/>
  <c r="C58" i="35"/>
  <c r="F64" i="35"/>
  <c r="C64" i="35" s="1"/>
  <c r="C68" i="35"/>
  <c r="E132" i="44"/>
  <c r="D207" i="44"/>
  <c r="D215" i="44"/>
  <c r="D289" i="44"/>
  <c r="D315" i="44"/>
  <c r="D429" i="44"/>
  <c r="D529" i="44"/>
  <c r="C552" i="44"/>
  <c r="C551" i="44" s="1"/>
  <c r="D570" i="44"/>
  <c r="D132" i="45"/>
  <c r="D116" i="45" s="1"/>
  <c r="E133" i="45"/>
  <c r="E132" i="45" s="1"/>
  <c r="D146" i="45"/>
  <c r="E160" i="45"/>
  <c r="E172" i="45"/>
  <c r="E171" i="45" s="1"/>
  <c r="E170" i="45" s="1"/>
  <c r="D171" i="45"/>
  <c r="E228" i="45"/>
  <c r="E654" i="45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E488" i="47"/>
  <c r="D486" i="47"/>
  <c r="D484" i="47"/>
  <c r="E583" i="47"/>
  <c r="E582" i="47" s="1"/>
  <c r="D582" i="47"/>
  <c r="E663" i="47"/>
  <c r="E662" i="47" s="1"/>
  <c r="D662" i="47"/>
  <c r="E728" i="47"/>
  <c r="E39" i="48"/>
  <c r="D38" i="48"/>
  <c r="E136" i="48"/>
  <c r="E297" i="48"/>
  <c r="E296" i="48" s="1"/>
  <c r="D296" i="48"/>
  <c r="E310" i="48"/>
  <c r="D308" i="48"/>
  <c r="C444" i="48"/>
  <c r="C339" i="48" s="1"/>
  <c r="C258" i="48" s="1"/>
  <c r="C257" i="48" s="1"/>
  <c r="E452" i="48"/>
  <c r="D450" i="48"/>
  <c r="E506" i="48"/>
  <c r="D504" i="48"/>
  <c r="E663" i="48"/>
  <c r="D662" i="48"/>
  <c r="E675" i="48"/>
  <c r="D672" i="48"/>
  <c r="E704" i="48"/>
  <c r="D701" i="48"/>
  <c r="D732" i="48"/>
  <c r="D731" i="48" s="1"/>
  <c r="E733" i="48"/>
  <c r="E732" i="48" s="1"/>
  <c r="E731" i="48" s="1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E314" i="45" s="1"/>
  <c r="C340" i="45"/>
  <c r="C339" i="45" s="1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C560" i="45" s="1"/>
  <c r="E729" i="45"/>
  <c r="E728" i="45" s="1"/>
  <c r="D728" i="4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178" i="47" s="1"/>
  <c r="C177" i="47" s="1"/>
  <c r="C114" i="47" s="1"/>
  <c r="C263" i="47"/>
  <c r="C259" i="47" s="1"/>
  <c r="E299" i="47"/>
  <c r="E298" i="47" s="1"/>
  <c r="D298" i="47"/>
  <c r="D325" i="47"/>
  <c r="D314" i="47" s="1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74" i="47"/>
  <c r="E773" i="47" s="1"/>
  <c r="E772" i="47" s="1"/>
  <c r="D773" i="47"/>
  <c r="D772" i="47" s="1"/>
  <c r="E5" i="48"/>
  <c r="E4" i="48" s="1"/>
  <c r="D4" i="48"/>
  <c r="E38" i="48"/>
  <c r="E127" i="48"/>
  <c r="E126" i="48" s="1"/>
  <c r="D126" i="48"/>
  <c r="E137" i="48"/>
  <c r="E147" i="48"/>
  <c r="E146" i="48" s="1"/>
  <c r="D146" i="48"/>
  <c r="E194" i="48"/>
  <c r="E193" i="48" s="1"/>
  <c r="D193" i="48"/>
  <c r="E234" i="48"/>
  <c r="E233" i="48" s="1"/>
  <c r="D233" i="48"/>
  <c r="E241" i="48"/>
  <c r="E239" i="48" s="1"/>
  <c r="E238" i="48" s="1"/>
  <c r="D239" i="48"/>
  <c r="D238" i="48" s="1"/>
  <c r="E265" i="48"/>
  <c r="E317" i="48"/>
  <c r="D315" i="48"/>
  <c r="D331" i="48"/>
  <c r="D314" i="48" s="1"/>
  <c r="E332" i="48"/>
  <c r="E331" i="48" s="1"/>
  <c r="E375" i="48"/>
  <c r="E373" i="48" s="1"/>
  <c r="D373" i="48"/>
  <c r="E378" i="48"/>
  <c r="D445" i="48"/>
  <c r="E446" i="48"/>
  <c r="E445" i="48" s="1"/>
  <c r="E589" i="48"/>
  <c r="D588" i="48"/>
  <c r="C163" i="45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C560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C3" i="48"/>
  <c r="C2" i="48" s="1"/>
  <c r="E62" i="48"/>
  <c r="E61" i="48" s="1"/>
  <c r="D61" i="48"/>
  <c r="E130" i="48"/>
  <c r="D129" i="48"/>
  <c r="E143" i="48"/>
  <c r="E164" i="48"/>
  <c r="E202" i="48"/>
  <c r="E201" i="48" s="1"/>
  <c r="E200" i="48" s="1"/>
  <c r="D201" i="48"/>
  <c r="D200" i="48" s="1"/>
  <c r="E207" i="48"/>
  <c r="E223" i="48"/>
  <c r="E222" i="48" s="1"/>
  <c r="E290" i="48"/>
  <c r="D289" i="48"/>
  <c r="D348" i="48"/>
  <c r="E349" i="48"/>
  <c r="E348" i="48" s="1"/>
  <c r="E487" i="48"/>
  <c r="E486" i="48" s="1"/>
  <c r="D486" i="48"/>
  <c r="E510" i="48"/>
  <c r="E514" i="48"/>
  <c r="E606" i="48"/>
  <c r="E604" i="48" s="1"/>
  <c r="D604" i="48"/>
  <c r="E629" i="48"/>
  <c r="E730" i="48"/>
  <c r="E728" i="48" s="1"/>
  <c r="D728" i="48"/>
  <c r="E416" i="49"/>
  <c r="E666" i="46"/>
  <c r="E719" i="46"/>
  <c r="E718" i="46" s="1"/>
  <c r="E717" i="46" s="1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D143" i="48"/>
  <c r="D135" i="48" s="1"/>
  <c r="E186" i="48"/>
  <c r="E185" i="48" s="1"/>
  <c r="E184" i="48" s="1"/>
  <c r="D185" i="48"/>
  <c r="D184" i="48" s="1"/>
  <c r="E212" i="48"/>
  <c r="E211" i="48" s="1"/>
  <c r="D211" i="48"/>
  <c r="E250" i="48"/>
  <c r="E308" i="48"/>
  <c r="E315" i="48"/>
  <c r="D416" i="48"/>
  <c r="E422" i="48"/>
  <c r="E539" i="48"/>
  <c r="E548" i="48"/>
  <c r="E579" i="48"/>
  <c r="E578" i="48" s="1"/>
  <c r="D578" i="48"/>
  <c r="E596" i="48"/>
  <c r="E639" i="48"/>
  <c r="E680" i="48"/>
  <c r="E695" i="48"/>
  <c r="C727" i="48"/>
  <c r="C726" i="48" s="1"/>
  <c r="C560" i="48" s="1"/>
  <c r="D174" i="48"/>
  <c r="C228" i="48"/>
  <c r="D305" i="48"/>
  <c r="D459" i="48"/>
  <c r="E557" i="48"/>
  <c r="D744" i="48"/>
  <c r="D223" i="49"/>
  <c r="D222" i="49" s="1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E374" i="49"/>
  <c r="E373" i="49" s="1"/>
  <c r="D382" i="49"/>
  <c r="D392" i="49"/>
  <c r="D399" i="49"/>
  <c r="D404" i="49"/>
  <c r="C444" i="49"/>
  <c r="D450" i="49"/>
  <c r="D459" i="49"/>
  <c r="D504" i="49"/>
  <c r="D523" i="49"/>
  <c r="E547" i="49"/>
  <c r="E545" i="49" s="1"/>
  <c r="E539" i="49" s="1"/>
  <c r="E548" i="49"/>
  <c r="D563" i="49"/>
  <c r="D570" i="49"/>
  <c r="E570" i="49"/>
  <c r="E578" i="49"/>
  <c r="E594" i="49"/>
  <c r="E593" i="49" s="1"/>
  <c r="E605" i="49"/>
  <c r="E604" i="49" s="1"/>
  <c r="D617" i="49"/>
  <c r="E648" i="49"/>
  <c r="E647" i="49" s="1"/>
  <c r="D654" i="49"/>
  <c r="E663" i="49"/>
  <c r="E662" i="49" s="1"/>
  <c r="D684" i="49"/>
  <c r="D701" i="49"/>
  <c r="D728" i="49"/>
  <c r="D757" i="49"/>
  <c r="D756" i="49" s="1"/>
  <c r="D766" i="49"/>
  <c r="D773" i="49"/>
  <c r="D772" i="49" s="1"/>
  <c r="E11" i="49"/>
  <c r="E68" i="49"/>
  <c r="D211" i="49"/>
  <c r="D362" i="49"/>
  <c r="D455" i="49"/>
  <c r="D474" i="49"/>
  <c r="D596" i="49"/>
  <c r="D611" i="49"/>
  <c r="D4" i="49"/>
  <c r="D126" i="49"/>
  <c r="D129" i="49"/>
  <c r="D132" i="49"/>
  <c r="D149" i="49"/>
  <c r="D164" i="49"/>
  <c r="D167" i="49"/>
  <c r="D171" i="49"/>
  <c r="D174" i="49"/>
  <c r="D229" i="49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48" i="49"/>
  <c r="E630" i="49"/>
  <c r="E629" i="49" s="1"/>
  <c r="D666" i="49"/>
  <c r="E695" i="49"/>
  <c r="E719" i="49"/>
  <c r="D723" i="49"/>
  <c r="D752" i="49"/>
  <c r="D751" i="49" s="1"/>
  <c r="D120" i="49"/>
  <c r="E362" i="49"/>
  <c r="E553" i="49"/>
  <c r="E757" i="49"/>
  <c r="E756" i="49" s="1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136" i="49"/>
  <c r="E157" i="49"/>
  <c r="E392" i="49"/>
  <c r="E404" i="49"/>
  <c r="E563" i="49"/>
  <c r="E654" i="49"/>
  <c r="E684" i="49"/>
  <c r="E773" i="49"/>
  <c r="E772" i="49" s="1"/>
  <c r="E4" i="49"/>
  <c r="E179" i="49"/>
  <c r="E388" i="49"/>
  <c r="E395" i="49"/>
  <c r="E455" i="49"/>
  <c r="E582" i="49"/>
  <c r="E596" i="49"/>
  <c r="E677" i="49"/>
  <c r="E752" i="49"/>
  <c r="E751" i="49" s="1"/>
  <c r="E769" i="49"/>
  <c r="E768" i="49" s="1"/>
  <c r="E174" i="49"/>
  <c r="E216" i="49"/>
  <c r="E250" i="49"/>
  <c r="E265" i="49"/>
  <c r="E328" i="49"/>
  <c r="E331" i="49"/>
  <c r="E348" i="49"/>
  <c r="E378" i="49"/>
  <c r="E399" i="49"/>
  <c r="E491" i="49"/>
  <c r="E514" i="49"/>
  <c r="E510" i="49" s="1"/>
  <c r="E523" i="49"/>
  <c r="E147" i="49"/>
  <c r="E146" i="49" s="1"/>
  <c r="E194" i="49"/>
  <c r="E193" i="49" s="1"/>
  <c r="E208" i="49"/>
  <c r="E207" i="49" s="1"/>
  <c r="D250" i="49"/>
  <c r="D260" i="49"/>
  <c r="E326" i="49"/>
  <c r="E325" i="49" s="1"/>
  <c r="D494" i="49"/>
  <c r="D514" i="49"/>
  <c r="D510" i="49" s="1"/>
  <c r="D557" i="49"/>
  <c r="D582" i="49"/>
  <c r="D719" i="49"/>
  <c r="E724" i="49"/>
  <c r="E723" i="49" s="1"/>
  <c r="E741" i="49"/>
  <c r="E740" i="49" s="1"/>
  <c r="D769" i="49"/>
  <c r="D768" i="49" s="1"/>
  <c r="E779" i="49"/>
  <c r="E778" i="49" s="1"/>
  <c r="D140" i="49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E11" i="48"/>
  <c r="E3" i="48" s="1"/>
  <c r="E97" i="48"/>
  <c r="E117" i="48"/>
  <c r="E120" i="48"/>
  <c r="E132" i="48"/>
  <c r="E189" i="48"/>
  <c r="E188" i="48" s="1"/>
  <c r="E204" i="48"/>
  <c r="E289" i="48"/>
  <c r="E344" i="48"/>
  <c r="E455" i="48"/>
  <c r="E468" i="48"/>
  <c r="E474" i="48"/>
  <c r="E504" i="48"/>
  <c r="E523" i="48"/>
  <c r="E529" i="48"/>
  <c r="E570" i="48"/>
  <c r="E688" i="48"/>
  <c r="C178" i="48"/>
  <c r="C177" i="48" s="1"/>
  <c r="C114" i="48" s="1"/>
  <c r="E229" i="48"/>
  <c r="E228" i="48" s="1"/>
  <c r="E260" i="48"/>
  <c r="E362" i="48"/>
  <c r="E382" i="48"/>
  <c r="E399" i="48"/>
  <c r="E404" i="48"/>
  <c r="E409" i="48"/>
  <c r="E429" i="48"/>
  <c r="E491" i="48"/>
  <c r="E494" i="48"/>
  <c r="E553" i="48"/>
  <c r="E588" i="48"/>
  <c r="E600" i="48"/>
  <c r="E662" i="48"/>
  <c r="E744" i="48"/>
  <c r="E752" i="48"/>
  <c r="E751" i="48" s="1"/>
  <c r="E757" i="48"/>
  <c r="E756" i="48" s="1"/>
  <c r="E129" i="48"/>
  <c r="E357" i="48"/>
  <c r="E459" i="48"/>
  <c r="E463" i="48"/>
  <c r="E444" i="48" s="1"/>
  <c r="E672" i="48"/>
  <c r="E701" i="48"/>
  <c r="D68" i="48"/>
  <c r="D117" i="48"/>
  <c r="E161" i="48"/>
  <c r="E160" i="48" s="1"/>
  <c r="E153" i="48" s="1"/>
  <c r="E175" i="48"/>
  <c r="E174" i="48" s="1"/>
  <c r="E170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D552" i="48" s="1"/>
  <c r="D551" i="48" s="1"/>
  <c r="E741" i="48"/>
  <c r="E740" i="48" s="1"/>
  <c r="D751" i="48"/>
  <c r="E779" i="48"/>
  <c r="E778" i="48" s="1"/>
  <c r="D132" i="48"/>
  <c r="D154" i="48"/>
  <c r="D153" i="48" s="1"/>
  <c r="D213" i="48"/>
  <c r="D392" i="48"/>
  <c r="D399" i="48"/>
  <c r="D463" i="48"/>
  <c r="D474" i="48"/>
  <c r="D757" i="48"/>
  <c r="D756" i="48" s="1"/>
  <c r="D204" i="48"/>
  <c r="D368" i="48"/>
  <c r="D422" i="48"/>
  <c r="D477" i="48"/>
  <c r="E120" i="47"/>
  <c r="E123" i="47"/>
  <c r="E132" i="47"/>
  <c r="E157" i="47"/>
  <c r="E179" i="47"/>
  <c r="E189" i="47"/>
  <c r="E308" i="47"/>
  <c r="E382" i="47"/>
  <c r="E395" i="47"/>
  <c r="E340" i="47" s="1"/>
  <c r="E463" i="47"/>
  <c r="E486" i="47"/>
  <c r="E570" i="47"/>
  <c r="E562" i="47" s="1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53" i="46" s="1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123" i="45"/>
  <c r="E116" i="45" s="1"/>
  <c r="C152" i="45"/>
  <c r="E185" i="45"/>
  <c r="E184" i="45" s="1"/>
  <c r="E189" i="45"/>
  <c r="E188" i="45" s="1"/>
  <c r="E302" i="45"/>
  <c r="E348" i="45"/>
  <c r="E340" i="45" s="1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D484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44" i="45" s="1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483" i="44" s="1"/>
  <c r="E539" i="44"/>
  <c r="E563" i="44"/>
  <c r="E662" i="44"/>
  <c r="E751" i="44"/>
  <c r="D444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339" i="44" s="1"/>
  <c r="D450" i="44"/>
  <c r="D477" i="44"/>
  <c r="E4" i="35"/>
  <c r="G4" i="35"/>
  <c r="H25" i="35"/>
  <c r="H4" i="35" s="1"/>
  <c r="I75" i="35"/>
  <c r="G64" i="35"/>
  <c r="D32" i="35"/>
  <c r="H32" i="35"/>
  <c r="E75" i="35"/>
  <c r="E32" i="34"/>
  <c r="E4" i="34" s="1"/>
  <c r="I32" i="34"/>
  <c r="I4" i="34" s="1"/>
  <c r="F32" i="35"/>
  <c r="G32" i="35"/>
  <c r="G75" i="35"/>
  <c r="C178" i="49" l="1"/>
  <c r="C177" i="49" s="1"/>
  <c r="E203" i="49"/>
  <c r="E170" i="49"/>
  <c r="E215" i="49"/>
  <c r="C2" i="49"/>
  <c r="E163" i="49"/>
  <c r="D153" i="49"/>
  <c r="D314" i="49"/>
  <c r="D228" i="49"/>
  <c r="C115" i="49"/>
  <c r="D67" i="49"/>
  <c r="D744" i="49"/>
  <c r="D727" i="49" s="1"/>
  <c r="D726" i="49" s="1"/>
  <c r="D552" i="49"/>
  <c r="D551" i="49" s="1"/>
  <c r="C483" i="49"/>
  <c r="C259" i="49"/>
  <c r="E444" i="49"/>
  <c r="D116" i="49"/>
  <c r="C561" i="49"/>
  <c r="C560" i="49" s="1"/>
  <c r="E552" i="49"/>
  <c r="E551" i="49" s="1"/>
  <c r="C152" i="49"/>
  <c r="D203" i="49"/>
  <c r="D135" i="49"/>
  <c r="E718" i="49"/>
  <c r="E717" i="49" s="1"/>
  <c r="C339" i="49"/>
  <c r="D646" i="49"/>
  <c r="D529" i="49"/>
  <c r="E153" i="49"/>
  <c r="E67" i="49"/>
  <c r="E3" i="49"/>
  <c r="G39" i="34"/>
  <c r="E646" i="45"/>
  <c r="C4" i="35"/>
  <c r="E340" i="44"/>
  <c r="E339" i="44" s="1"/>
  <c r="D152" i="45"/>
  <c r="E646" i="46"/>
  <c r="E339" i="47"/>
  <c r="E135" i="48"/>
  <c r="C25" i="35"/>
  <c r="D4" i="35"/>
  <c r="E3" i="45"/>
  <c r="E2" i="45" s="1"/>
  <c r="D646" i="48"/>
  <c r="E340" i="48"/>
  <c r="E339" i="48" s="1"/>
  <c r="C258" i="45"/>
  <c r="C257" i="45" s="1"/>
  <c r="D75" i="35"/>
  <c r="C32" i="35"/>
  <c r="E727" i="44"/>
  <c r="E726" i="44" s="1"/>
  <c r="E314" i="44"/>
  <c r="E259" i="44" s="1"/>
  <c r="E258" i="44" s="1"/>
  <c r="E257" i="44" s="1"/>
  <c r="E3" i="46"/>
  <c r="E484" i="47"/>
  <c r="E483" i="47" s="1"/>
  <c r="E153" i="47"/>
  <c r="D203" i="48"/>
  <c r="E314" i="48"/>
  <c r="D263" i="48"/>
  <c r="D259" i="48" s="1"/>
  <c r="D646" i="45"/>
  <c r="C114" i="45"/>
  <c r="D484" i="44"/>
  <c r="D483" i="44" s="1"/>
  <c r="D258" i="44" s="1"/>
  <c r="D257" i="44" s="1"/>
  <c r="E3" i="47"/>
  <c r="E2" i="47" s="1"/>
  <c r="E116" i="46"/>
  <c r="D3" i="45"/>
  <c r="D2" i="45" s="1"/>
  <c r="F78" i="34"/>
  <c r="F75" i="35"/>
  <c r="D727" i="44"/>
  <c r="D726" i="44" s="1"/>
  <c r="E188" i="44"/>
  <c r="E483" i="45"/>
  <c r="E340" i="46"/>
  <c r="E67" i="46"/>
  <c r="E314" i="47"/>
  <c r="E727" i="47"/>
  <c r="E726" i="47" s="1"/>
  <c r="E646" i="47"/>
  <c r="D727" i="48"/>
  <c r="D726" i="48" s="1"/>
  <c r="E263" i="48"/>
  <c r="E259" i="48" s="1"/>
  <c r="E258" i="48" s="1"/>
  <c r="E257" i="48" s="1"/>
  <c r="E152" i="48"/>
  <c r="E646" i="48"/>
  <c r="E203" i="48"/>
  <c r="E116" i="49"/>
  <c r="D3" i="48"/>
  <c r="E163" i="47"/>
  <c r="E552" i="44"/>
  <c r="E551" i="44" s="1"/>
  <c r="D228" i="48"/>
  <c r="D340" i="45"/>
  <c r="D339" i="45" s="1"/>
  <c r="D258" i="45" s="1"/>
  <c r="D257" i="45" s="1"/>
  <c r="E153" i="44"/>
  <c r="D178" i="44"/>
  <c r="D177" i="44" s="1"/>
  <c r="E444" i="44"/>
  <c r="E67" i="44"/>
  <c r="D178" i="45"/>
  <c r="D177" i="45" s="1"/>
  <c r="E178" i="45"/>
  <c r="E177" i="45" s="1"/>
  <c r="D646" i="47"/>
  <c r="D116" i="47"/>
  <c r="D483" i="47"/>
  <c r="D263" i="47"/>
  <c r="D259" i="47" s="1"/>
  <c r="E484" i="48"/>
  <c r="E483" i="48" s="1"/>
  <c r="D263" i="49"/>
  <c r="D170" i="48"/>
  <c r="E444" i="47"/>
  <c r="E163" i="48"/>
  <c r="E263" i="46"/>
  <c r="E259" i="46" s="1"/>
  <c r="E258" i="46" s="1"/>
  <c r="E257" i="46" s="1"/>
  <c r="E135" i="46"/>
  <c r="D484" i="48"/>
  <c r="D483" i="48" s="1"/>
  <c r="D646" i="46"/>
  <c r="D552" i="44"/>
  <c r="D551" i="44" s="1"/>
  <c r="D529" i="45"/>
  <c r="D483" i="45" s="1"/>
  <c r="D646" i="44"/>
  <c r="D561" i="44" s="1"/>
  <c r="D560" i="44" s="1"/>
  <c r="E178" i="48"/>
  <c r="E177" i="48" s="1"/>
  <c r="D67" i="47"/>
  <c r="D2" i="47" s="1"/>
  <c r="D3" i="44"/>
  <c r="D2" i="44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179" i="47"/>
  <c r="D562" i="47"/>
  <c r="D163" i="47"/>
  <c r="D727" i="47"/>
  <c r="D726" i="47" s="1"/>
  <c r="D552" i="47"/>
  <c r="D551" i="47" s="1"/>
  <c r="E116" i="47"/>
  <c r="D444" i="48"/>
  <c r="D339" i="48" s="1"/>
  <c r="D258" i="48" s="1"/>
  <c r="D257" i="48" s="1"/>
  <c r="D152" i="48"/>
  <c r="E727" i="48"/>
  <c r="E726" i="48" s="1"/>
  <c r="D340" i="48"/>
  <c r="D188" i="48"/>
  <c r="D67" i="48"/>
  <c r="D2" i="48" s="1"/>
  <c r="E552" i="48"/>
  <c r="E551" i="48" s="1"/>
  <c r="E67" i="48"/>
  <c r="E2" i="48" s="1"/>
  <c r="D444" i="49"/>
  <c r="D562" i="49"/>
  <c r="D561" i="49" s="1"/>
  <c r="E314" i="49"/>
  <c r="E188" i="49"/>
  <c r="D3" i="49"/>
  <c r="C561" i="47"/>
  <c r="C560" i="47" s="1"/>
  <c r="C258" i="47"/>
  <c r="C257" i="47" s="1"/>
  <c r="D562" i="48"/>
  <c r="D561" i="48" s="1"/>
  <c r="D3" i="46"/>
  <c r="D2" i="46" s="1"/>
  <c r="D215" i="48"/>
  <c r="E727" i="49"/>
  <c r="E726" i="49" s="1"/>
  <c r="E263" i="49"/>
  <c r="E646" i="49"/>
  <c r="D163" i="49"/>
  <c r="D179" i="49"/>
  <c r="D718" i="49"/>
  <c r="D717" i="49" s="1"/>
  <c r="D484" i="49"/>
  <c r="E484" i="49"/>
  <c r="E483" i="49" s="1"/>
  <c r="D170" i="49"/>
  <c r="E340" i="49"/>
  <c r="D340" i="49"/>
  <c r="E135" i="49"/>
  <c r="E562" i="49"/>
  <c r="D116" i="48"/>
  <c r="D115" i="48" s="1"/>
  <c r="E562" i="48"/>
  <c r="E561" i="48" s="1"/>
  <c r="E560" i="48" s="1"/>
  <c r="E116" i="48"/>
  <c r="E115" i="48" s="1"/>
  <c r="E114" i="48" s="1"/>
  <c r="E561" i="47"/>
  <c r="D339" i="47"/>
  <c r="D258" i="47" s="1"/>
  <c r="D257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E178" i="44"/>
  <c r="E177" i="44" s="1"/>
  <c r="E646" i="44"/>
  <c r="E3" i="44"/>
  <c r="D114" i="44"/>
  <c r="E562" i="44"/>
  <c r="E170" i="44"/>
  <c r="E152" i="44" s="1"/>
  <c r="E116" i="44"/>
  <c r="E115" i="44" s="1"/>
  <c r="H75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259" i="49" l="1"/>
  <c r="D2" i="49"/>
  <c r="E178" i="49"/>
  <c r="E177" i="49" s="1"/>
  <c r="E152" i="49"/>
  <c r="C114" i="49"/>
  <c r="E339" i="49"/>
  <c r="D115" i="49"/>
  <c r="D560" i="49"/>
  <c r="C258" i="49"/>
  <c r="C257" i="49" s="1"/>
  <c r="E561" i="49"/>
  <c r="E560" i="49" s="1"/>
  <c r="D152" i="49"/>
  <c r="D178" i="49"/>
  <c r="D177" i="49" s="1"/>
  <c r="E259" i="49"/>
  <c r="D483" i="49"/>
  <c r="E2" i="49"/>
  <c r="E560" i="47"/>
  <c r="D114" i="45"/>
  <c r="D115" i="47"/>
  <c r="D114" i="47" s="1"/>
  <c r="E115" i="49"/>
  <c r="D561" i="47"/>
  <c r="D560" i="47" s="1"/>
  <c r="D560" i="48"/>
  <c r="E114" i="47"/>
  <c r="E561" i="44"/>
  <c r="E560" i="44" s="1"/>
  <c r="D178" i="48"/>
  <c r="D177" i="48" s="1"/>
  <c r="D114" i="48" s="1"/>
  <c r="E2" i="44"/>
  <c r="E259" i="47"/>
  <c r="E258" i="47" s="1"/>
  <c r="E257" i="47" s="1"/>
  <c r="D339" i="49"/>
  <c r="D339" i="46"/>
  <c r="D258" i="46" s="1"/>
  <c r="D257" i="46" s="1"/>
  <c r="E115" i="46"/>
  <c r="E114" i="46" s="1"/>
  <c r="C75" i="35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114" i="49" l="1"/>
  <c r="E114" i="49"/>
  <c r="E258" i="49"/>
  <c r="E257" i="49" s="1"/>
  <c r="D258" i="49"/>
  <c r="D257" i="49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<sst xmlns="http://schemas.openxmlformats.org/spreadsheetml/2006/main" count="6427" uniqueCount="1021">
  <si>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</si>
  <si>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</si>
  <si>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</si>
  <si>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</si>
  <si>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</si>
  <si>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</si>
  <si>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</si>
  <si>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</si>
  <si>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</si>
  <si>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</si>
  <si>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</si>
  <si>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</si>
  <si>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</si>
  <si>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</si>
  <si>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</si>
  <si>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</si>
  <si>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</si>
  <si>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</si>
  <si>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</si>
  <si>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</si>
  <si>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</si>
  <si>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</si>
  <si>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</si>
  <si>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</si>
  <si>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</si>
  <si>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</si>
  <si>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</si>
  <si>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</si>
  <si>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</si>
  <si>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</si>
  <si>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</si>
  <si>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</si>
  <si>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</si>
  <si>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</si>
  <si>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</si>
  <si>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</si>
  <si>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</si>
  <si>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</si>
  <si>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</si>
  <si>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</si>
  <si>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</si>
  <si>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</si>
  <si>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</si>
  <si>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</si>
  <si>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</si>
  <si>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</si>
  <si>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</si>
  <si>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</si>
  <si>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</si>
  <si>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</si>
  <si>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</si>
  <si>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</si>
  <si>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</si>
  <si>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</si>
  <si>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</si>
  <si>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</si>
  <si>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</si>
  <si>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</si>
  <si>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</si>
  <si>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</si>
  <si>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</si>
  <si>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</si>
  <si>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</si>
  <si>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</si>
  <si>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</si>
  <si>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</si>
  <si>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</si>
  <si>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</si>
  <si>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</si>
  <si>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</si>
  <si>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</si>
  <si>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</si>
  <si>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</si>
  <si>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</si>
  <si>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</si>
  <si>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</si>
  <si>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</si>
  <si>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</si>
  <si>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</si>
  <si>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</si>
  <si>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</si>
  <si>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</si>
  <si>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</si>
  <si>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</si>
  <si>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</si>
  <si>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</si>
  <si>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</si>
  <si>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</si>
  <si>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</si>
  <si>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</si>
  <si>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</si>
  <si>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</si>
  <si>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</si>
  <si>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</si>
  <si>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</si>
  <si>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</si>
  <si>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</si>
  <si>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</si>
  <si>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</si>
  <si>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</si>
  <si>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</si>
  <si>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</si>
  <si>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</si>
  <si>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</si>
  <si>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</si>
  <si>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</si>
  <si>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</si>
  <si>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</si>
  <si>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</si>
  <si>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</si>
  <si>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</si>
  <si>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</si>
  <si>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</si>
  <si>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</si>
  <si>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</si>
  <si>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</si>
  <si>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</si>
  <si>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</si>
  <si>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</si>
  <si>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</si>
  <si>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</si>
  <si>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</si>
  <si>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</si>
  <si>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</si>
  <si>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</si>
  <si>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</si>
  <si>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</si>
  <si>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</si>
  <si>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</si>
  <si>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</si>
  <si>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</si>
  <si>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</si>
  <si>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</si>
  <si>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</si>
  <si>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</si>
  <si>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</si>
  <si>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</si>
  <si>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</si>
  <si>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</si>
  <si>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</si>
  <si>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</si>
  <si>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</si>
  <si>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</si>
  <si>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</si>
  <si>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</si>
  <si>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</si>
  <si>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</si>
  <si>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</si>
  <si>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</si>
  <si>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</si>
  <si>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</si>
  <si>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</si>
  <si>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</si>
  <si>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</si>
  <si>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</si>
  <si>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</si>
  <si>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</si>
  <si>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</si>
  <si>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</si>
  <si>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</si>
  <si>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</si>
  <si>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</si>
  <si>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</si>
  <si>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</si>
  <si>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</si>
  <si>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</si>
  <si>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</si>
  <si>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</si>
  <si>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</si>
  <si>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</si>
  <si>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</si>
  <si>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</si>
  <si>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</si>
  <si>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</si>
  <si>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</si>
  <si>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</si>
  <si>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</si>
  <si>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</si>
  <si>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</si>
  <si>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</si>
  <si>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</si>
  <si>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</si>
  <si>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</si>
  <si>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</si>
  <si>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</si>
  <si>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</si>
  <si>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</si>
  <si>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</si>
  <si>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</si>
  <si>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</si>
  <si>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</si>
  <si>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</si>
  <si>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</si>
  <si>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</si>
  <si>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</si>
  <si>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</si>
  <si>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</si>
  <si>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</si>
  <si>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</si>
  <si>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</si>
  <si>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</si>
  <si>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</si>
  <si>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</si>
  <si>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</si>
  <si>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</si>
  <si>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</si>
  <si>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</si>
  <si>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</si>
  <si>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</si>
  <si>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</si>
  <si>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</si>
  <si>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</si>
  <si>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</si>
  <si>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</si>
  <si>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</si>
  <si>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</si>
  <si>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</si>
  <si>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</si>
  <si>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</si>
  <si>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</si>
  <si>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</si>
  <si>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</si>
  <si>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</si>
  <si>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</si>
  <si>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</si>
  <si>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</si>
  <si>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</si>
  <si>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</si>
  <si>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</si>
  <si>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</si>
  <si>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</si>
  <si>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</si>
  <si>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</si>
  <si>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</si>
  <si>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</si>
  <si>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</si>
  <si>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</si>
  <si>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</si>
  <si>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</si>
  <si>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</si>
  <si>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</si>
  <si>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</si>
  <si>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</si>
  <si>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</si>
  <si>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</si>
  <si>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</si>
  <si>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</si>
  <si>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</si>
  <si>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</si>
  <si>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</si>
  <si>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</si>
  <si>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</si>
  <si>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</si>
  <si>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</si>
  <si>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</si>
  <si>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</si>
  <si>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</si>
  <si>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</si>
  <si>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</si>
  <si>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</si>
  <si>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</si>
  <si>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</si>
  <si>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</si>
  <si>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</si>
  <si>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</si>
  <si>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</si>
  <si>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</si>
  <si>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</si>
  <si>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</si>
  <si>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</si>
  <si>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</si>
  <si>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</si>
  <si>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</si>
  <si>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</si>
  <si>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</si>
  <si>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</si>
  <si>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</si>
  <si>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</si>
  <si>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</si>
  <si>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</si>
  <si>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</si>
  <si>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</si>
  <si>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</si>
  <si>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</si>
  <si>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</si>
  <si>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</si>
  <si>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</si>
  <si>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</si>
  <si>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</si>
  <si>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</si>
  <si>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</si>
  <si>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</si>
  <si>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</si>
  <si>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</si>
  <si>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</si>
  <si>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</si>
  <si>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</si>
  <si>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</si>
  <si>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</si>
  <si>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</si>
  <si>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</si>
  <si>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</si>
  <si>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</si>
  <si>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</si>
  <si>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</si>
  <si>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</si>
  <si>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</si>
  <si>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</si>
  <si>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</si>
  <si>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</si>
  <si>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</si>
  <si>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</si>
  <si>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</si>
  <si>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</si>
  <si>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</si>
  <si>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</si>
  <si>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</si>
  <si>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</si>
  <si>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</si>
  <si>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</si>
  <si>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</si>
  <si>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</si>
  <si>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</si>
  <si>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</si>
  <si>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</si>
  <si>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</si>
  <si>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</si>
  <si>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</si>
  <si>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</si>
  <si>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</si>
  <si>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</si>
  <si>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</si>
  <si>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</si>
  <si>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</si>
  <si>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</si>
  <si>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</si>
  <si>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</si>
  <si>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</si>
  <si>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</si>
  <si>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</si>
  <si>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</si>
  <si>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</si>
  <si>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</si>
  <si>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</si>
  <si>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</si>
  <si>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</si>
  <si>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</si>
  <si>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</si>
  <si>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</si>
  <si>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</si>
  <si>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</si>
  <si>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</si>
  <si>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</si>
  <si>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</si>
  <si>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</si>
  <si>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</si>
  <si>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</si>
  <si>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</si>
  <si>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</si>
  <si>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</si>
  <si>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</si>
  <si>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</si>
  <si>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</si>
  <si>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</si>
  <si>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</si>
  <si>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</si>
  <si>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</si>
  <si>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</si>
  <si>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</si>
  <si>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</si>
  <si>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</si>
  <si>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</si>
  <si>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</si>
  <si>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</si>
  <si>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</si>
  <si>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</si>
  <si>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</si>
  <si>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</si>
  <si>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</si>
  <si>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</si>
  <si>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</si>
  <si>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</si>
  <si>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</si>
  <si>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</si>
  <si>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</si>
  <si>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</si>
  <si>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</si>
  <si>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</si>
  <si>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</si>
  <si>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</si>
  <si>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</si>
  <si>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</si>
  <si>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</si>
  <si>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</si>
  <si>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</si>
  <si>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</si>
  <si>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</si>
  <si>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</si>
  <si>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</si>
  <si>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</si>
  <si>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</si>
  <si>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</si>
  <si>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</si>
  <si>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</si>
  <si>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</si>
  <si>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</si>
  <si>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</si>
  <si>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</si>
  <si>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</si>
  <si>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</si>
  <si>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</si>
  <si>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</si>
  <si>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</si>
  <si>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</si>
  <si>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</si>
  <si>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</si>
  <si>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</si>
  <si>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</si>
  <si>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</si>
  <si>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</si>
  <si>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</si>
  <si>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</si>
  <si>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</si>
  <si>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</si>
  <si>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</si>
  <si>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</si>
  <si>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</si>
  <si>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</si>
  <si>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</si>
  <si>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</si>
  <si>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</si>
  <si>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</si>
  <si>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</si>
  <si>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</si>
  <si>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</si>
  <si>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</si>
  <si>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</si>
  <si>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</si>
  <si>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</si>
  <si>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</si>
  <si>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</si>
  <si>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</si>
  <si>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</si>
  <si>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</si>
  <si>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</si>
  <si>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</si>
  <si>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</si>
  <si>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</si>
  <si>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</si>
  <si>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</si>
  <si>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</si>
  <si>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</si>
  <si>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</si>
  <si>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</si>
  <si>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</si>
  <si>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</si>
  <si>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</si>
  <si>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</si>
  <si>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</si>
  <si>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</si>
  <si>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</si>
  <si>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</si>
  <si>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</si>
  <si>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</si>
  <si>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</si>
  <si>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</si>
  <si>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</si>
  <si>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</si>
  <si>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</si>
  <si>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</si>
  <si>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</si>
  <si>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</si>
  <si>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</si>
  <si>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</si>
  <si>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</si>
  <si>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</si>
  <si>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</si>
  <si>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</si>
  <si>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</si>
  <si>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</si>
  <si>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</si>
  <si>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</si>
  <si>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</si>
  <si>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</si>
  <si>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</si>
  <si>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</si>
  <si>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</si>
  <si>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</si>
  <si>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</si>
  <si>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</si>
  <si>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</si>
  <si>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</si>
  <si>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</si>
  <si>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</si>
  <si>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</si>
  <si>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</si>
  <si>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</si>
  <si>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</si>
  <si>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</si>
  <si>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</si>
  <si>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</si>
  <si>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</si>
  <si>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</si>
  <si>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</si>
  <si>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</si>
  <si>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</si>
  <si>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</si>
  <si>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</si>
  <si>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</si>
  <si>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</si>
  <si>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</si>
  <si>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</si>
  <si>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</si>
  <si>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</si>
  <si>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</si>
  <si>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</si>
  <si>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</si>
  <si>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</si>
  <si>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</si>
  <si>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</si>
  <si>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</si>
  <si>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</si>
  <si>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</si>
  <si>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</si>
  <si>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</si>
  <si>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</si>
  <si>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</si>
  <si>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</si>
  <si>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</si>
  <si>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</si>
  <si>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</si>
  <si>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</si>
  <si>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</si>
  <si>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</si>
  <si>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</si>
  <si>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</si>
  <si>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</si>
  <si>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</si>
  <si>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</si>
  <si>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</si>
  <si>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</si>
  <si>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</si>
  <si>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</si>
  <si>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</si>
  <si>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</si>
  <si>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</si>
  <si>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</si>
  <si>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</si>
  <si>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</si>
  <si>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</si>
  <si>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</si>
  <si>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</si>
  <si>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</si>
  <si>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</si>
  <si>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</si>
  <si>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</si>
  <si>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</si>
  <si>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</si>
  <si>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</si>
  <si>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</si>
  <si>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</si>
  <si>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</si>
  <si>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</si>
  <si>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</si>
  <si>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</si>
  <si>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</si>
  <si>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</si>
  <si>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</si>
  <si>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</si>
  <si>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</si>
  <si>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</si>
  <si>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</si>
  <si>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</si>
  <si>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</si>
  <si>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</si>
  <si>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</si>
  <si>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</si>
  <si>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</si>
  <si>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</si>
  <si>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</si>
  <si>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</si>
  <si>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</si>
  <si>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</si>
  <si>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</si>
  <si>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</si>
  <si>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</si>
  <si>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</si>
  <si>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</si>
  <si>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</si>
  <si>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</si>
  <si>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</si>
  <si>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</si>
  <si>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</si>
  <si>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</si>
  <si>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</si>
  <si>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</si>
  <si>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</si>
  <si>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</si>
  <si>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</si>
  <si>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</si>
  <si>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</si>
  <si>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</si>
  <si>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</si>
  <si>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</si>
  <si>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</si>
  <si>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</si>
  <si>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</si>
  <si>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</si>
  <si>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</si>
  <si>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</si>
  <si>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</si>
  <si>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</si>
  <si>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</si>
  <si>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</si>
  <si>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</si>
  <si>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</si>
  <si>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</si>
  <si>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</si>
  <si>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</si>
  <si>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</si>
  <si>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</si>
  <si>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</si>
  <si>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</si>
  <si>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</si>
  <si>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</si>
  <si>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</si>
  <si>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</si>
  <si>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</si>
  <si>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</si>
  <si>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</si>
  <si>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</si>
  <si>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</si>
  <si>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</si>
  <si>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</si>
  <si>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</si>
  <si>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</si>
  <si>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</si>
  <si>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</si>
  <si>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</si>
  <si>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</si>
  <si>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</si>
  <si>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</si>
  <si>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</si>
  <si>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</si>
  <si>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</si>
  <si>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</si>
  <si>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</si>
  <si>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</si>
  <si>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</si>
  <si>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</si>
  <si>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</si>
  <si>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</si>
  <si>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</si>
  <si>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</si>
  <si>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</si>
  <si>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</si>
  <si>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</si>
  <si>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</si>
  <si>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</si>
  <si>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</si>
  <si>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</si>
  <si>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</si>
  <si>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</si>
  <si>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</si>
  <si>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</si>
  <si>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</si>
  <si>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</si>
  <si>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</si>
  <si>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</si>
  <si>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</si>
  <si>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</si>
  <si>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</si>
  <si>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</si>
  <si>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</si>
  <si>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</si>
  <si>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</si>
  <si>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</si>
  <si>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</si>
  <si>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</si>
  <si>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</si>
  <si>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</si>
  <si>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</si>
  <si>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</si>
  <si>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</si>
  <si>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</si>
  <si>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</si>
  <si>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</si>
  <si>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</si>
  <si>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</si>
  <si>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</si>
  <si>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</si>
  <si>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</si>
  <si>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</si>
  <si>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</si>
  <si>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</si>
  <si>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</si>
  <si>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</si>
  <si>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</si>
  <si>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</si>
  <si>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</si>
  <si>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</si>
  <si>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</si>
  <si>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</si>
  <si>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</si>
  <si>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</si>
  <si>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</si>
  <si>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</si>
  <si>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</si>
  <si>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</si>
  <si>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</si>
  <si>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</si>
  <si>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</si>
  <si>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</si>
  <si>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</si>
  <si>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</si>
  <si>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</si>
  <si>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</si>
  <si>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</si>
  <si>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</si>
  <si>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</si>
  <si>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</si>
  <si>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</si>
  <si>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</si>
  <si>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</si>
  <si>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</si>
  <si>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</si>
  <si>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</si>
  <si>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</si>
  <si>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</si>
  <si>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</si>
  <si>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</si>
  <si>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</si>
  <si>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</si>
  <si>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</si>
  <si>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</si>
  <si>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</si>
  <si>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</si>
  <si>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</si>
  <si>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</si>
  <si>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</si>
  <si>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</si>
  <si>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</si>
  <si>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</si>
  <si>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</si>
  <si>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</si>
  <si>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</si>
  <si>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</si>
  <si>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</si>
  <si>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</si>
  <si>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</si>
  <si>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</si>
  <si>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</si>
  <si>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</si>
  <si>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</si>
  <si>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</si>
  <si>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</si>
  <si>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</si>
  <si>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</si>
  <si>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</si>
  <si>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</si>
  <si>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</si>
  <si>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</si>
  <si>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</si>
  <si>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</si>
  <si>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</si>
  <si>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</si>
  <si>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</si>
  <si>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</si>
  <si>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</si>
  <si>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</si>
  <si>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</si>
  <si>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</si>
  <si>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</si>
  <si>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</si>
  <si>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</si>
  <si>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</si>
  <si>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</si>
  <si>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</si>
  <si>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</si>
  <si>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</si>
  <si>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</si>
  <si>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</si>
  <si>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</si>
  <si>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</si>
  <si>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</si>
  <si>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</si>
  <si>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</si>
  <si>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</si>
  <si>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</si>
  <si>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</si>
  <si>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</si>
  <si>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</si>
  <si>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</si>
  <si>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</si>
  <si>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</si>
  <si>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</si>
  <si>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</si>
  <si>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</si>
  <si>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</si>
  <si>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</si>
  <si>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</si>
  <si>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</si>
  <si>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</si>
  <si>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</si>
  <si>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</si>
  <si>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</si>
  <si>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</si>
  <si>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</si>
  <si>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</si>
  <si>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</si>
  <si>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</si>
  <si>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</si>
  <si>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</si>
  <si>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</si>
  <si>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</si>
  <si>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</si>
  <si>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</si>
  <si>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</si>
  <si>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</si>
  <si>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</si>
  <si>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</si>
  <si>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</si>
  <si>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</si>
  <si>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</si>
  <si>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</si>
  <si>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</si>
  <si>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</si>
  <si>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</si>
  <si>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</si>
  <si>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</si>
  <si>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</si>
  <si>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</si>
  <si>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</si>
  <si>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</si>
  <si>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</si>
  <si>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</si>
  <si>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</si>
  <si>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</si>
  <si>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</si>
  <si>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</si>
  <si>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</si>
  <si>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</si>
  <si>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</si>
  <si>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</si>
  <si>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</si>
  <si>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</si>
  <si>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</si>
  <si>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</si>
  <si>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</si>
  <si>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</si>
  <si>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</si>
  <si>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</si>
  <si>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</si>
  <si>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</si>
  <si>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</si>
  <si>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</si>
  <si>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</si>
  <si>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</si>
  <si>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</si>
  <si>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</si>
  <si>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</si>
  <si>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</si>
  <si>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</si>
  <si>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</si>
  <si>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</si>
  <si>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</si>
  <si>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</si>
  <si>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</si>
  <si>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</si>
  <si>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</si>
  <si>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</si>
  <si>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</si>
  <si>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</si>
  <si>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</si>
  <si>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</si>
  <si>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</si>
  <si>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</si>
  <si>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</si>
  <si>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</si>
  <si>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</si>
  <si>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</si>
  <si>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</si>
  <si>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</si>
  <si>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</si>
  <si>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</si>
  <si>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</si>
  <si>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</si>
  <si>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</si>
  <si>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</si>
  <si>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</si>
  <si>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</si>
  <si>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</si>
  <si>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</si>
  <si>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</si>
  <si>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</si>
  <si>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</si>
  <si>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</si>
  <si>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</si>
  <si>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</si>
  <si>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</si>
  <si>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</si>
  <si>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</si>
  <si>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</si>
  <si>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</si>
  <si>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</si>
  <si>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</si>
  <si>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</si>
  <si>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</si>
  <si>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</si>
  <si>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</si>
  <si>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</si>
  <si>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</si>
  <si>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</si>
  <si>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</si>
  <si>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</si>
  <si>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</si>
  <si>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</si>
  <si>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</si>
  <si>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</si>
  <si>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</si>
  <si>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</si>
  <si>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</si>
  <si>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</si>
  <si>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</si>
  <si>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</si>
  <si>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</si>
  <si>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</si>
  <si>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</si>
  <si>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</si>
  <si>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</si>
  <si>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</si>
  <si>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</si>
  <si>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</si>
  <si>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</si>
  <si>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</si>
  <si>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</si>
  <si>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</si>
  <si>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</si>
  <si>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</si>
  <si>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</si>
  <si>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</si>
  <si>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</si>
  <si>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</si>
  <si>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</si>
  <si>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</si>
  <si>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</si>
  <si>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</si>
  <si>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</si>
  <si>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</si>
  <si>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تهيئة وتعبيد الطرقات</t>
  </si>
  <si>
    <t>تهيئة السوق المركزي البلدي قسط عدد 2</t>
  </si>
  <si>
    <t>بناء ملاعب اختصاص</t>
  </si>
  <si>
    <t>تهيءة الملعب البلدي القديم</t>
  </si>
  <si>
    <t>تهذيب حي المعهد</t>
  </si>
  <si>
    <t>تهيئة وتعبيد الطرقات برنامج 2014</t>
  </si>
  <si>
    <t>تهيئة السوق المركزي البلدي قسط 01</t>
  </si>
  <si>
    <t>لاشيء</t>
  </si>
  <si>
    <t>الاقتراع على مشروع ميزانية 2017 و المصادقة على البرنامج الاستثماري السنوي 2017</t>
  </si>
  <si>
    <t>تحويل اعتمادات بميزانية 2016 وتنقيح ميزانية 2016</t>
  </si>
  <si>
    <t>النظر في تقسيم المنطقة البلدية الى مناطق</t>
  </si>
  <si>
    <t>اقتناء معدات نظافة</t>
  </si>
  <si>
    <t>حي المعهد</t>
  </si>
  <si>
    <t>تهيئة السوق المركزي البلدي قسط 02</t>
  </si>
  <si>
    <t>بناء ملاعب الاختصاص</t>
  </si>
  <si>
    <t>وزارة الشباب</t>
  </si>
  <si>
    <t>تهيئة الملعب البلدي القديم</t>
  </si>
  <si>
    <t>بناء أربع ملاعب تنس</t>
  </si>
  <si>
    <t>جمل بن عيسى</t>
  </si>
  <si>
    <t>عامل مترسم</t>
  </si>
  <si>
    <t>كنس ورفع فواضل</t>
  </si>
  <si>
    <t>حمدة التمار</t>
  </si>
  <si>
    <t>محمد بوطريف</t>
  </si>
  <si>
    <t>ثامر العابد</t>
  </si>
  <si>
    <t>عزوز خمارية</t>
  </si>
  <si>
    <t>عز الدين بن عبد الله</t>
  </si>
  <si>
    <t>نهج سيدس علي عزوز نهج الشواشية الحفر</t>
  </si>
  <si>
    <t>نهج محمد علي نهج طواحين الماء نهج الطيب المهيري</t>
  </si>
  <si>
    <t>نهج أحمد مبارك خلف موبلاتاكس نهج الهادي شاكر</t>
  </si>
  <si>
    <t>أمام مدرسة طريق السواني نهج الحبيب بوقطفة القوس الروماني</t>
  </si>
  <si>
    <t xml:space="preserve">المنجي بن سعيد </t>
  </si>
  <si>
    <t>سائق جرار</t>
  </si>
  <si>
    <t>نهج سيليا الطريق الرئيسي حي النسرين حي النسيم حي المنزه العمارات حي المنطقة الغربية</t>
  </si>
  <si>
    <t>الاسعد القراوة</t>
  </si>
  <si>
    <t>عامل تنظيف</t>
  </si>
  <si>
    <t>محمد عبد الله</t>
  </si>
  <si>
    <t>صمران الحامدي</t>
  </si>
  <si>
    <t>سائق شاحنة</t>
  </si>
  <si>
    <t>المدينة العتيقة الشارع الرئيسي</t>
  </si>
  <si>
    <t>وليد عامر</t>
  </si>
  <si>
    <t>عمار الجلاصي</t>
  </si>
  <si>
    <t>لطفي الباجي</t>
  </si>
  <si>
    <t>حي التجهيز شارع الحرية حي البساتين المستشفى الجهوي حي الصناعي حي النزهة حي الرسالة ساحة العلم</t>
  </si>
  <si>
    <t>حمادي العاتي</t>
  </si>
  <si>
    <t>سامي بن زايد</t>
  </si>
  <si>
    <t>المغازة نهج البرج شارع الجمهورية العمارات</t>
  </si>
  <si>
    <t>أيمن الجلاصي</t>
  </si>
  <si>
    <t>عامل حضيرة</t>
  </si>
  <si>
    <t>حي المنزه نهج خير الدين باشا الحي الاداري راس العين الحنايا1و2 شارع الارض حي العرائس الرواقية حي المنزه</t>
  </si>
  <si>
    <t>سالم الحمدي</t>
  </si>
  <si>
    <t>عبد الحميد الورزلي</t>
  </si>
  <si>
    <t>فتحية العوادي</t>
  </si>
  <si>
    <t>عاملة مترسمة</t>
  </si>
  <si>
    <t>عاملة كنس</t>
  </si>
  <si>
    <t>شارع الحرية وشارع الجمهورية</t>
  </si>
  <si>
    <t>سعاد خمارية</t>
  </si>
  <si>
    <t>مفترق باب والي الى مفترق التجهيز</t>
  </si>
  <si>
    <t>دلندة سليمان</t>
  </si>
  <si>
    <t>السيد المهذبي</t>
  </si>
  <si>
    <t>مفترق باب والي الى معهد</t>
  </si>
  <si>
    <t>أم الهناء عبد السلام</t>
  </si>
  <si>
    <t>سليمان بن سليمان</t>
  </si>
  <si>
    <t>حسنة حسين</t>
  </si>
  <si>
    <t>معهد سليمان بن سليمان</t>
  </si>
  <si>
    <t>السيدة عيفة</t>
  </si>
  <si>
    <t>مفترق جيملة وشارع الارض</t>
  </si>
  <si>
    <t xml:space="preserve">صالحة للاهم </t>
  </si>
  <si>
    <t>نهج المنجي سليم نهج خير الدين</t>
  </si>
  <si>
    <t>تهيئة قصر البلدية قسط 02</t>
  </si>
  <si>
    <t>تعهد وصيانة المنشأة البلدية</t>
  </si>
  <si>
    <t>بناء القاعة الرياضية</t>
  </si>
  <si>
    <t>بناء 4 ملاعب تنس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</si>
</sst>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1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right" vertical="center" readingOrder="2"/>
    </xf>
    <xf numFmtId="0" fontId="15" fillId="0" borderId="12" xfId="0" applyFont="1" applyBorder="1" applyAlignment="1">
      <alignment horizontal="right" vertical="center" wrapText="1" readingOrder="2"/>
    </xf>
    <xf numFmtId="0" fontId="0" fillId="0" borderId="4" xfId="0" applyBorder="1" applyAlignment="1">
      <alignment horizontal="right" vertical="center" wrapText="1" readingOrder="2"/>
    </xf>
    <xf numFmtId="0" fontId="17" fillId="0" borderId="12" xfId="0" applyFont="1" applyBorder="1" applyAlignment="1">
      <alignment horizontal="right" vertical="center" wrapText="1" readingOrder="2"/>
    </xf>
    <xf numFmtId="0" fontId="0" fillId="0" borderId="11" xfId="0" applyBorder="1" applyAlignment="1">
      <alignment horizontal="right" vertical="center" wrapText="1" readingOrder="2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948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topLeftCell="A6" workbookViewId="0">
      <selection activeCell="D20" sqref="D20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925</v>
      </c>
      <c r="B1" s="149" t="s">
        <v>926</v>
      </c>
      <c r="C1" s="149" t="s">
        <v>947</v>
      </c>
      <c r="D1" s="149" t="s">
        <v>927</v>
      </c>
      <c r="E1" s="149" t="s">
        <v>928</v>
      </c>
    </row>
    <row r="2" spans="1:5">
      <c r="A2" s="197" t="s">
        <v>929</v>
      </c>
      <c r="B2" s="150">
        <v>2011</v>
      </c>
      <c r="C2" s="151"/>
      <c r="D2" s="151"/>
      <c r="E2" s="151"/>
    </row>
    <row r="3" spans="1:5">
      <c r="A3" s="198"/>
      <c r="B3" s="150">
        <v>2012</v>
      </c>
      <c r="C3" s="151"/>
      <c r="D3" s="151"/>
      <c r="E3" s="151"/>
    </row>
    <row r="4" spans="1:5">
      <c r="A4" s="198"/>
      <c r="B4" s="150">
        <v>2013</v>
      </c>
      <c r="C4" s="151"/>
      <c r="D4" s="151"/>
      <c r="E4" s="151"/>
    </row>
    <row r="5" spans="1:5">
      <c r="A5" s="198"/>
      <c r="B5" s="150">
        <v>2014</v>
      </c>
      <c r="C5" s="151"/>
      <c r="D5" s="151"/>
      <c r="E5" s="151"/>
    </row>
    <row r="6" spans="1:5">
      <c r="A6" s="198"/>
      <c r="B6" s="150">
        <v>2015</v>
      </c>
      <c r="C6" s="151"/>
      <c r="D6" s="151"/>
      <c r="E6" s="151"/>
    </row>
    <row r="7" spans="1:5">
      <c r="A7" s="199"/>
      <c r="B7" s="150">
        <v>2016</v>
      </c>
      <c r="C7" s="151">
        <v>181779.93799999999</v>
      </c>
      <c r="D7" s="151">
        <v>119160.167</v>
      </c>
      <c r="E7" s="151"/>
    </row>
    <row r="8" spans="1:5">
      <c r="A8" s="200" t="s">
        <v>930</v>
      </c>
      <c r="B8" s="152">
        <v>2011</v>
      </c>
      <c r="C8" s="153"/>
      <c r="D8" s="153"/>
      <c r="E8" s="153"/>
    </row>
    <row r="9" spans="1:5">
      <c r="A9" s="201"/>
      <c r="B9" s="152">
        <v>2012</v>
      </c>
      <c r="C9" s="153"/>
      <c r="D9" s="153"/>
      <c r="E9" s="153"/>
    </row>
    <row r="10" spans="1:5">
      <c r="A10" s="201"/>
      <c r="B10" s="152">
        <v>2013</v>
      </c>
      <c r="C10" s="153"/>
      <c r="D10" s="153"/>
      <c r="E10" s="153"/>
    </row>
    <row r="11" spans="1:5">
      <c r="A11" s="201"/>
      <c r="B11" s="152">
        <v>2014</v>
      </c>
      <c r="C11" s="153"/>
      <c r="D11" s="153"/>
      <c r="E11" s="153"/>
    </row>
    <row r="12" spans="1:5">
      <c r="A12" s="201"/>
      <c r="B12" s="152">
        <v>2015</v>
      </c>
      <c r="C12" s="153"/>
      <c r="D12" s="153"/>
      <c r="E12" s="153"/>
    </row>
    <row r="13" spans="1:5">
      <c r="A13" s="202"/>
      <c r="B13" s="152">
        <v>2016</v>
      </c>
      <c r="C13" s="153">
        <v>101147.76700000001</v>
      </c>
      <c r="D13" s="153">
        <v>47887.101999999999</v>
      </c>
      <c r="E13" s="153"/>
    </row>
    <row r="14" spans="1:5">
      <c r="A14" s="197" t="s">
        <v>123</v>
      </c>
      <c r="B14" s="150">
        <v>2011</v>
      </c>
      <c r="C14" s="151"/>
      <c r="D14" s="151"/>
      <c r="E14" s="151"/>
    </row>
    <row r="15" spans="1:5">
      <c r="A15" s="198"/>
      <c r="B15" s="150">
        <v>2012</v>
      </c>
      <c r="C15" s="151"/>
      <c r="D15" s="151"/>
      <c r="E15" s="151"/>
    </row>
    <row r="16" spans="1:5">
      <c r="A16" s="198"/>
      <c r="B16" s="150">
        <v>2013</v>
      </c>
      <c r="C16" s="151"/>
      <c r="D16" s="151"/>
      <c r="E16" s="151"/>
    </row>
    <row r="17" spans="1:5">
      <c r="A17" s="198"/>
      <c r="B17" s="150">
        <v>2014</v>
      </c>
      <c r="C17" s="151"/>
      <c r="D17" s="151"/>
      <c r="E17" s="151"/>
    </row>
    <row r="18" spans="1:5">
      <c r="A18" s="198"/>
      <c r="B18" s="150">
        <v>2015</v>
      </c>
      <c r="C18" s="151"/>
      <c r="D18" s="151"/>
      <c r="E18" s="151"/>
    </row>
    <row r="19" spans="1:5">
      <c r="A19" s="199"/>
      <c r="B19" s="150">
        <v>2016</v>
      </c>
      <c r="C19" s="151">
        <v>45210.87</v>
      </c>
      <c r="D19" s="151">
        <v>54811.555</v>
      </c>
      <c r="E19" s="151"/>
    </row>
    <row r="20" spans="1:5">
      <c r="A20" s="203" t="s">
        <v>931</v>
      </c>
      <c r="B20" s="152">
        <v>2011</v>
      </c>
      <c r="C20" s="153"/>
      <c r="D20" s="153"/>
      <c r="E20" s="153"/>
    </row>
    <row r="21" spans="1:5">
      <c r="A21" s="204"/>
      <c r="B21" s="152">
        <v>2012</v>
      </c>
      <c r="C21" s="153"/>
      <c r="D21" s="153"/>
      <c r="E21" s="153"/>
    </row>
    <row r="22" spans="1:5">
      <c r="A22" s="204"/>
      <c r="B22" s="152">
        <v>2013</v>
      </c>
      <c r="C22" s="153"/>
      <c r="D22" s="153"/>
      <c r="E22" s="153"/>
    </row>
    <row r="23" spans="1:5">
      <c r="A23" s="204"/>
      <c r="B23" s="152">
        <v>2014</v>
      </c>
      <c r="C23" s="153"/>
      <c r="D23" s="153"/>
      <c r="E23" s="153"/>
    </row>
    <row r="24" spans="1:5">
      <c r="A24" s="204"/>
      <c r="B24" s="152">
        <v>2015</v>
      </c>
      <c r="C24" s="153"/>
      <c r="D24" s="153"/>
      <c r="E24" s="153"/>
    </row>
    <row r="25" spans="1:5">
      <c r="A25" s="205"/>
      <c r="B25" s="152">
        <v>2016</v>
      </c>
      <c r="C25" s="153">
        <v>948486.18900000001</v>
      </c>
      <c r="D25" s="153">
        <v>948486.18900000001</v>
      </c>
      <c r="E25" s="153"/>
    </row>
    <row r="26" spans="1:5">
      <c r="A26" s="206" t="s">
        <v>932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7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7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7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7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8"/>
      <c r="B31" s="150">
        <v>2016</v>
      </c>
      <c r="C31" s="151">
        <f>C25+C19+C13+C7</f>
        <v>1276624.7640000002</v>
      </c>
      <c r="D31" s="151">
        <f t="shared" si="0"/>
        <v>1170345.013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7" sqref="B7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09" t="s">
        <v>933</v>
      </c>
      <c r="B1" s="210"/>
      <c r="C1" s="210"/>
      <c r="D1" s="211"/>
    </row>
    <row r="2" spans="1:4">
      <c r="A2" s="212"/>
      <c r="B2" s="213"/>
      <c r="C2" s="213"/>
      <c r="D2" s="214"/>
    </row>
    <row r="3" spans="1:4">
      <c r="A3" s="154"/>
      <c r="B3" s="155" t="s">
        <v>934</v>
      </c>
      <c r="C3" s="156" t="s">
        <v>935</v>
      </c>
      <c r="D3" s="215" t="s">
        <v>936</v>
      </c>
    </row>
    <row r="4" spans="1:4">
      <c r="A4" s="157" t="s">
        <v>937</v>
      </c>
      <c r="B4" s="149" t="s">
        <v>938</v>
      </c>
      <c r="C4" s="149" t="s">
        <v>939</v>
      </c>
      <c r="D4" s="216"/>
    </row>
    <row r="5" spans="1:4">
      <c r="A5" s="149" t="s">
        <v>940</v>
      </c>
      <c r="B5" s="28" t="str">
        <f>B6</f>
        <v>لاشيء</v>
      </c>
      <c r="C5" s="28">
        <f>C6</f>
        <v>0</v>
      </c>
      <c r="D5" s="28">
        <f>D6</f>
        <v>0</v>
      </c>
    </row>
    <row r="6" spans="1:4">
      <c r="A6" s="158" t="s">
        <v>941</v>
      </c>
      <c r="B6" s="10" t="s">
        <v>956</v>
      </c>
      <c r="C6" s="10"/>
      <c r="D6" s="10"/>
    </row>
    <row r="7" spans="1:4">
      <c r="A7" s="149" t="s">
        <v>942</v>
      </c>
      <c r="B7" s="28" t="str">
        <f>B8</f>
        <v>لاشيء</v>
      </c>
      <c r="C7" s="28">
        <f>C8</f>
        <v>0</v>
      </c>
      <c r="D7" s="28">
        <f>D8</f>
        <v>0</v>
      </c>
    </row>
    <row r="8" spans="1:4">
      <c r="A8" s="158" t="s">
        <v>943</v>
      </c>
      <c r="B8" s="10" t="s">
        <v>956</v>
      </c>
      <c r="C8" s="10"/>
      <c r="D8" s="10"/>
    </row>
    <row r="9" spans="1:4">
      <c r="A9" s="149" t="s">
        <v>944</v>
      </c>
      <c r="B9" s="159" t="e">
        <f>B8+B6</f>
        <v>#VALUE!</v>
      </c>
      <c r="C9" s="159">
        <f>C8+C6</f>
        <v>0</v>
      </c>
      <c r="D9" s="159">
        <f>D8+D6</f>
        <v>0</v>
      </c>
    </row>
    <row r="10" spans="1:4">
      <c r="A10" s="158" t="s">
        <v>945</v>
      </c>
      <c r="B10" s="10"/>
      <c r="C10" s="10"/>
      <c r="D10" s="10"/>
    </row>
    <row r="11" spans="1:4">
      <c r="A11" s="149" t="s">
        <v>946</v>
      </c>
      <c r="B11" s="28" t="e">
        <f>B10+B9</f>
        <v>#VALUE!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7" t="s">
        <v>68</v>
      </c>
      <c r="B1" s="217" t="s">
        <v>793</v>
      </c>
      <c r="C1" s="217" t="s">
        <v>794</v>
      </c>
      <c r="D1" s="218" t="s">
        <v>792</v>
      </c>
      <c r="E1" s="217" t="s">
        <v>739</v>
      </c>
      <c r="F1" s="217"/>
      <c r="G1" s="217"/>
      <c r="H1" s="217"/>
      <c r="I1" s="217" t="s">
        <v>799</v>
      </c>
    </row>
    <row r="2" spans="1:9" s="113" customFormat="1" ht="23.25" customHeight="1">
      <c r="A2" s="217"/>
      <c r="B2" s="217"/>
      <c r="C2" s="217"/>
      <c r="D2" s="219"/>
      <c r="E2" s="114" t="s">
        <v>788</v>
      </c>
      <c r="F2" s="114" t="s">
        <v>789</v>
      </c>
      <c r="G2" s="114" t="s">
        <v>790</v>
      </c>
      <c r="H2" s="114" t="s">
        <v>791</v>
      </c>
      <c r="I2" s="217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18" zoomScale="120" zoomScaleNormal="120" workbookViewId="0">
      <selection activeCell="D29" sqref="D29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7" t="s">
        <v>68</v>
      </c>
      <c r="B1" s="217" t="s">
        <v>793</v>
      </c>
      <c r="C1" s="217" t="s">
        <v>795</v>
      </c>
      <c r="D1" s="217" t="s">
        <v>799</v>
      </c>
    </row>
    <row r="2" spans="1:10" s="113" customFormat="1" ht="23.25" customHeight="1">
      <c r="A2" s="217"/>
      <c r="B2" s="217"/>
      <c r="C2" s="217"/>
      <c r="D2" s="217"/>
    </row>
    <row r="3" spans="1:10" s="113" customFormat="1">
      <c r="A3" s="138" t="s">
        <v>967</v>
      </c>
      <c r="B3" s="246" t="s">
        <v>968</v>
      </c>
      <c r="C3" s="101" t="s">
        <v>969</v>
      </c>
      <c r="D3" s="247" t="s">
        <v>975</v>
      </c>
      <c r="J3" s="113" t="s">
        <v>796</v>
      </c>
    </row>
    <row r="4" spans="1:10" s="113" customFormat="1">
      <c r="A4" s="103" t="s">
        <v>970</v>
      </c>
      <c r="B4" s="103" t="s">
        <v>968</v>
      </c>
      <c r="C4" s="103" t="s">
        <v>969</v>
      </c>
      <c r="D4" s="248"/>
      <c r="J4" s="113" t="s">
        <v>797</v>
      </c>
    </row>
    <row r="5" spans="1:10" s="113" customFormat="1">
      <c r="A5" s="103" t="s">
        <v>971</v>
      </c>
      <c r="B5" s="103" t="s">
        <v>968</v>
      </c>
      <c r="C5" s="103" t="s">
        <v>969</v>
      </c>
      <c r="D5" s="249" t="s">
        <v>976</v>
      </c>
      <c r="J5" s="113" t="s">
        <v>798</v>
      </c>
    </row>
    <row r="6" spans="1:10" s="113" customFormat="1">
      <c r="A6" s="104" t="s">
        <v>972</v>
      </c>
      <c r="B6" s="104" t="s">
        <v>968</v>
      </c>
      <c r="C6" s="104" t="s">
        <v>969</v>
      </c>
      <c r="D6" s="248"/>
      <c r="J6" s="113" t="s">
        <v>779</v>
      </c>
    </row>
    <row r="7" spans="1:10" s="113" customFormat="1" ht="45">
      <c r="A7" s="104" t="s">
        <v>973</v>
      </c>
      <c r="B7" s="104" t="s">
        <v>968</v>
      </c>
      <c r="C7" s="104" t="s">
        <v>969</v>
      </c>
      <c r="D7" s="104" t="s">
        <v>977</v>
      </c>
    </row>
    <row r="8" spans="1:10" s="113" customFormat="1" ht="60">
      <c r="A8" s="103" t="s">
        <v>974</v>
      </c>
      <c r="B8" s="103" t="s">
        <v>968</v>
      </c>
      <c r="C8" s="103" t="s">
        <v>969</v>
      </c>
      <c r="D8" s="103" t="s">
        <v>978</v>
      </c>
    </row>
    <row r="9" spans="1:10" s="113" customFormat="1">
      <c r="A9" s="103" t="s">
        <v>979</v>
      </c>
      <c r="B9" s="103" t="s">
        <v>968</v>
      </c>
      <c r="C9" s="103" t="s">
        <v>980</v>
      </c>
      <c r="D9" s="249" t="s">
        <v>981</v>
      </c>
    </row>
    <row r="10" spans="1:10" s="113" customFormat="1">
      <c r="A10" s="103" t="s">
        <v>982</v>
      </c>
      <c r="B10" s="103" t="s">
        <v>968</v>
      </c>
      <c r="C10" s="103" t="s">
        <v>983</v>
      </c>
      <c r="D10" s="250"/>
    </row>
    <row r="11" spans="1:10" s="113" customFormat="1">
      <c r="A11" s="103" t="s">
        <v>984</v>
      </c>
      <c r="B11" s="103" t="s">
        <v>968</v>
      </c>
      <c r="C11" s="103" t="s">
        <v>983</v>
      </c>
      <c r="D11" s="248"/>
    </row>
    <row r="12" spans="1:10" s="113" customFormat="1">
      <c r="A12" s="103" t="s">
        <v>985</v>
      </c>
      <c r="B12" s="103" t="s">
        <v>968</v>
      </c>
      <c r="C12" s="103" t="s">
        <v>986</v>
      </c>
      <c r="D12" s="249" t="s">
        <v>987</v>
      </c>
    </row>
    <row r="13" spans="1:10" s="113" customFormat="1">
      <c r="A13" s="103" t="s">
        <v>988</v>
      </c>
      <c r="B13" s="103" t="s">
        <v>968</v>
      </c>
      <c r="C13" s="103" t="s">
        <v>983</v>
      </c>
      <c r="D13" s="250"/>
    </row>
    <row r="14" spans="1:10" s="113" customFormat="1">
      <c r="A14" s="103" t="s">
        <v>989</v>
      </c>
      <c r="B14" s="103" t="s">
        <v>968</v>
      </c>
      <c r="C14" s="103" t="s">
        <v>983</v>
      </c>
      <c r="D14" s="248"/>
    </row>
    <row r="15" spans="1:10" s="113" customFormat="1">
      <c r="A15" s="103" t="s">
        <v>990</v>
      </c>
      <c r="B15" s="103" t="s">
        <v>968</v>
      </c>
      <c r="C15" s="103" t="s">
        <v>986</v>
      </c>
      <c r="D15" s="249" t="s">
        <v>991</v>
      </c>
    </row>
    <row r="16" spans="1:10" s="113" customFormat="1">
      <c r="A16" s="103" t="s">
        <v>992</v>
      </c>
      <c r="B16" s="103" t="s">
        <v>968</v>
      </c>
      <c r="C16" s="103" t="s">
        <v>983</v>
      </c>
      <c r="D16" s="248"/>
    </row>
    <row r="17" spans="1:4" s="113" customFormat="1" ht="45">
      <c r="A17" s="103" t="s">
        <v>993</v>
      </c>
      <c r="B17" s="103" t="s">
        <v>968</v>
      </c>
      <c r="C17" s="103" t="s">
        <v>983</v>
      </c>
      <c r="D17" s="103" t="s">
        <v>994</v>
      </c>
    </row>
    <row r="18" spans="1:4" s="113" customFormat="1">
      <c r="A18" s="103" t="s">
        <v>995</v>
      </c>
      <c r="B18" s="103" t="s">
        <v>996</v>
      </c>
      <c r="C18" s="103" t="s">
        <v>986</v>
      </c>
      <c r="D18" s="249" t="s">
        <v>997</v>
      </c>
    </row>
    <row r="19" spans="1:4" s="113" customFormat="1">
      <c r="A19" s="103" t="s">
        <v>998</v>
      </c>
      <c r="B19" s="103" t="s">
        <v>968</v>
      </c>
      <c r="C19" s="103" t="s">
        <v>983</v>
      </c>
      <c r="D19" s="250"/>
    </row>
    <row r="20" spans="1:4" s="113" customFormat="1">
      <c r="A20" s="103" t="s">
        <v>999</v>
      </c>
      <c r="B20" s="103" t="s">
        <v>968</v>
      </c>
      <c r="C20" s="103" t="s">
        <v>983</v>
      </c>
      <c r="D20" s="248"/>
    </row>
    <row r="21" spans="1:4" s="113" customFormat="1" ht="30">
      <c r="A21" s="103" t="s">
        <v>1000</v>
      </c>
      <c r="B21" s="103" t="s">
        <v>1001</v>
      </c>
      <c r="C21" s="103" t="s">
        <v>1002</v>
      </c>
      <c r="D21" s="103" t="s">
        <v>1003</v>
      </c>
    </row>
    <row r="22" spans="1:4" s="113" customFormat="1" ht="30">
      <c r="A22" s="103" t="s">
        <v>1004</v>
      </c>
      <c r="B22" s="103" t="s">
        <v>1001</v>
      </c>
      <c r="C22" s="103" t="s">
        <v>1002</v>
      </c>
      <c r="D22" s="103" t="s">
        <v>1005</v>
      </c>
    </row>
    <row r="23" spans="1:4" s="113" customFormat="1">
      <c r="A23" s="103" t="s">
        <v>1006</v>
      </c>
      <c r="B23" s="103" t="s">
        <v>1001</v>
      </c>
      <c r="C23" s="103" t="s">
        <v>1002</v>
      </c>
      <c r="D23" s="103"/>
    </row>
    <row r="24" spans="1:4" s="113" customFormat="1" ht="30">
      <c r="A24" s="103" t="s">
        <v>1007</v>
      </c>
      <c r="B24" s="103" t="s">
        <v>1001</v>
      </c>
      <c r="C24" s="103" t="s">
        <v>1002</v>
      </c>
      <c r="D24" s="103" t="s">
        <v>1008</v>
      </c>
    </row>
    <row r="25" spans="1:4" s="113" customFormat="1">
      <c r="A25" s="103" t="s">
        <v>1009</v>
      </c>
      <c r="B25" s="103" t="s">
        <v>1001</v>
      </c>
      <c r="C25" s="103" t="s">
        <v>1002</v>
      </c>
      <c r="D25" s="103" t="s">
        <v>1010</v>
      </c>
    </row>
    <row r="26" spans="1:4" s="113" customFormat="1" ht="30">
      <c r="A26" s="103" t="s">
        <v>1011</v>
      </c>
      <c r="B26" s="103" t="s">
        <v>1001</v>
      </c>
      <c r="C26" s="103" t="s">
        <v>1002</v>
      </c>
      <c r="D26" s="103" t="s">
        <v>1012</v>
      </c>
    </row>
    <row r="27" spans="1:4" s="113" customFormat="1" ht="30">
      <c r="A27" s="107" t="s">
        <v>1013</v>
      </c>
      <c r="B27" s="107" t="s">
        <v>1001</v>
      </c>
      <c r="C27" s="107" t="s">
        <v>1002</v>
      </c>
      <c r="D27" s="107" t="s">
        <v>1014</v>
      </c>
    </row>
    <row r="28" spans="1:4" s="113" customFormat="1" ht="28.5">
      <c r="A28" s="99" t="s">
        <v>1015</v>
      </c>
      <c r="B28" s="100" t="s">
        <v>1001</v>
      </c>
      <c r="C28" s="100" t="s">
        <v>1002</v>
      </c>
      <c r="D28" s="100" t="s">
        <v>1016</v>
      </c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10">
    <mergeCell ref="D5:D6"/>
    <mergeCell ref="D9:D11"/>
    <mergeCell ref="D12:D14"/>
    <mergeCell ref="D15:D16"/>
    <mergeCell ref="D18:D20"/>
    <mergeCell ref="A1:A2"/>
    <mergeCell ref="B1:B2"/>
    <mergeCell ref="C1:C2"/>
    <mergeCell ref="D1:D2"/>
    <mergeCell ref="D3:D4"/>
  </mergeCells>
  <conditionalFormatting sqref="A3:C317">
    <cfRule type="cellIs" dxfId="37" priority="28" operator="equal">
      <formula>0</formula>
    </cfRule>
  </conditionalFormatting>
  <conditionalFormatting sqref="D3 D5 D7:D9 D12 D15 D17:D18 D21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pageMargins left="0.7" right="0.7" top="0.75" bottom="0.75" header="0.3" footer="0.3"/>
  <pageSetup paperSize="9" orientation="portrait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2" t="s">
        <v>82</v>
      </c>
      <c r="B1" s="222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3" t="s">
        <v>780</v>
      </c>
      <c r="B6" s="223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0" t="s">
        <v>749</v>
      </c>
      <c r="B9" s="221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0" t="s">
        <v>73</v>
      </c>
      <c r="B12" s="221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0" t="s">
        <v>76</v>
      </c>
      <c r="B15" s="221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0" t="s">
        <v>78</v>
      </c>
      <c r="B17" s="221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0" t="s">
        <v>747</v>
      </c>
      <c r="B19" s="221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0" t="s">
        <v>784</v>
      </c>
      <c r="B21" s="221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workbookViewId="0">
      <selection activeCell="B2" sqref="B2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4" t="s">
        <v>83</v>
      </c>
      <c r="B1" s="224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2" t="s">
        <v>85</v>
      </c>
      <c r="B5" s="225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948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A15" sqref="A15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42433</v>
      </c>
    </row>
    <row r="3" spans="1:2">
      <c r="A3" s="10" t="s">
        <v>98</v>
      </c>
      <c r="B3" s="12">
        <v>42516</v>
      </c>
    </row>
    <row r="4" spans="1:2">
      <c r="A4" s="10" t="s">
        <v>99</v>
      </c>
      <c r="B4" s="12">
        <v>42570</v>
      </c>
    </row>
    <row r="5" spans="1:2">
      <c r="A5" s="10" t="s">
        <v>100</v>
      </c>
      <c r="B5" s="12">
        <v>42692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42391</v>
      </c>
    </row>
    <row r="8" spans="1:2">
      <c r="A8" s="10" t="s">
        <v>102</v>
      </c>
      <c r="B8" s="12">
        <v>42485</v>
      </c>
    </row>
    <row r="9" spans="1:2">
      <c r="A9" s="10" t="s">
        <v>99</v>
      </c>
      <c r="B9" s="12"/>
    </row>
    <row r="10" spans="1:2">
      <c r="A10" s="10" t="s">
        <v>100</v>
      </c>
      <c r="B10" s="12">
        <v>42657</v>
      </c>
    </row>
    <row r="11" spans="1:2">
      <c r="A11" s="111" t="s">
        <v>103</v>
      </c>
      <c r="B11" s="160" t="s">
        <v>763</v>
      </c>
    </row>
    <row r="12" spans="1:2">
      <c r="A12" s="10" t="s">
        <v>957</v>
      </c>
      <c r="B12" s="12">
        <v>42717</v>
      </c>
    </row>
    <row r="13" spans="1:2">
      <c r="A13" s="10" t="s">
        <v>958</v>
      </c>
      <c r="B13" s="12">
        <v>42478</v>
      </c>
    </row>
    <row r="14" spans="1:2">
      <c r="A14" s="10" t="s">
        <v>959</v>
      </c>
      <c r="B14" s="12">
        <v>42636</v>
      </c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8" sqref="B8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42745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1" t="s">
        <v>602</v>
      </c>
      <c r="C1" s="243" t="s">
        <v>603</v>
      </c>
      <c r="D1" s="243" t="s">
        <v>604</v>
      </c>
      <c r="E1" s="243" t="s">
        <v>605</v>
      </c>
      <c r="F1" s="243" t="s">
        <v>606</v>
      </c>
      <c r="G1" s="243" t="s">
        <v>607</v>
      </c>
      <c r="H1" s="243" t="s">
        <v>608</v>
      </c>
      <c r="I1" s="243" t="s">
        <v>609</v>
      </c>
      <c r="J1" s="243" t="s">
        <v>610</v>
      </c>
      <c r="K1" s="243" t="s">
        <v>611</v>
      </c>
      <c r="L1" s="243" t="s">
        <v>612</v>
      </c>
      <c r="M1" s="239" t="s">
        <v>737</v>
      </c>
      <c r="N1" s="228" t="s">
        <v>613</v>
      </c>
      <c r="O1" s="228"/>
      <c r="P1" s="228"/>
      <c r="Q1" s="228"/>
      <c r="R1" s="228"/>
      <c r="S1" s="239" t="s">
        <v>738</v>
      </c>
      <c r="T1" s="228" t="s">
        <v>613</v>
      </c>
      <c r="U1" s="228"/>
      <c r="V1" s="228"/>
      <c r="W1" s="228"/>
      <c r="X1" s="228"/>
      <c r="Y1" s="229" t="s">
        <v>614</v>
      </c>
      <c r="Z1" s="229" t="s">
        <v>615</v>
      </c>
      <c r="AA1" s="229" t="s">
        <v>616</v>
      </c>
      <c r="AB1" s="229" t="s">
        <v>617</v>
      </c>
      <c r="AC1" s="229" t="s">
        <v>618</v>
      </c>
      <c r="AD1" s="229" t="s">
        <v>619</v>
      </c>
      <c r="AE1" s="231" t="s">
        <v>620</v>
      </c>
      <c r="AF1" s="233" t="s">
        <v>621</v>
      </c>
      <c r="AG1" s="235" t="s">
        <v>622</v>
      </c>
      <c r="AH1" s="237" t="s">
        <v>623</v>
      </c>
      <c r="AI1" s="226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2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0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0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0"/>
      <c r="Z2" s="230"/>
      <c r="AA2" s="230"/>
      <c r="AB2" s="230"/>
      <c r="AC2" s="230"/>
      <c r="AD2" s="230"/>
      <c r="AE2" s="232"/>
      <c r="AF2" s="234"/>
      <c r="AG2" s="236"/>
      <c r="AH2" s="238"/>
      <c r="AI2" s="227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5" t="s">
        <v>815</v>
      </c>
      <c r="B1" s="245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tabSelected="1" workbookViewId="0">
      <pane xSplit="3" ySplit="1" topLeftCell="D58" activePane="bottomRight" state="frozen"/>
      <selection pane="topRight" activeCell="D1" sqref="D1"/>
      <selection pane="bottomLeft" activeCell="A2" sqref="A2"/>
      <selection pane="bottomRight" activeCell="E74" sqref="E74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33</v>
      </c>
      <c r="H9" s="10">
        <f t="shared" ref="H9:I9" si="1">SUM(E9:E22)</f>
        <v>13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>
        <v>1</v>
      </c>
      <c r="E10" s="10">
        <v>1</v>
      </c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>
        <v>3</v>
      </c>
      <c r="E11" s="10">
        <v>2</v>
      </c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>
        <v>5</v>
      </c>
      <c r="E13" s="10">
        <v>0</v>
      </c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>
        <v>4</v>
      </c>
      <c r="E14" s="10">
        <v>4</v>
      </c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>
        <v>5</v>
      </c>
      <c r="E17" s="10">
        <v>1</v>
      </c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>
        <v>10</v>
      </c>
      <c r="E18" s="10">
        <v>5</v>
      </c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>
        <v>2</v>
      </c>
      <c r="E20" s="10">
        <v>0</v>
      </c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>
        <v>3</v>
      </c>
      <c r="E22" s="10">
        <v>0</v>
      </c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10</v>
      </c>
      <c r="H23" s="84">
        <f t="shared" ref="H23:I23" si="2">SUM(E23:E31)</f>
        <v>3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>
        <v>1</v>
      </c>
      <c r="E24" s="84">
        <v>0</v>
      </c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>
        <v>1</v>
      </c>
      <c r="E25" s="84">
        <v>0</v>
      </c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>
        <v>1</v>
      </c>
      <c r="E27" s="84">
        <v>0</v>
      </c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>
        <v>1</v>
      </c>
      <c r="E28" s="84">
        <v>0</v>
      </c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>
        <v>3</v>
      </c>
      <c r="E29" s="84">
        <v>2</v>
      </c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>
        <v>2</v>
      </c>
      <c r="E30" s="84">
        <v>1</v>
      </c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>
        <v>1</v>
      </c>
      <c r="E31" s="84">
        <v>0</v>
      </c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>
        <v>0</v>
      </c>
      <c r="E32" s="10">
        <v>0</v>
      </c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>
        <v>0</v>
      </c>
      <c r="E33" s="10">
        <v>0</v>
      </c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3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>
        <v>1</v>
      </c>
      <c r="E41" s="10">
        <v>0</v>
      </c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>
        <v>1</v>
      </c>
      <c r="E42" s="10">
        <v>0</v>
      </c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>
        <v>1</v>
      </c>
      <c r="E43" s="10">
        <v>0</v>
      </c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>
        <v>1</v>
      </c>
      <c r="E45" s="84">
        <v>0</v>
      </c>
      <c r="F45" s="84"/>
      <c r="G45" s="84">
        <f>SUM(D45:D46)</f>
        <v>2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>
        <v>1</v>
      </c>
      <c r="E46" s="84">
        <v>0</v>
      </c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1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>
        <v>1</v>
      </c>
      <c r="E52" s="84">
        <v>0</v>
      </c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>
        <v>2</v>
      </c>
      <c r="E66" s="10">
        <v>1</v>
      </c>
      <c r="F66" s="10"/>
      <c r="G66" s="10">
        <f>SUM(D66:D67)</f>
        <v>3</v>
      </c>
      <c r="H66" s="10">
        <f>SUM(E66:E67)</f>
        <v>1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>
        <v>1</v>
      </c>
      <c r="E67" s="10">
        <v>0</v>
      </c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>
        <v>78</v>
      </c>
      <c r="E71" s="10">
        <v>6</v>
      </c>
      <c r="F71" s="10"/>
      <c r="G71" s="10">
        <f>SUM(D71:D73)</f>
        <v>153</v>
      </c>
      <c r="H71" s="10">
        <f t="shared" ref="H71:I71" si="13">SUM(E71:E73)</f>
        <v>66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>
        <v>59</v>
      </c>
      <c r="E72" s="10">
        <v>54</v>
      </c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>
        <v>16</v>
      </c>
      <c r="E73" s="10">
        <v>6</v>
      </c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948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948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948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5" t="s">
        <v>145</v>
      </c>
      <c r="B38" s="166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9" t="s">
        <v>62</v>
      </c>
      <c r="B114" s="17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3" t="s">
        <v>269</v>
      </c>
      <c r="B263" s="17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3" t="s">
        <v>357</v>
      </c>
      <c r="B444" s="17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948</v>
      </c>
      <c r="B509" s="174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3" t="s">
        <v>414</v>
      </c>
      <c r="B510" s="174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0</v>
      </c>
      <c r="D550" s="32">
        <f>C550</f>
        <v>0</v>
      </c>
      <c r="E550" s="32">
        <f>D550</f>
        <v>0</v>
      </c>
    </row>
    <row r="551" spans="1:10">
      <c r="A551" s="179" t="s">
        <v>455</v>
      </c>
      <c r="B551" s="180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89" zoomScaleNormal="100" workbookViewId="0">
      <selection activeCell="C509" sqref="C509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2" t="s">
        <v>30</v>
      </c>
      <c r="B1" s="162"/>
      <c r="C1" s="162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3" t="s">
        <v>60</v>
      </c>
      <c r="B2" s="163"/>
      <c r="C2" s="26">
        <f>C3+C67</f>
        <v>2753000</v>
      </c>
      <c r="D2" s="26">
        <f>D3+D67</f>
        <v>2753000</v>
      </c>
      <c r="E2" s="26">
        <f>E3+E67</f>
        <v>2753000</v>
      </c>
      <c r="G2" s="39" t="s">
        <v>60</v>
      </c>
      <c r="H2" s="41"/>
      <c r="I2" s="42"/>
      <c r="J2" s="40" t="b">
        <f>AND(H2=I2)</f>
        <v>1</v>
      </c>
    </row>
    <row r="3" spans="1:14">
      <c r="A3" s="164" t="s">
        <v>578</v>
      </c>
      <c r="B3" s="164"/>
      <c r="C3" s="23">
        <f>C4+C11+C38+C61</f>
        <v>1838000</v>
      </c>
      <c r="D3" s="23">
        <f>D4+D11+D38+D61</f>
        <v>1838000</v>
      </c>
      <c r="E3" s="23">
        <f>E4+E11+E38+E61</f>
        <v>1838000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5" t="s">
        <v>124</v>
      </c>
      <c r="B4" s="166"/>
      <c r="C4" s="21">
        <f>SUM(C5:C10)</f>
        <v>1158000</v>
      </c>
      <c r="D4" s="21">
        <f>SUM(D5:D10)</f>
        <v>1158000</v>
      </c>
      <c r="E4" s="21">
        <f>SUM(E5:E10)</f>
        <v>1158000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145000</v>
      </c>
      <c r="D5" s="2">
        <f>C5</f>
        <v>145000</v>
      </c>
      <c r="E5" s="2">
        <f>D5</f>
        <v>145000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60000</v>
      </c>
      <c r="D6" s="2">
        <f t="shared" ref="D6:E10" si="0">C6</f>
        <v>60000</v>
      </c>
      <c r="E6" s="2">
        <f t="shared" si="0"/>
        <v>60000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900000</v>
      </c>
      <c r="D7" s="2">
        <f t="shared" si="0"/>
        <v>900000</v>
      </c>
      <c r="E7" s="2">
        <f t="shared" si="0"/>
        <v>900000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50000</v>
      </c>
      <c r="D8" s="2">
        <f t="shared" si="0"/>
        <v>50000</v>
      </c>
      <c r="E8" s="2">
        <f t="shared" si="0"/>
        <v>50000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3000</v>
      </c>
      <c r="D10" s="2">
        <f t="shared" si="0"/>
        <v>3000</v>
      </c>
      <c r="E10" s="2">
        <f t="shared" si="0"/>
        <v>3000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5" t="s">
        <v>125</v>
      </c>
      <c r="B11" s="166"/>
      <c r="C11" s="21">
        <f>SUM(C12:C37)</f>
        <v>432000</v>
      </c>
      <c r="D11" s="21">
        <f>SUM(D12:D37)</f>
        <v>432000</v>
      </c>
      <c r="E11" s="21">
        <f>SUM(E12:E37)</f>
        <v>432000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315000</v>
      </c>
      <c r="D12" s="2">
        <f>C12</f>
        <v>315000</v>
      </c>
      <c r="E12" s="2">
        <f>D12</f>
        <v>315000</v>
      </c>
    </row>
    <row r="13" spans="1:14" outlineLevel="1">
      <c r="A13" s="3">
        <v>2102</v>
      </c>
      <c r="B13" s="1" t="s">
        <v>126</v>
      </c>
      <c r="C13" s="2">
        <v>25000</v>
      </c>
      <c r="D13" s="2">
        <f t="shared" ref="D13:E28" si="1">C13</f>
        <v>25000</v>
      </c>
      <c r="E13" s="2">
        <f t="shared" si="1"/>
        <v>25000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20000</v>
      </c>
      <c r="D32" s="2">
        <f t="shared" si="2"/>
        <v>20000</v>
      </c>
      <c r="E32" s="2">
        <f t="shared" si="2"/>
        <v>20000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17000</v>
      </c>
      <c r="D34" s="2">
        <f t="shared" si="2"/>
        <v>17000</v>
      </c>
      <c r="E34" s="2">
        <f t="shared" si="2"/>
        <v>17000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50000</v>
      </c>
      <c r="D36" s="2">
        <f t="shared" si="2"/>
        <v>50000</v>
      </c>
      <c r="E36" s="2">
        <f t="shared" si="2"/>
        <v>50000</v>
      </c>
    </row>
    <row r="37" spans="1:10" outlineLevel="1">
      <c r="A37" s="3">
        <v>2499</v>
      </c>
      <c r="B37" s="1" t="s">
        <v>10</v>
      </c>
      <c r="C37" s="15">
        <v>5000</v>
      </c>
      <c r="D37" s="2">
        <f t="shared" si="2"/>
        <v>5000</v>
      </c>
      <c r="E37" s="2">
        <f t="shared" si="2"/>
        <v>5000</v>
      </c>
    </row>
    <row r="38" spans="1:10">
      <c r="A38" s="165" t="s">
        <v>145</v>
      </c>
      <c r="B38" s="166"/>
      <c r="C38" s="21">
        <f>SUM(C39:C60)</f>
        <v>248000</v>
      </c>
      <c r="D38" s="21">
        <f>SUM(D39:D60)</f>
        <v>248000</v>
      </c>
      <c r="E38" s="21">
        <f>SUM(E39:E60)</f>
        <v>248000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40000</v>
      </c>
      <c r="D39" s="2">
        <f>C39</f>
        <v>40000</v>
      </c>
      <c r="E39" s="2">
        <f>D39</f>
        <v>40000</v>
      </c>
    </row>
    <row r="40" spans="1:10" outlineLevel="1">
      <c r="A40" s="20">
        <v>3102</v>
      </c>
      <c r="B40" s="20" t="s">
        <v>12</v>
      </c>
      <c r="C40" s="2">
        <v>9000</v>
      </c>
      <c r="D40" s="2">
        <f t="shared" ref="D40:E55" si="3">C40</f>
        <v>9000</v>
      </c>
      <c r="E40" s="2">
        <f t="shared" si="3"/>
        <v>9000</v>
      </c>
    </row>
    <row r="41" spans="1:10" outlineLevel="1">
      <c r="A41" s="20">
        <v>3103</v>
      </c>
      <c r="B41" s="20" t="s">
        <v>13</v>
      </c>
      <c r="C41" s="2">
        <v>40000</v>
      </c>
      <c r="D41" s="2">
        <f t="shared" si="3"/>
        <v>40000</v>
      </c>
      <c r="E41" s="2">
        <f t="shared" si="3"/>
        <v>40000</v>
      </c>
    </row>
    <row r="42" spans="1:10" outlineLevel="1">
      <c r="A42" s="20">
        <v>3199</v>
      </c>
      <c r="B42" s="20" t="s">
        <v>14</v>
      </c>
      <c r="C42" s="2">
        <v>2000</v>
      </c>
      <c r="D42" s="2">
        <f t="shared" si="3"/>
        <v>2000</v>
      </c>
      <c r="E42" s="2">
        <f t="shared" si="3"/>
        <v>2000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3000</v>
      </c>
      <c r="D44" s="2">
        <f t="shared" si="3"/>
        <v>3000</v>
      </c>
      <c r="E44" s="2">
        <f t="shared" si="3"/>
        <v>3000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3"/>
        <v>3000</v>
      </c>
      <c r="E45" s="2">
        <f t="shared" si="3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31000</v>
      </c>
      <c r="D48" s="2">
        <f t="shared" si="3"/>
        <v>31000</v>
      </c>
      <c r="E48" s="2">
        <f t="shared" si="3"/>
        <v>31000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>
        <v>100000</v>
      </c>
      <c r="D55" s="2">
        <f t="shared" si="3"/>
        <v>100000</v>
      </c>
      <c r="E55" s="2">
        <f t="shared" si="3"/>
        <v>100000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20000</v>
      </c>
      <c r="D57" s="2">
        <f t="shared" si="4"/>
        <v>20000</v>
      </c>
      <c r="E57" s="2">
        <f t="shared" si="4"/>
        <v>20000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5" t="s">
        <v>158</v>
      </c>
      <c r="B61" s="166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915000</v>
      </c>
      <c r="D67" s="25">
        <f>D97+D68</f>
        <v>915000</v>
      </c>
      <c r="E67" s="25">
        <f>E97+E68</f>
        <v>915000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5" t="s">
        <v>163</v>
      </c>
      <c r="B68" s="166"/>
      <c r="C68" s="21">
        <f>SUM(C69:C96)</f>
        <v>77000</v>
      </c>
      <c r="D68" s="21">
        <f>SUM(D69:D96)</f>
        <v>77000</v>
      </c>
      <c r="E68" s="21">
        <f>SUM(E69:E96)</f>
        <v>77000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6000</v>
      </c>
      <c r="D76" s="2">
        <f t="shared" si="6"/>
        <v>6000</v>
      </c>
      <c r="E76" s="2">
        <f t="shared" si="6"/>
        <v>6000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70000</v>
      </c>
      <c r="D79" s="2">
        <f t="shared" si="6"/>
        <v>70000</v>
      </c>
      <c r="E79" s="2">
        <f t="shared" si="6"/>
        <v>70000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1000</v>
      </c>
      <c r="D95" s="2">
        <f t="shared" si="7"/>
        <v>1000</v>
      </c>
      <c r="E95" s="2">
        <f t="shared" si="7"/>
        <v>1000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838000</v>
      </c>
      <c r="D97" s="21">
        <f>SUM(D98:D113)</f>
        <v>838000</v>
      </c>
      <c r="E97" s="21">
        <f>SUM(E98:E113)</f>
        <v>838000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750000</v>
      </c>
      <c r="D98" s="2">
        <f>C98</f>
        <v>750000</v>
      </c>
      <c r="E98" s="2">
        <f>D98</f>
        <v>750000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3000</v>
      </c>
      <c r="D103" s="2">
        <f t="shared" si="8"/>
        <v>3000</v>
      </c>
      <c r="E103" s="2">
        <f t="shared" si="8"/>
        <v>3000</v>
      </c>
    </row>
    <row r="104" spans="1:10" ht="15" customHeight="1" outlineLevel="1">
      <c r="A104" s="3">
        <v>6007</v>
      </c>
      <c r="B104" s="1" t="s">
        <v>27</v>
      </c>
      <c r="C104" s="2">
        <v>3000</v>
      </c>
      <c r="D104" s="2">
        <f t="shared" si="8"/>
        <v>3000</v>
      </c>
      <c r="E104" s="2">
        <f t="shared" si="8"/>
        <v>3000</v>
      </c>
    </row>
    <row r="105" spans="1:10" outlineLevel="1">
      <c r="A105" s="3">
        <v>6008</v>
      </c>
      <c r="B105" s="1" t="s">
        <v>110</v>
      </c>
      <c r="C105" s="2">
        <v>2000</v>
      </c>
      <c r="D105" s="2">
        <f t="shared" si="8"/>
        <v>2000</v>
      </c>
      <c r="E105" s="2">
        <f t="shared" si="8"/>
        <v>2000</v>
      </c>
    </row>
    <row r="106" spans="1:10" outlineLevel="1">
      <c r="A106" s="3">
        <v>6009</v>
      </c>
      <c r="B106" s="1" t="s">
        <v>28</v>
      </c>
      <c r="C106" s="2">
        <v>8000</v>
      </c>
      <c r="D106" s="2">
        <f t="shared" si="8"/>
        <v>8000</v>
      </c>
      <c r="E106" s="2">
        <f t="shared" si="8"/>
        <v>8000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>
        <v>500</v>
      </c>
      <c r="D110" s="2">
        <f t="shared" si="8"/>
        <v>500</v>
      </c>
      <c r="E110" s="2">
        <f t="shared" si="8"/>
        <v>500</v>
      </c>
    </row>
    <row r="111" spans="1:10" outlineLevel="1">
      <c r="A111" s="3">
        <v>6099</v>
      </c>
      <c r="B111" s="1" t="s">
        <v>193</v>
      </c>
      <c r="C111" s="2">
        <v>70000</v>
      </c>
      <c r="D111" s="2">
        <f t="shared" si="8"/>
        <v>70000</v>
      </c>
      <c r="E111" s="2">
        <f t="shared" si="8"/>
        <v>70000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1500</v>
      </c>
      <c r="D113" s="2">
        <f t="shared" si="8"/>
        <v>1500</v>
      </c>
      <c r="E113" s="2">
        <f t="shared" si="8"/>
        <v>1500</v>
      </c>
    </row>
    <row r="114" spans="1:10">
      <c r="A114" s="169" t="s">
        <v>62</v>
      </c>
      <c r="B114" s="170"/>
      <c r="C114" s="26">
        <f>C115+C152+C177</f>
        <v>2415133</v>
      </c>
      <c r="D114" s="26">
        <f>D115+D152+D177</f>
        <v>2415133</v>
      </c>
      <c r="E114" s="26">
        <f>E115+E152+E177</f>
        <v>2415133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7" t="s">
        <v>580</v>
      </c>
      <c r="B115" s="168"/>
      <c r="C115" s="23">
        <f>C116+C135</f>
        <v>1815133</v>
      </c>
      <c r="D115" s="23">
        <f>D116+D135</f>
        <v>1815133</v>
      </c>
      <c r="E115" s="23">
        <f>E116+E135</f>
        <v>1815133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5" t="s">
        <v>195</v>
      </c>
      <c r="B116" s="166"/>
      <c r="C116" s="21">
        <f>C117+C120+C123+C126+C129+C132</f>
        <v>672000</v>
      </c>
      <c r="D116" s="21">
        <f>D117+D120+D123+D126+D129+D132</f>
        <v>672000</v>
      </c>
      <c r="E116" s="21">
        <f>E117+E120+E123+E126+E129+E132</f>
        <v>672000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672000</v>
      </c>
      <c r="D117" s="2">
        <f>D118+D119</f>
        <v>672000</v>
      </c>
      <c r="E117" s="2">
        <f>E118+E119</f>
        <v>672000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>
        <v>672000</v>
      </c>
      <c r="D119" s="129">
        <f>C119</f>
        <v>672000</v>
      </c>
      <c r="E119" s="129">
        <f>D119</f>
        <v>672000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5" t="s">
        <v>202</v>
      </c>
      <c r="B135" s="166"/>
      <c r="C135" s="21">
        <f>C136+C140+C143+C146+C149</f>
        <v>1143133</v>
      </c>
      <c r="D135" s="21">
        <f>D136+D140+D143+D146+D149</f>
        <v>1143133</v>
      </c>
      <c r="E135" s="21">
        <f>E136+E140+E143+E146+E149</f>
        <v>1143133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573133</v>
      </c>
      <c r="D136" s="2">
        <f>D137+D138+D139</f>
        <v>573133</v>
      </c>
      <c r="E136" s="2">
        <f>E137+E138+E139</f>
        <v>573133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>
        <v>457442.26400000002</v>
      </c>
      <c r="D138" s="129">
        <f t="shared" ref="D138:E139" si="9">C138</f>
        <v>457442.26400000002</v>
      </c>
      <c r="E138" s="129">
        <f t="shared" si="9"/>
        <v>457442.26400000002</v>
      </c>
    </row>
    <row r="139" spans="1:10" ht="15" customHeight="1" outlineLevel="2">
      <c r="A139" s="131"/>
      <c r="B139" s="130" t="s">
        <v>861</v>
      </c>
      <c r="C139" s="129">
        <v>115690.736</v>
      </c>
      <c r="D139" s="129">
        <f t="shared" si="9"/>
        <v>115690.736</v>
      </c>
      <c r="E139" s="129">
        <f t="shared" si="9"/>
        <v>115690.736</v>
      </c>
    </row>
    <row r="140" spans="1:10" ht="15" customHeight="1" outlineLevel="1">
      <c r="A140" s="3">
        <v>8002</v>
      </c>
      <c r="B140" s="1" t="s">
        <v>204</v>
      </c>
      <c r="C140" s="2">
        <f>C141+C142</f>
        <v>570000</v>
      </c>
      <c r="D140" s="2">
        <f>D141+D142</f>
        <v>570000</v>
      </c>
      <c r="E140" s="2">
        <f>E141+E142</f>
        <v>570000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>
        <v>570000</v>
      </c>
      <c r="D142" s="129">
        <f>C142</f>
        <v>570000</v>
      </c>
      <c r="E142" s="129">
        <f>D142</f>
        <v>570000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7" t="s">
        <v>581</v>
      </c>
      <c r="B152" s="168"/>
      <c r="C152" s="23">
        <f>C153+C163+C170</f>
        <v>600000</v>
      </c>
      <c r="D152" s="23">
        <f>D153+D163+D170</f>
        <v>600000</v>
      </c>
      <c r="E152" s="23">
        <f>E153+E163+E170</f>
        <v>600000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5" t="s">
        <v>208</v>
      </c>
      <c r="B153" s="166"/>
      <c r="C153" s="21">
        <f>C154+C157+C160</f>
        <v>600000</v>
      </c>
      <c r="D153" s="21">
        <f>D154+D157+D160</f>
        <v>600000</v>
      </c>
      <c r="E153" s="21">
        <f>E154+E157+E160</f>
        <v>600000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600000</v>
      </c>
      <c r="D154" s="2">
        <f>D155+D156</f>
        <v>600000</v>
      </c>
      <c r="E154" s="2">
        <f>E155+E156</f>
        <v>600000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>
        <v>600000</v>
      </c>
      <c r="D156" s="129">
        <f>C156</f>
        <v>600000</v>
      </c>
      <c r="E156" s="129">
        <f>D156</f>
        <v>600000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5" t="s">
        <v>212</v>
      </c>
      <c r="B163" s="166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5" t="s">
        <v>214</v>
      </c>
      <c r="B170" s="166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7" t="s">
        <v>582</v>
      </c>
      <c r="B177" s="168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5" t="s">
        <v>217</v>
      </c>
      <c r="B178" s="166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1" t="s">
        <v>849</v>
      </c>
      <c r="B179" s="17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1" t="s">
        <v>848</v>
      </c>
      <c r="B184" s="17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1" t="s">
        <v>846</v>
      </c>
      <c r="B188" s="17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1" t="s">
        <v>843</v>
      </c>
      <c r="B197" s="17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1" t="s">
        <v>842</v>
      </c>
      <c r="B200" s="17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1" t="s">
        <v>841</v>
      </c>
      <c r="B203" s="17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1" t="s">
        <v>836</v>
      </c>
      <c r="B215" s="17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1" t="s">
        <v>834</v>
      </c>
      <c r="B222" s="17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1" t="s">
        <v>830</v>
      </c>
      <c r="B228" s="17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1" t="s">
        <v>828</v>
      </c>
      <c r="B235" s="17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1" t="s">
        <v>826</v>
      </c>
      <c r="B238" s="17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1" t="s">
        <v>823</v>
      </c>
      <c r="B243" s="17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1" t="s">
        <v>817</v>
      </c>
      <c r="B250" s="17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2" t="s">
        <v>67</v>
      </c>
      <c r="B256" s="162"/>
      <c r="C256" s="162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7" t="s">
        <v>60</v>
      </c>
      <c r="B257" s="178"/>
      <c r="C257" s="37">
        <f>C258+C551</f>
        <v>2697678.466</v>
      </c>
      <c r="D257" s="37">
        <f>D258+D551</f>
        <v>1810783.341</v>
      </c>
      <c r="E257" s="37">
        <f>E258+E551</f>
        <v>1810783.341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79" t="s">
        <v>266</v>
      </c>
      <c r="B258" s="180"/>
      <c r="C258" s="36">
        <f>C259+C339+C483+C548</f>
        <v>2579263.31</v>
      </c>
      <c r="D258" s="36">
        <f>D259+D339+D483+D548</f>
        <v>1692368.1850000001</v>
      </c>
      <c r="E258" s="36">
        <f>E259+E339+E483+E548</f>
        <v>1692368.1850000001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5" t="s">
        <v>267</v>
      </c>
      <c r="B259" s="176"/>
      <c r="C259" s="33">
        <f>C260+C263+C314</f>
        <v>1248239.125</v>
      </c>
      <c r="D259" s="33">
        <f>D260+D263+D314</f>
        <v>367344</v>
      </c>
      <c r="E259" s="33">
        <f>E260+E263+E314</f>
        <v>367344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3" t="s">
        <v>268</v>
      </c>
      <c r="B260" s="174"/>
      <c r="C260" s="32">
        <f>SUM(C261:C262)</f>
        <v>7344</v>
      </c>
      <c r="D260" s="32">
        <f>SUM(D261:D262)</f>
        <v>7344</v>
      </c>
      <c r="E260" s="32">
        <f>SUM(E261:E262)</f>
        <v>7344</v>
      </c>
    </row>
    <row r="261" spans="1:10" outlineLevel="2">
      <c r="A261" s="7">
        <v>1100</v>
      </c>
      <c r="B261" s="4" t="s">
        <v>32</v>
      </c>
      <c r="C261" s="5">
        <v>6000</v>
      </c>
      <c r="D261" s="5">
        <f>C261</f>
        <v>6000</v>
      </c>
      <c r="E261" s="5">
        <f>D261</f>
        <v>6000</v>
      </c>
    </row>
    <row r="262" spans="1:10" outlineLevel="2">
      <c r="A262" s="6">
        <v>1100</v>
      </c>
      <c r="B262" s="4" t="s">
        <v>33</v>
      </c>
      <c r="C262" s="5">
        <v>1344</v>
      </c>
      <c r="D262" s="5">
        <f>C262</f>
        <v>1344</v>
      </c>
      <c r="E262" s="5">
        <f>D262</f>
        <v>1344</v>
      </c>
    </row>
    <row r="263" spans="1:10" outlineLevel="1">
      <c r="A263" s="173" t="s">
        <v>269</v>
      </c>
      <c r="B263" s="174"/>
      <c r="C263" s="32">
        <f>C264+C265+C289+C296+C298+C302+C305+C308+C313</f>
        <v>1208195.125</v>
      </c>
      <c r="D263" s="32">
        <f>D264+D265+D289+D296+D298+D302+D305+D308+D313</f>
        <v>360000</v>
      </c>
      <c r="E263" s="32">
        <f>E264+E265+E289+E296+E298+E302+E305+E308+E313</f>
        <v>360000</v>
      </c>
    </row>
    <row r="264" spans="1:10" outlineLevel="2">
      <c r="A264" s="6">
        <v>1101</v>
      </c>
      <c r="B264" s="4" t="s">
        <v>34</v>
      </c>
      <c r="C264" s="5">
        <v>360000</v>
      </c>
      <c r="D264" s="5">
        <f>C264</f>
        <v>360000</v>
      </c>
      <c r="E264" s="5">
        <f>D264</f>
        <v>360000</v>
      </c>
    </row>
    <row r="265" spans="1:10" outlineLevel="2">
      <c r="A265" s="6">
        <v>1101</v>
      </c>
      <c r="B265" s="4" t="s">
        <v>35</v>
      </c>
      <c r="C265" s="5">
        <v>610035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10880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1200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32000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12000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9000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173080.125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3" t="s">
        <v>601</v>
      </c>
      <c r="B314" s="174"/>
      <c r="C314" s="32">
        <f>C315+C325+C331+C336+C337+C338+C328</f>
        <v>32700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v>27800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v>4900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5" t="s">
        <v>270</v>
      </c>
      <c r="B339" s="176"/>
      <c r="C339" s="33">
        <f>C340+C444+C482</f>
        <v>1061530</v>
      </c>
      <c r="D339" s="33">
        <f>D340+D444+D482</f>
        <v>1055530</v>
      </c>
      <c r="E339" s="33">
        <f>E340+E444+E482</f>
        <v>1055530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3" t="s">
        <v>271</v>
      </c>
      <c r="B340" s="174"/>
      <c r="C340" s="32">
        <f>C341+C342+C343+C344+C347+C348+C353+C356+C357+C362+C367+BG290669+C371+C372+C373+C376+C377+C378+C382+C388+C391+C392+C395+C398+C399+C404+C407+C408+C409+C412+C415+C416+C419+C420+C421+C422+C429+C443</f>
        <v>977530</v>
      </c>
      <c r="D340" s="32">
        <f>D341+D342+D343+D344+D347+D348+D353+D356+D357+D362+D367+BH290669+D371+D372+D373+D376+D377+D378+D382+D388+D391+D392+D395+D398+D399+D404+D407+D408+D409+D412+D415+D416+D419+D420+D421+D422+D429+D443</f>
        <v>971530</v>
      </c>
      <c r="E340" s="32">
        <f>E341+E342+E343+E344+E347+E348+E353+E356+E357+E362+E367+BI290669+E371+E372+E373+E376+E377+E378+E382+E388+E391+E392+E395+E398+E399+E404+E407+E408+E409+E412+E415+E416+E419+E420+E421+E422+E429+E443</f>
        <v>971530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35000</v>
      </c>
      <c r="D342" s="5">
        <f t="shared" ref="D342:E343" si="26">C342</f>
        <v>35000</v>
      </c>
      <c r="E342" s="5">
        <f t="shared" si="26"/>
        <v>35000</v>
      </c>
    </row>
    <row r="343" spans="1:10" outlineLevel="2">
      <c r="A343" s="6">
        <v>2201</v>
      </c>
      <c r="B343" s="4" t="s">
        <v>41</v>
      </c>
      <c r="C343" s="5">
        <v>475000</v>
      </c>
      <c r="D343" s="5">
        <f t="shared" si="26"/>
        <v>475000</v>
      </c>
      <c r="E343" s="5">
        <f t="shared" si="26"/>
        <v>475000</v>
      </c>
    </row>
    <row r="344" spans="1:10" outlineLevel="2">
      <c r="A344" s="6">
        <v>2201</v>
      </c>
      <c r="B344" s="4" t="s">
        <v>273</v>
      </c>
      <c r="C344" s="5">
        <f>SUM(C345:C346)</f>
        <v>22000</v>
      </c>
      <c r="D344" s="5">
        <f>SUM(D345:D346)</f>
        <v>22000</v>
      </c>
      <c r="E344" s="5">
        <f>SUM(E345:E346)</f>
        <v>22000</v>
      </c>
    </row>
    <row r="345" spans="1:10" outlineLevel="3">
      <c r="A345" s="29"/>
      <c r="B345" s="28" t="s">
        <v>274</v>
      </c>
      <c r="C345" s="30">
        <v>15000</v>
      </c>
      <c r="D345" s="30">
        <f t="shared" ref="D345:E347" si="27">C345</f>
        <v>15000</v>
      </c>
      <c r="E345" s="30">
        <f t="shared" si="27"/>
        <v>15000</v>
      </c>
    </row>
    <row r="346" spans="1:10" outlineLevel="3">
      <c r="A346" s="29"/>
      <c r="B346" s="28" t="s">
        <v>275</v>
      </c>
      <c r="C346" s="30">
        <v>7000</v>
      </c>
      <c r="D346" s="30">
        <f t="shared" si="27"/>
        <v>7000</v>
      </c>
      <c r="E346" s="30">
        <f t="shared" si="27"/>
        <v>7000</v>
      </c>
    </row>
    <row r="347" spans="1:10" outlineLevel="2">
      <c r="A347" s="6">
        <v>2201</v>
      </c>
      <c r="B347" s="4" t="s">
        <v>276</v>
      </c>
      <c r="C347" s="5">
        <v>20000</v>
      </c>
      <c r="D347" s="5">
        <f t="shared" si="27"/>
        <v>20000</v>
      </c>
      <c r="E347" s="5">
        <f t="shared" si="27"/>
        <v>20000</v>
      </c>
    </row>
    <row r="348" spans="1:10" outlineLevel="2">
      <c r="A348" s="6">
        <v>2201</v>
      </c>
      <c r="B348" s="4" t="s">
        <v>277</v>
      </c>
      <c r="C348" s="5">
        <f>SUM(C349:C352)</f>
        <v>115000</v>
      </c>
      <c r="D348" s="5">
        <f>SUM(D349:D352)</f>
        <v>115000</v>
      </c>
      <c r="E348" s="5">
        <f>SUM(E349:E352)</f>
        <v>115000</v>
      </c>
    </row>
    <row r="349" spans="1:10" outlineLevel="3">
      <c r="A349" s="29"/>
      <c r="B349" s="28" t="s">
        <v>278</v>
      </c>
      <c r="C349" s="30">
        <v>110000</v>
      </c>
      <c r="D349" s="30">
        <f>C349</f>
        <v>110000</v>
      </c>
      <c r="E349" s="30">
        <f>D349</f>
        <v>110000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5000</v>
      </c>
      <c r="D351" s="30">
        <f t="shared" si="28"/>
        <v>5000</v>
      </c>
      <c r="E351" s="30">
        <f t="shared" si="28"/>
        <v>5000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1500</v>
      </c>
      <c r="D353" s="5">
        <f>SUM(D354:D355)</f>
        <v>1500</v>
      </c>
      <c r="E353" s="5">
        <f>SUM(E354:E355)</f>
        <v>1500</v>
      </c>
    </row>
    <row r="354" spans="1:5" outlineLevel="3">
      <c r="A354" s="29"/>
      <c r="B354" s="28" t="s">
        <v>42</v>
      </c>
      <c r="C354" s="30">
        <v>1200</v>
      </c>
      <c r="D354" s="30">
        <f t="shared" ref="D354:E356" si="29">C354</f>
        <v>1200</v>
      </c>
      <c r="E354" s="30">
        <f t="shared" si="29"/>
        <v>1200</v>
      </c>
    </row>
    <row r="355" spans="1:5" outlineLevel="3">
      <c r="A355" s="29"/>
      <c r="B355" s="28" t="s">
        <v>283</v>
      </c>
      <c r="C355" s="30">
        <v>300</v>
      </c>
      <c r="D355" s="30">
        <f t="shared" si="29"/>
        <v>300</v>
      </c>
      <c r="E355" s="30">
        <f t="shared" si="29"/>
        <v>300</v>
      </c>
    </row>
    <row r="356" spans="1:5" outlineLevel="2">
      <c r="A356" s="6">
        <v>2201</v>
      </c>
      <c r="B356" s="4" t="s">
        <v>284</v>
      </c>
      <c r="C356" s="5">
        <v>500</v>
      </c>
      <c r="D356" s="5">
        <f t="shared" si="29"/>
        <v>500</v>
      </c>
      <c r="E356" s="5">
        <f t="shared" si="29"/>
        <v>500</v>
      </c>
    </row>
    <row r="357" spans="1:5" outlineLevel="2">
      <c r="A357" s="6">
        <v>2201</v>
      </c>
      <c r="B357" s="4" t="s">
        <v>285</v>
      </c>
      <c r="C357" s="5">
        <f>SUM(C358:C361)</f>
        <v>40000</v>
      </c>
      <c r="D357" s="5">
        <f>SUM(D358:D361)</f>
        <v>40000</v>
      </c>
      <c r="E357" s="5">
        <f>SUM(E358:E361)</f>
        <v>40000</v>
      </c>
    </row>
    <row r="358" spans="1:5" outlineLevel="3">
      <c r="A358" s="29"/>
      <c r="B358" s="28" t="s">
        <v>286</v>
      </c>
      <c r="C358" s="30">
        <v>30000</v>
      </c>
      <c r="D358" s="30">
        <f>C358</f>
        <v>30000</v>
      </c>
      <c r="E358" s="30">
        <f>D358</f>
        <v>30000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10000</v>
      </c>
      <c r="D360" s="30">
        <f t="shared" si="30"/>
        <v>10000</v>
      </c>
      <c r="E360" s="30">
        <f t="shared" si="30"/>
        <v>10000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75000</v>
      </c>
      <c r="D362" s="5">
        <f>SUM(D363:D366)</f>
        <v>75000</v>
      </c>
      <c r="E362" s="5">
        <f>SUM(E363:E366)</f>
        <v>75000</v>
      </c>
    </row>
    <row r="363" spans="1:5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</row>
    <row r="364" spans="1:5" outlineLevel="3">
      <c r="A364" s="29"/>
      <c r="B364" s="28" t="s">
        <v>292</v>
      </c>
      <c r="C364" s="30">
        <v>60000</v>
      </c>
      <c r="D364" s="30">
        <f t="shared" ref="D364:E366" si="31">C364</f>
        <v>60000</v>
      </c>
      <c r="E364" s="30">
        <f t="shared" si="31"/>
        <v>60000</v>
      </c>
    </row>
    <row r="365" spans="1:5" outlineLevel="3">
      <c r="A365" s="29"/>
      <c r="B365" s="28" t="s">
        <v>293</v>
      </c>
      <c r="C365" s="30">
        <v>5000</v>
      </c>
      <c r="D365" s="30">
        <f t="shared" si="31"/>
        <v>5000</v>
      </c>
      <c r="E365" s="30">
        <f t="shared" si="31"/>
        <v>5000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6000</v>
      </c>
      <c r="D371" s="5">
        <f t="shared" si="32"/>
        <v>6000</v>
      </c>
      <c r="E371" s="5">
        <f t="shared" si="32"/>
        <v>6000</v>
      </c>
    </row>
    <row r="372" spans="1:5" outlineLevel="2">
      <c r="A372" s="6">
        <v>2201</v>
      </c>
      <c r="B372" s="4" t="s">
        <v>45</v>
      </c>
      <c r="C372" s="5">
        <v>15000</v>
      </c>
      <c r="D372" s="5">
        <f t="shared" si="32"/>
        <v>15000</v>
      </c>
      <c r="E372" s="5">
        <f t="shared" si="32"/>
        <v>15000</v>
      </c>
    </row>
    <row r="373" spans="1:5" outlineLevel="2" collapsed="1">
      <c r="A373" s="6">
        <v>2201</v>
      </c>
      <c r="B373" s="4" t="s">
        <v>298</v>
      </c>
      <c r="C373" s="5">
        <f>SUM(C374:C375)</f>
        <v>300</v>
      </c>
      <c r="D373" s="5">
        <f>SUM(D374:D375)</f>
        <v>300</v>
      </c>
      <c r="E373" s="5">
        <f>SUM(E374:E375)</f>
        <v>300</v>
      </c>
    </row>
    <row r="374" spans="1:5" outlineLevel="3">
      <c r="A374" s="29"/>
      <c r="B374" s="28" t="s">
        <v>299</v>
      </c>
      <c r="C374" s="30">
        <v>300</v>
      </c>
      <c r="D374" s="30">
        <f t="shared" ref="D374:E377" si="33">C374</f>
        <v>300</v>
      </c>
      <c r="E374" s="30">
        <f t="shared" si="33"/>
        <v>300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1350</v>
      </c>
      <c r="D376" s="5">
        <f t="shared" si="33"/>
        <v>1350</v>
      </c>
      <c r="E376" s="5">
        <f t="shared" si="33"/>
        <v>1350</v>
      </c>
    </row>
    <row r="377" spans="1:5" outlineLevel="2" collapsed="1">
      <c r="A377" s="6">
        <v>2201</v>
      </c>
      <c r="B377" s="4" t="s">
        <v>302</v>
      </c>
      <c r="C377" s="5">
        <v>3500</v>
      </c>
      <c r="D377" s="5">
        <f t="shared" si="33"/>
        <v>3500</v>
      </c>
      <c r="E377" s="5">
        <f t="shared" si="33"/>
        <v>3500</v>
      </c>
    </row>
    <row r="378" spans="1:5" outlineLevel="2">
      <c r="A378" s="6">
        <v>2201</v>
      </c>
      <c r="B378" s="4" t="s">
        <v>303</v>
      </c>
      <c r="C378" s="5">
        <f>SUM(C379:C381)</f>
        <v>19000</v>
      </c>
      <c r="D378" s="5">
        <f>SUM(D379:D381)</f>
        <v>19000</v>
      </c>
      <c r="E378" s="5">
        <f>SUM(E379:E381)</f>
        <v>19000</v>
      </c>
    </row>
    <row r="379" spans="1:5" outlineLevel="3">
      <c r="A379" s="29"/>
      <c r="B379" s="28" t="s">
        <v>46</v>
      </c>
      <c r="C379" s="30">
        <v>12000</v>
      </c>
      <c r="D379" s="30">
        <f>C379</f>
        <v>12000</v>
      </c>
      <c r="E379" s="30">
        <f>D379</f>
        <v>12000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7000</v>
      </c>
      <c r="D381" s="30">
        <f t="shared" si="34"/>
        <v>7000</v>
      </c>
      <c r="E381" s="30">
        <f t="shared" si="34"/>
        <v>7000</v>
      </c>
    </row>
    <row r="382" spans="1:5" outlineLevel="2">
      <c r="A382" s="6">
        <v>2201</v>
      </c>
      <c r="B382" s="4" t="s">
        <v>114</v>
      </c>
      <c r="C382" s="5">
        <f>SUM(C383:C387)</f>
        <v>15200</v>
      </c>
      <c r="D382" s="5">
        <f>SUM(D383:D387)</f>
        <v>15200</v>
      </c>
      <c r="E382" s="5">
        <f>SUM(E383:E387)</f>
        <v>15200</v>
      </c>
    </row>
    <row r="383" spans="1:5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outlineLevel="3">
      <c r="A384" s="29"/>
      <c r="B384" s="28" t="s">
        <v>305</v>
      </c>
      <c r="C384" s="30">
        <v>1000</v>
      </c>
      <c r="D384" s="30">
        <f t="shared" ref="D384:E387" si="35">C384</f>
        <v>1000</v>
      </c>
      <c r="E384" s="30">
        <f t="shared" si="35"/>
        <v>1000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3200</v>
      </c>
      <c r="D386" s="30">
        <f t="shared" si="35"/>
        <v>3200</v>
      </c>
      <c r="E386" s="30">
        <f t="shared" si="35"/>
        <v>3200</v>
      </c>
    </row>
    <row r="387" spans="1:5" outlineLevel="3">
      <c r="A387" s="29"/>
      <c r="B387" s="28" t="s">
        <v>308</v>
      </c>
      <c r="C387" s="30">
        <v>10000</v>
      </c>
      <c r="D387" s="30">
        <f t="shared" si="35"/>
        <v>10000</v>
      </c>
      <c r="E387" s="30">
        <f t="shared" si="35"/>
        <v>10000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1000</v>
      </c>
      <c r="D391" s="5">
        <f t="shared" si="36"/>
        <v>1000</v>
      </c>
      <c r="E391" s="5">
        <f t="shared" si="36"/>
        <v>1000</v>
      </c>
    </row>
    <row r="392" spans="1:5" outlineLevel="2" collapsed="1">
      <c r="A392" s="6">
        <v>2201</v>
      </c>
      <c r="B392" s="4" t="s">
        <v>312</v>
      </c>
      <c r="C392" s="5">
        <f>SUM(C393:C394)</f>
        <v>30000</v>
      </c>
      <c r="D392" s="5">
        <f>SUM(D393:D394)</f>
        <v>30000</v>
      </c>
      <c r="E392" s="5">
        <f>SUM(E393:E394)</f>
        <v>30000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30000</v>
      </c>
      <c r="D394" s="30">
        <f>C394</f>
        <v>30000</v>
      </c>
      <c r="E394" s="30">
        <f>D394</f>
        <v>30000</v>
      </c>
    </row>
    <row r="395" spans="1:5" outlineLevel="2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</row>
    <row r="396" spans="1:5" outlineLevel="3">
      <c r="A396" s="29"/>
      <c r="B396" s="28" t="s">
        <v>315</v>
      </c>
      <c r="C396" s="30">
        <v>1500</v>
      </c>
      <c r="D396" s="30">
        <f t="shared" ref="D396:E398" si="37">C396</f>
        <v>1500</v>
      </c>
      <c r="E396" s="30">
        <f t="shared" si="37"/>
        <v>1500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180</v>
      </c>
      <c r="D398" s="5">
        <f t="shared" si="37"/>
        <v>180</v>
      </c>
      <c r="E398" s="5">
        <f t="shared" si="37"/>
        <v>180</v>
      </c>
    </row>
    <row r="399" spans="1:5" outlineLevel="2" collapsed="1">
      <c r="A399" s="6">
        <v>2201</v>
      </c>
      <c r="B399" s="4" t="s">
        <v>116</v>
      </c>
      <c r="C399" s="5">
        <f>SUM(C400:C403)</f>
        <v>3000</v>
      </c>
      <c r="D399" s="5">
        <f>SUM(D400:D403)</f>
        <v>3000</v>
      </c>
      <c r="E399" s="5">
        <f>SUM(E400:E403)</f>
        <v>3000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>
        <v>3000</v>
      </c>
      <c r="D401" s="30">
        <f t="shared" ref="D401:E403" si="38">C401</f>
        <v>3000</v>
      </c>
      <c r="E401" s="30">
        <f t="shared" si="38"/>
        <v>3000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4000</v>
      </c>
      <c r="D404" s="5">
        <f>SUM(D405:D406)</f>
        <v>4000</v>
      </c>
      <c r="E404" s="5">
        <f>SUM(E405:E406)</f>
        <v>4000</v>
      </c>
    </row>
    <row r="405" spans="1:5" outlineLevel="3">
      <c r="A405" s="29"/>
      <c r="B405" s="28" t="s">
        <v>323</v>
      </c>
      <c r="C405" s="30">
        <v>2500</v>
      </c>
      <c r="D405" s="30">
        <f t="shared" ref="D405:E408" si="39">C405</f>
        <v>2500</v>
      </c>
      <c r="E405" s="30">
        <f t="shared" si="39"/>
        <v>2500</v>
      </c>
    </row>
    <row r="406" spans="1:5" outlineLevel="3">
      <c r="A406" s="29"/>
      <c r="B406" s="28" t="s">
        <v>324</v>
      </c>
      <c r="C406" s="30">
        <v>1500</v>
      </c>
      <c r="D406" s="30">
        <f t="shared" si="39"/>
        <v>1500</v>
      </c>
      <c r="E406" s="30">
        <f t="shared" si="39"/>
        <v>1500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10000</v>
      </c>
      <c r="D409" s="5">
        <f>SUM(D410:D411)</f>
        <v>10000</v>
      </c>
      <c r="E409" s="5">
        <f>SUM(E410:E411)</f>
        <v>10000</v>
      </c>
    </row>
    <row r="410" spans="1:5" outlineLevel="3" collapsed="1">
      <c r="A410" s="29"/>
      <c r="B410" s="28" t="s">
        <v>49</v>
      </c>
      <c r="C410" s="30">
        <v>10000</v>
      </c>
      <c r="D410" s="30">
        <f>C410</f>
        <v>10000</v>
      </c>
      <c r="E410" s="30">
        <f>D410</f>
        <v>10000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16500</v>
      </c>
      <c r="D412" s="5">
        <f>SUM(D413:D414)</f>
        <v>16500</v>
      </c>
      <c r="E412" s="5">
        <f>SUM(E413:E414)</f>
        <v>16500</v>
      </c>
    </row>
    <row r="413" spans="1:5" outlineLevel="3" collapsed="1">
      <c r="A413" s="29"/>
      <c r="B413" s="28" t="s">
        <v>328</v>
      </c>
      <c r="C413" s="30">
        <v>15000</v>
      </c>
      <c r="D413" s="30">
        <f t="shared" ref="D413:E415" si="40">C413</f>
        <v>15000</v>
      </c>
      <c r="E413" s="30">
        <f t="shared" si="40"/>
        <v>15000</v>
      </c>
    </row>
    <row r="414" spans="1:5" outlineLevel="3">
      <c r="A414" s="29"/>
      <c r="B414" s="28" t="s">
        <v>329</v>
      </c>
      <c r="C414" s="30">
        <v>1500</v>
      </c>
      <c r="D414" s="30">
        <f t="shared" si="40"/>
        <v>1500</v>
      </c>
      <c r="E414" s="30">
        <f t="shared" si="40"/>
        <v>1500</v>
      </c>
    </row>
    <row r="415" spans="1:5" outlineLevel="2">
      <c r="A415" s="6">
        <v>2201</v>
      </c>
      <c r="B415" s="4" t="s">
        <v>118</v>
      </c>
      <c r="C415" s="5">
        <v>25000</v>
      </c>
      <c r="D415" s="5">
        <f t="shared" si="40"/>
        <v>25000</v>
      </c>
      <c r="E415" s="5">
        <f t="shared" si="40"/>
        <v>25000</v>
      </c>
    </row>
    <row r="416" spans="1:5" outlineLevel="2" collapsed="1">
      <c r="A416" s="6">
        <v>2201</v>
      </c>
      <c r="B416" s="4" t="s">
        <v>332</v>
      </c>
      <c r="C416" s="5">
        <v>6000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33000</v>
      </c>
      <c r="D420" s="5">
        <f t="shared" si="41"/>
        <v>33000</v>
      </c>
      <c r="E420" s="5">
        <f t="shared" si="41"/>
        <v>33000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500</v>
      </c>
      <c r="D443" s="5">
        <f>C443</f>
        <v>500</v>
      </c>
      <c r="E443" s="5">
        <f>D443</f>
        <v>500</v>
      </c>
    </row>
    <row r="444" spans="1:5" outlineLevel="1">
      <c r="A444" s="173" t="s">
        <v>357</v>
      </c>
      <c r="B444" s="174"/>
      <c r="C444" s="32">
        <f>C445+C454+C455+C459+C462+C463+C468+C474+C477+C480+C481+C450</f>
        <v>84000</v>
      </c>
      <c r="D444" s="32">
        <f>D445+D454+D455+D459+D462+D463+D468+D474+D477+D480+D481+D450</f>
        <v>84000</v>
      </c>
      <c r="E444" s="32">
        <f>E445+E454+E455+E459+E462+E463+E468+E474+E477+E480+E481+E450</f>
        <v>84000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10000</v>
      </c>
      <c r="D445" s="5">
        <f>SUM(D446:D449)</f>
        <v>10000</v>
      </c>
      <c r="E445" s="5">
        <f>SUM(E446:E449)</f>
        <v>10000</v>
      </c>
    </row>
    <row r="446" spans="1:5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</row>
    <row r="447" spans="1:5" ht="15" customHeight="1" outlineLevel="3">
      <c r="A447" s="28"/>
      <c r="B447" s="28" t="s">
        <v>360</v>
      </c>
      <c r="C447" s="30">
        <v>5000</v>
      </c>
      <c r="D447" s="30">
        <f t="shared" ref="D447:E449" si="44">C447</f>
        <v>5000</v>
      </c>
      <c r="E447" s="30">
        <f t="shared" si="44"/>
        <v>5000</v>
      </c>
    </row>
    <row r="448" spans="1:5" ht="15" customHeight="1" outlineLevel="3">
      <c r="A448" s="28"/>
      <c r="B448" s="28" t="s">
        <v>361</v>
      </c>
      <c r="C448" s="30">
        <v>4000</v>
      </c>
      <c r="D448" s="30">
        <f t="shared" si="44"/>
        <v>4000</v>
      </c>
      <c r="E448" s="30">
        <f t="shared" si="44"/>
        <v>4000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35000</v>
      </c>
      <c r="D454" s="5">
        <f>C454</f>
        <v>35000</v>
      </c>
      <c r="E454" s="5">
        <f>D454</f>
        <v>35000</v>
      </c>
    </row>
    <row r="455" spans="1:5" outlineLevel="2">
      <c r="A455" s="6">
        <v>2202</v>
      </c>
      <c r="B455" s="4" t="s">
        <v>120</v>
      </c>
      <c r="C455" s="5">
        <f>SUM(C456:C458)</f>
        <v>19000</v>
      </c>
      <c r="D455" s="5">
        <f>SUM(D456:D458)</f>
        <v>19000</v>
      </c>
      <c r="E455" s="5">
        <f>SUM(E456:E458)</f>
        <v>19000</v>
      </c>
    </row>
    <row r="456" spans="1:5" ht="15" customHeight="1" outlineLevel="3">
      <c r="A456" s="28"/>
      <c r="B456" s="28" t="s">
        <v>367</v>
      </c>
      <c r="C456" s="30">
        <v>15000</v>
      </c>
      <c r="D456" s="30">
        <f>C456</f>
        <v>15000</v>
      </c>
      <c r="E456" s="30">
        <f>D456</f>
        <v>15000</v>
      </c>
    </row>
    <row r="457" spans="1:5" ht="15" customHeight="1" outlineLevel="3">
      <c r="A457" s="28"/>
      <c r="B457" s="28" t="s">
        <v>368</v>
      </c>
      <c r="C457" s="30">
        <v>4000</v>
      </c>
      <c r="D457" s="30">
        <f t="shared" ref="D457:E458" si="46">C457</f>
        <v>4000</v>
      </c>
      <c r="E457" s="30">
        <f t="shared" si="46"/>
        <v>4000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11000</v>
      </c>
      <c r="D459" s="5">
        <f>SUM(D460:D461)</f>
        <v>11000</v>
      </c>
      <c r="E459" s="5">
        <f>SUM(E460:E461)</f>
        <v>11000</v>
      </c>
    </row>
    <row r="460" spans="1:5" ht="15" customHeight="1" outlineLevel="3">
      <c r="A460" s="28"/>
      <c r="B460" s="28" t="s">
        <v>369</v>
      </c>
      <c r="C460" s="30">
        <v>10000</v>
      </c>
      <c r="D460" s="30">
        <f t="shared" ref="D460:E462" si="47">C460</f>
        <v>10000</v>
      </c>
      <c r="E460" s="30">
        <f t="shared" si="47"/>
        <v>10000</v>
      </c>
    </row>
    <row r="461" spans="1:5" ht="15" customHeight="1" outlineLevel="3">
      <c r="A461" s="28"/>
      <c r="B461" s="28" t="s">
        <v>370</v>
      </c>
      <c r="C461" s="30">
        <v>1000</v>
      </c>
      <c r="D461" s="30">
        <f t="shared" si="47"/>
        <v>1000</v>
      </c>
      <c r="E461" s="30">
        <f t="shared" si="47"/>
        <v>1000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1000</v>
      </c>
      <c r="D463" s="5">
        <f>SUM(D464:D467)</f>
        <v>1000</v>
      </c>
      <c r="E463" s="5">
        <f>SUM(E464:E467)</f>
        <v>1000</v>
      </c>
    </row>
    <row r="464" spans="1:5" ht="15" customHeight="1" outlineLevel="3">
      <c r="A464" s="28"/>
      <c r="B464" s="28" t="s">
        <v>373</v>
      </c>
      <c r="C464" s="30">
        <v>1000</v>
      </c>
      <c r="D464" s="30">
        <f>C464</f>
        <v>1000</v>
      </c>
      <c r="E464" s="30">
        <f>D464</f>
        <v>1000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3000</v>
      </c>
      <c r="D477" s="5">
        <f>SUM(D478:D479)</f>
        <v>3000</v>
      </c>
      <c r="E477" s="5">
        <f>SUM(E478:E479)</f>
        <v>3000</v>
      </c>
    </row>
    <row r="478" spans="1:5" ht="15" customHeight="1" outlineLevel="3">
      <c r="A478" s="28"/>
      <c r="B478" s="28" t="s">
        <v>383</v>
      </c>
      <c r="C478" s="30">
        <v>3000</v>
      </c>
      <c r="D478" s="30">
        <f t="shared" ref="D478:E481" si="50">C478</f>
        <v>3000</v>
      </c>
      <c r="E478" s="30">
        <f t="shared" si="50"/>
        <v>3000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5000</v>
      </c>
      <c r="D480" s="5">
        <f t="shared" si="50"/>
        <v>5000</v>
      </c>
      <c r="E480" s="5">
        <f t="shared" si="50"/>
        <v>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3" t="s">
        <v>388</v>
      </c>
      <c r="B482" s="174"/>
      <c r="C482" s="32">
        <v>0</v>
      </c>
      <c r="D482" s="32">
        <v>0</v>
      </c>
      <c r="E482" s="32">
        <v>0</v>
      </c>
    </row>
    <row r="483" spans="1:10">
      <c r="A483" s="183" t="s">
        <v>389</v>
      </c>
      <c r="B483" s="184"/>
      <c r="C483" s="35">
        <f>C484+C504+C510+C523+C529+C539+C509</f>
        <v>169494.185</v>
      </c>
      <c r="D483" s="35">
        <f>D484+D504+D510+D523+D529+D539+D509</f>
        <v>169494.185</v>
      </c>
      <c r="E483" s="35">
        <f>E484+E504+E510+E523+E529+E539+E509</f>
        <v>169494.185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3" t="s">
        <v>390</v>
      </c>
      <c r="B484" s="174"/>
      <c r="C484" s="32">
        <f>C485+C486+C490+C491+C494+C497+C500+C501+C502+C503</f>
        <v>56000</v>
      </c>
      <c r="D484" s="32">
        <f>D485+D486+D490+D491+D494+D497+D500+D501+D502+D503</f>
        <v>56000</v>
      </c>
      <c r="E484" s="32">
        <f>E485+E486+E490+E491+E494+E497+E500+E501+E502+E503</f>
        <v>56000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30000</v>
      </c>
      <c r="D486" s="5">
        <f>SUM(D487:D489)</f>
        <v>30000</v>
      </c>
      <c r="E486" s="5">
        <f>SUM(E487:E489)</f>
        <v>30000</v>
      </c>
    </row>
    <row r="487" spans="1:10" ht="15" customHeight="1" outlineLevel="3">
      <c r="A487" s="28"/>
      <c r="B487" s="28" t="s">
        <v>393</v>
      </c>
      <c r="C487" s="30">
        <v>15000</v>
      </c>
      <c r="D487" s="30">
        <f>C487</f>
        <v>15000</v>
      </c>
      <c r="E487" s="30">
        <f>D487</f>
        <v>15000</v>
      </c>
    </row>
    <row r="488" spans="1:10" ht="15" customHeight="1" outlineLevel="3">
      <c r="A488" s="28"/>
      <c r="B488" s="28" t="s">
        <v>394</v>
      </c>
      <c r="C488" s="30">
        <v>15000</v>
      </c>
      <c r="D488" s="30">
        <f t="shared" ref="D488:E489" si="51">C488</f>
        <v>15000</v>
      </c>
      <c r="E488" s="30">
        <f t="shared" si="51"/>
        <v>15000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</row>
    <row r="495" spans="1:10" ht="15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</row>
    <row r="498" spans="1:12" ht="15" customHeight="1" outlineLevel="3">
      <c r="A498" s="28"/>
      <c r="B498" s="28" t="s">
        <v>404</v>
      </c>
      <c r="C498" s="30">
        <v>2000</v>
      </c>
      <c r="D498" s="30">
        <f t="shared" ref="D498:E503" si="52">C498</f>
        <v>2000</v>
      </c>
      <c r="E498" s="30">
        <f t="shared" si="52"/>
        <v>2000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>
        <v>22000</v>
      </c>
      <c r="D500" s="5">
        <f t="shared" si="52"/>
        <v>22000</v>
      </c>
      <c r="E500" s="5">
        <f t="shared" si="52"/>
        <v>22000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3" t="s">
        <v>410</v>
      </c>
      <c r="B504" s="174"/>
      <c r="C504" s="32">
        <f>SUM(C505:C508)</f>
        <v>6241.1850000000004</v>
      </c>
      <c r="D504" s="32">
        <f>SUM(D505:D508)</f>
        <v>6241.1850000000004</v>
      </c>
      <c r="E504" s="32">
        <f>SUM(E505:E508)</f>
        <v>6241.1850000000004</v>
      </c>
    </row>
    <row r="505" spans="1:12" outlineLevel="2" collapsed="1">
      <c r="A505" s="6">
        <v>3303</v>
      </c>
      <c r="B505" s="4" t="s">
        <v>411</v>
      </c>
      <c r="C505" s="5">
        <v>6241.1850000000004</v>
      </c>
      <c r="D505" s="5">
        <f>C505</f>
        <v>6241.1850000000004</v>
      </c>
      <c r="E505" s="5">
        <f>D505</f>
        <v>6241.1850000000004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3" t="s">
        <v>948</v>
      </c>
      <c r="B509" s="174"/>
      <c r="C509" s="32">
        <v>50000</v>
      </c>
      <c r="D509" s="32">
        <f t="shared" si="53"/>
        <v>50000</v>
      </c>
      <c r="E509" s="32">
        <f t="shared" si="53"/>
        <v>50000</v>
      </c>
    </row>
    <row r="510" spans="1:12" outlineLevel="1">
      <c r="A510" s="173" t="s">
        <v>414</v>
      </c>
      <c r="B510" s="174"/>
      <c r="C510" s="32">
        <f>C511+C512+C513+C514+C518+C519+C520+C521+C522</f>
        <v>54500</v>
      </c>
      <c r="D510" s="32">
        <f>D511+D512+D513+D514+D518+D519+D520+D521+D522</f>
        <v>54500</v>
      </c>
      <c r="E510" s="32">
        <f>E511+E512+E513+E514+E518+E519+E520+E521+E522</f>
        <v>54500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6500</v>
      </c>
      <c r="D518" s="5">
        <f t="shared" si="55"/>
        <v>6500</v>
      </c>
      <c r="E518" s="5">
        <f t="shared" si="55"/>
        <v>6500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48000</v>
      </c>
      <c r="D521" s="5">
        <f t="shared" si="55"/>
        <v>48000</v>
      </c>
      <c r="E521" s="5">
        <f t="shared" si="55"/>
        <v>48000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3" t="s">
        <v>426</v>
      </c>
      <c r="B523" s="174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3" t="s">
        <v>432</v>
      </c>
      <c r="B529" s="174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3" t="s">
        <v>441</v>
      </c>
      <c r="B539" s="174"/>
      <c r="C539" s="32">
        <f>SUM(C540:C545)</f>
        <v>2753</v>
      </c>
      <c r="D539" s="32">
        <f>SUM(D540:D545)</f>
        <v>2753</v>
      </c>
      <c r="E539" s="32">
        <f>SUM(E540:E545)</f>
        <v>2753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>
        <v>2753</v>
      </c>
      <c r="D541" s="5">
        <f t="shared" ref="D541:E544" si="58">C541</f>
        <v>2753</v>
      </c>
      <c r="E541" s="5">
        <f t="shared" si="58"/>
        <v>2753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1" t="s">
        <v>449</v>
      </c>
      <c r="B548" s="182"/>
      <c r="C548" s="35">
        <f>C549+C550</f>
        <v>100000</v>
      </c>
      <c r="D548" s="35">
        <f>D549+D550</f>
        <v>100000</v>
      </c>
      <c r="E548" s="35">
        <f>E549+E550</f>
        <v>100000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3" t="s">
        <v>450</v>
      </c>
      <c r="B549" s="174"/>
      <c r="C549" s="32"/>
      <c r="D549" s="32">
        <f>C549</f>
        <v>0</v>
      </c>
      <c r="E549" s="32">
        <f>D549</f>
        <v>0</v>
      </c>
    </row>
    <row r="550" spans="1:10" outlineLevel="1">
      <c r="A550" s="173" t="s">
        <v>451</v>
      </c>
      <c r="B550" s="174"/>
      <c r="C550" s="32">
        <v>100000</v>
      </c>
      <c r="D550" s="32">
        <f>C550</f>
        <v>100000</v>
      </c>
      <c r="E550" s="32">
        <f>D550</f>
        <v>100000</v>
      </c>
    </row>
    <row r="551" spans="1:10">
      <c r="A551" s="179" t="s">
        <v>455</v>
      </c>
      <c r="B551" s="180"/>
      <c r="C551" s="36">
        <f>C552</f>
        <v>118415.156</v>
      </c>
      <c r="D551" s="36">
        <f>D552</f>
        <v>118415.156</v>
      </c>
      <c r="E551" s="36">
        <f>E552</f>
        <v>118415.156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5" t="s">
        <v>456</v>
      </c>
      <c r="B552" s="176"/>
      <c r="C552" s="33">
        <f>C553+C557</f>
        <v>118415.156</v>
      </c>
      <c r="D552" s="33">
        <f>D553+D557</f>
        <v>118415.156</v>
      </c>
      <c r="E552" s="33">
        <f>E553+E557</f>
        <v>118415.156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3" t="s">
        <v>457</v>
      </c>
      <c r="B553" s="174"/>
      <c r="C553" s="32">
        <f>SUM(C554:C556)</f>
        <v>118415.156</v>
      </c>
      <c r="D553" s="32">
        <f>SUM(D554:D556)</f>
        <v>118415.156</v>
      </c>
      <c r="E553" s="32">
        <f>SUM(E554:E556)</f>
        <v>118415.156</v>
      </c>
    </row>
    <row r="554" spans="1:10" outlineLevel="2" collapsed="1">
      <c r="A554" s="6">
        <v>5500</v>
      </c>
      <c r="B554" s="4" t="s">
        <v>458</v>
      </c>
      <c r="C554" s="5">
        <v>118415.156</v>
      </c>
      <c r="D554" s="5">
        <f t="shared" ref="D554:E556" si="59">C554</f>
        <v>118415.156</v>
      </c>
      <c r="E554" s="5">
        <f t="shared" si="59"/>
        <v>118415.156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3" t="s">
        <v>461</v>
      </c>
      <c r="B557" s="174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7" t="s">
        <v>62</v>
      </c>
      <c r="B560" s="178"/>
      <c r="C560" s="37">
        <f>C561+C717+C726</f>
        <v>2471454.426</v>
      </c>
      <c r="D560" s="37">
        <f>D561+D717+D726</f>
        <v>2471454.426</v>
      </c>
      <c r="E560" s="37">
        <f>E561+E717+E726</f>
        <v>2471454.426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79" t="s">
        <v>464</v>
      </c>
      <c r="B561" s="180"/>
      <c r="C561" s="36">
        <f>C562+C639+C643+C646</f>
        <v>2215931</v>
      </c>
      <c r="D561" s="36">
        <f>D562+D639+D643+D646</f>
        <v>2215931</v>
      </c>
      <c r="E561" s="36">
        <f>E562+E639+E643+E646</f>
        <v>2215931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5" t="s">
        <v>465</v>
      </c>
      <c r="B562" s="176"/>
      <c r="C562" s="38">
        <f>C563+C568+C569+C570+C577+C578+C582+C585+C586+C587+C588+C593+C596+C600+C604+C611+C617+C629</f>
        <v>2215931</v>
      </c>
      <c r="D562" s="38">
        <f>D563+D568+D569+D570+D577+D578+D582+D585+D586+D587+D588+D593+D596+D600+D604+D611+D617+D629</f>
        <v>2215931</v>
      </c>
      <c r="E562" s="38">
        <f>E563+E568+E569+E570+E577+E578+E582+E585+E586+E587+E588+E593+E596+E600+E604+E611+E617+E629</f>
        <v>2215931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3" t="s">
        <v>466</v>
      </c>
      <c r="B563" s="174"/>
      <c r="C563" s="32">
        <f>SUM(C564:C567)</f>
        <v>22000</v>
      </c>
      <c r="D563" s="32">
        <f>SUM(D564:D567)</f>
        <v>22000</v>
      </c>
      <c r="E563" s="32">
        <f>SUM(E564:E567)</f>
        <v>22000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22000</v>
      </c>
      <c r="D567" s="5">
        <f t="shared" si="60"/>
        <v>22000</v>
      </c>
      <c r="E567" s="5">
        <f t="shared" si="60"/>
        <v>22000</v>
      </c>
    </row>
    <row r="568" spans="1:10" outlineLevel="1">
      <c r="A568" s="173" t="s">
        <v>467</v>
      </c>
      <c r="B568" s="174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3" t="s">
        <v>472</v>
      </c>
      <c r="B569" s="174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3" t="s">
        <v>473</v>
      </c>
      <c r="B570" s="174"/>
      <c r="C570" s="32">
        <f>SUM(C571:C576)</f>
        <v>100000</v>
      </c>
      <c r="D570" s="32">
        <f>SUM(D571:D576)</f>
        <v>100000</v>
      </c>
      <c r="E570" s="32">
        <f>SUM(E571:E576)</f>
        <v>100000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80000</v>
      </c>
      <c r="D574" s="5">
        <f t="shared" si="61"/>
        <v>80000</v>
      </c>
      <c r="E574" s="5">
        <f t="shared" si="61"/>
        <v>80000</v>
      </c>
    </row>
    <row r="575" spans="1:10" outlineLevel="2">
      <c r="A575" s="7">
        <v>6603</v>
      </c>
      <c r="B575" s="4" t="s">
        <v>478</v>
      </c>
      <c r="C575" s="5">
        <v>20000</v>
      </c>
      <c r="D575" s="5">
        <f t="shared" si="61"/>
        <v>20000</v>
      </c>
      <c r="E575" s="5">
        <f t="shared" si="61"/>
        <v>20000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3" t="s">
        <v>480</v>
      </c>
      <c r="B577" s="174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3" t="s">
        <v>481</v>
      </c>
      <c r="B578" s="174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3" t="s">
        <v>485</v>
      </c>
      <c r="B582" s="174"/>
      <c r="C582" s="32">
        <f>SUM(C583:C584)</f>
        <v>300000</v>
      </c>
      <c r="D582" s="32">
        <f>SUM(D583:D584)</f>
        <v>300000</v>
      </c>
      <c r="E582" s="32">
        <f>SUM(E583:E584)</f>
        <v>300000</v>
      </c>
    </row>
    <row r="583" spans="1:5" outlineLevel="2">
      <c r="A583" s="7">
        <v>6606</v>
      </c>
      <c r="B583" s="4" t="s">
        <v>486</v>
      </c>
      <c r="C583" s="5">
        <v>300000</v>
      </c>
      <c r="D583" s="5">
        <f t="shared" ref="D583:E587" si="63">C583</f>
        <v>300000</v>
      </c>
      <c r="E583" s="5">
        <f t="shared" si="63"/>
        <v>300000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3" t="s">
        <v>488</v>
      </c>
      <c r="B585" s="174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3" t="s">
        <v>489</v>
      </c>
      <c r="B586" s="174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3" t="s">
        <v>490</v>
      </c>
      <c r="B587" s="174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3" t="s">
        <v>491</v>
      </c>
      <c r="B588" s="174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3" t="s">
        <v>498</v>
      </c>
      <c r="B593" s="174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3" t="s">
        <v>502</v>
      </c>
      <c r="B596" s="174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3" t="s">
        <v>503</v>
      </c>
      <c r="B600" s="174"/>
      <c r="C600" s="32">
        <f>SUM(C601:C603)</f>
        <v>1343931</v>
      </c>
      <c r="D600" s="32">
        <f>SUM(D601:D603)</f>
        <v>1343931</v>
      </c>
      <c r="E600" s="32">
        <f>SUM(E601:E603)</f>
        <v>1343931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1343931</v>
      </c>
      <c r="D602" s="5">
        <f t="shared" si="66"/>
        <v>1343931</v>
      </c>
      <c r="E602" s="5">
        <f t="shared" si="66"/>
        <v>1343931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3" t="s">
        <v>506</v>
      </c>
      <c r="B604" s="174"/>
      <c r="C604" s="32">
        <f>SUM(C605:C610)</f>
        <v>450000</v>
      </c>
      <c r="D604" s="32">
        <f>SUM(D605:D610)</f>
        <v>450000</v>
      </c>
      <c r="E604" s="32">
        <f>SUM(E605:E610)</f>
        <v>450000</v>
      </c>
    </row>
    <row r="605" spans="1:5" outlineLevel="2">
      <c r="A605" s="7">
        <v>6614</v>
      </c>
      <c r="B605" s="4" t="s">
        <v>507</v>
      </c>
      <c r="C605" s="5">
        <v>450000</v>
      </c>
      <c r="D605" s="5">
        <f>C605</f>
        <v>450000</v>
      </c>
      <c r="E605" s="5">
        <f>D605</f>
        <v>450000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3" t="s">
        <v>513</v>
      </c>
      <c r="B611" s="174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3" t="s">
        <v>519</v>
      </c>
      <c r="B617" s="174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3" t="s">
        <v>531</v>
      </c>
      <c r="B629" s="174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5" t="s">
        <v>541</v>
      </c>
      <c r="B639" s="17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3" t="s">
        <v>542</v>
      </c>
      <c r="B640" s="174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3" t="s">
        <v>543</v>
      </c>
      <c r="B641" s="174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3" t="s">
        <v>544</v>
      </c>
      <c r="B642" s="174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545</v>
      </c>
      <c r="B643" s="17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3" t="s">
        <v>546</v>
      </c>
      <c r="B644" s="174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3" t="s">
        <v>547</v>
      </c>
      <c r="B645" s="174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548</v>
      </c>
      <c r="B646" s="17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3" t="s">
        <v>549</v>
      </c>
      <c r="B647" s="174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3" t="s">
        <v>550</v>
      </c>
      <c r="B652" s="174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3" t="s">
        <v>551</v>
      </c>
      <c r="B653" s="174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3" t="s">
        <v>552</v>
      </c>
      <c r="B654" s="174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3" t="s">
        <v>553</v>
      </c>
      <c r="B661" s="174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3" t="s">
        <v>554</v>
      </c>
      <c r="B662" s="174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3" t="s">
        <v>555</v>
      </c>
      <c r="B666" s="174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3" t="s">
        <v>556</v>
      </c>
      <c r="B669" s="174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3" t="s">
        <v>557</v>
      </c>
      <c r="B670" s="174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3" t="s">
        <v>558</v>
      </c>
      <c r="B671" s="174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3" t="s">
        <v>559</v>
      </c>
      <c r="B672" s="174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3" t="s">
        <v>560</v>
      </c>
      <c r="B677" s="174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3" t="s">
        <v>561</v>
      </c>
      <c r="B680" s="174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3" t="s">
        <v>562</v>
      </c>
      <c r="B684" s="174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3" t="s">
        <v>563</v>
      </c>
      <c r="B688" s="174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3" t="s">
        <v>564</v>
      </c>
      <c r="B695" s="174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3" t="s">
        <v>565</v>
      </c>
      <c r="B701" s="174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3" t="s">
        <v>566</v>
      </c>
      <c r="B713" s="174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3" t="s">
        <v>567</v>
      </c>
      <c r="B714" s="174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3" t="s">
        <v>568</v>
      </c>
      <c r="B715" s="174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3" t="s">
        <v>569</v>
      </c>
      <c r="B716" s="174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9" t="s">
        <v>570</v>
      </c>
      <c r="B717" s="180"/>
      <c r="C717" s="36">
        <f>C718</f>
        <v>255523.42600000001</v>
      </c>
      <c r="D717" s="36">
        <f>D718</f>
        <v>255523.42600000001</v>
      </c>
      <c r="E717" s="36">
        <f>E718</f>
        <v>255523.42600000001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5" t="s">
        <v>571</v>
      </c>
      <c r="B718" s="176"/>
      <c r="C718" s="33">
        <f>C719+C723</f>
        <v>255523.42600000001</v>
      </c>
      <c r="D718" s="33">
        <f>D719+D723</f>
        <v>255523.42600000001</v>
      </c>
      <c r="E718" s="33">
        <f>E719+E723</f>
        <v>255523.42600000001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5" t="s">
        <v>851</v>
      </c>
      <c r="B719" s="186"/>
      <c r="C719" s="31">
        <f>SUM(C720:C722)</f>
        <v>255523.42600000001</v>
      </c>
      <c r="D719" s="31">
        <f>SUM(D720:D722)</f>
        <v>255523.42600000001</v>
      </c>
      <c r="E719" s="31">
        <f>SUM(E720:E722)</f>
        <v>255523.42600000001</v>
      </c>
    </row>
    <row r="720" spans="1:10" ht="15" customHeight="1" outlineLevel="2">
      <c r="A720" s="6">
        <v>10950</v>
      </c>
      <c r="B720" s="4" t="s">
        <v>572</v>
      </c>
      <c r="C720" s="5">
        <v>255523.42600000001</v>
      </c>
      <c r="D720" s="5">
        <f>C720</f>
        <v>255523.42600000001</v>
      </c>
      <c r="E720" s="5">
        <f>D720</f>
        <v>255523.42600000001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5" t="s">
        <v>850</v>
      </c>
      <c r="B723" s="186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79" t="s">
        <v>577</v>
      </c>
      <c r="B726" s="180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5" t="s">
        <v>588</v>
      </c>
      <c r="B727" s="17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5" t="s">
        <v>849</v>
      </c>
      <c r="B728" s="186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5" t="s">
        <v>848</v>
      </c>
      <c r="B731" s="186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5" t="s">
        <v>846</v>
      </c>
      <c r="B734" s="186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5" t="s">
        <v>843</v>
      </c>
      <c r="B740" s="186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5" t="s">
        <v>842</v>
      </c>
      <c r="B742" s="186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5" t="s">
        <v>841</v>
      </c>
      <c r="B744" s="186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5" t="s">
        <v>836</v>
      </c>
      <c r="B751" s="186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5" t="s">
        <v>834</v>
      </c>
      <c r="B756" s="186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5" t="s">
        <v>830</v>
      </c>
      <c r="B761" s="186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5" t="s">
        <v>828</v>
      </c>
      <c r="B766" s="186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5" t="s">
        <v>826</v>
      </c>
      <c r="B768" s="186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5" t="s">
        <v>823</v>
      </c>
      <c r="B772" s="186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5" t="s">
        <v>817</v>
      </c>
      <c r="B778" s="186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B39" workbookViewId="0">
      <selection activeCell="I61" sqref="I61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7" t="s">
        <v>902</v>
      </c>
      <c r="B1" s="187" t="s">
        <v>903</v>
      </c>
      <c r="C1" s="187" t="s">
        <v>904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905</v>
      </c>
      <c r="G2" s="193" t="s">
        <v>906</v>
      </c>
      <c r="H2" s="195" t="s">
        <v>907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91971</v>
      </c>
      <c r="D4" s="143">
        <f t="shared" si="0"/>
        <v>1175</v>
      </c>
      <c r="E4" s="143">
        <f t="shared" si="0"/>
        <v>300</v>
      </c>
      <c r="F4" s="143">
        <f t="shared" si="0"/>
        <v>0</v>
      </c>
      <c r="G4" s="143">
        <f t="shared" si="0"/>
        <v>0</v>
      </c>
      <c r="H4" s="143">
        <f t="shared" si="0"/>
        <v>645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1261</v>
      </c>
      <c r="D5" s="145">
        <f t="shared" si="1"/>
        <v>1142</v>
      </c>
      <c r="E5" s="145">
        <f t="shared" si="1"/>
        <v>300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 t="s">
        <v>949</v>
      </c>
      <c r="B6" s="10">
        <v>2016</v>
      </c>
      <c r="C6" s="10">
        <v>1000</v>
      </c>
      <c r="D6" s="10">
        <v>881</v>
      </c>
      <c r="E6" s="10">
        <v>300</v>
      </c>
      <c r="F6" s="10"/>
      <c r="G6" s="10"/>
      <c r="H6" s="10"/>
      <c r="I6" s="10"/>
    </row>
    <row r="7" spans="1:9">
      <c r="A7" s="10" t="s">
        <v>950</v>
      </c>
      <c r="B7" s="10">
        <v>2016</v>
      </c>
      <c r="C7" s="10">
        <v>220</v>
      </c>
      <c r="D7" s="10">
        <v>220</v>
      </c>
      <c r="E7" s="10"/>
      <c r="F7" s="10"/>
      <c r="G7" s="10"/>
      <c r="H7" s="10"/>
      <c r="I7" s="10"/>
    </row>
    <row r="8" spans="1:9">
      <c r="A8" s="10" t="s">
        <v>647</v>
      </c>
      <c r="B8" s="10">
        <v>2016</v>
      </c>
      <c r="C8" s="10">
        <v>41</v>
      </c>
      <c r="D8" s="10">
        <v>41</v>
      </c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8980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5540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3440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2100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1340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760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580</v>
      </c>
      <c r="D16" s="144">
        <f t="shared" ref="D16:I16" si="10">SUM(D17:D18)</f>
        <v>33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645</v>
      </c>
      <c r="I16" s="144">
        <f t="shared" si="10"/>
        <v>0</v>
      </c>
    </row>
    <row r="17" spans="1:9">
      <c r="A17" s="10" t="s">
        <v>951</v>
      </c>
      <c r="B17" s="10">
        <v>2015</v>
      </c>
      <c r="C17" s="10">
        <v>180</v>
      </c>
      <c r="D17" s="10">
        <v>33</v>
      </c>
      <c r="E17" s="10"/>
      <c r="F17" s="10"/>
      <c r="G17" s="10"/>
      <c r="H17" s="10">
        <v>185</v>
      </c>
      <c r="I17" s="10"/>
    </row>
    <row r="18" spans="1:9">
      <c r="A18" s="10" t="s">
        <v>952</v>
      </c>
      <c r="B18" s="10">
        <v>2012</v>
      </c>
      <c r="C18" s="10">
        <v>400</v>
      </c>
      <c r="D18" s="10"/>
      <c r="E18" s="10"/>
      <c r="F18" s="10"/>
      <c r="G18" s="10"/>
      <c r="H18" s="10">
        <v>460</v>
      </c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62970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39300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23670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15630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8040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7590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v>450</v>
      </c>
      <c r="D32" s="144"/>
      <c r="E32" s="144">
        <f t="shared" ref="E32:I32" si="19">E33+E36</f>
        <v>0</v>
      </c>
      <c r="F32" s="144">
        <f t="shared" si="19"/>
        <v>0</v>
      </c>
      <c r="G32" s="144">
        <f t="shared" si="19"/>
        <v>0</v>
      </c>
      <c r="H32" s="144">
        <f t="shared" si="19"/>
        <v>0</v>
      </c>
      <c r="I32" s="144">
        <f t="shared" si="19"/>
        <v>0</v>
      </c>
    </row>
    <row r="33" spans="1:9">
      <c r="A33" s="146" t="s">
        <v>919</v>
      </c>
      <c r="B33" s="146"/>
      <c r="C33" s="146">
        <f t="shared" ref="C33" si="20">SUM(C34:C35)</f>
        <v>7140</v>
      </c>
      <c r="D33" s="146">
        <f t="shared" ref="D33:I33" si="21">SUM(D34:D35)</f>
        <v>0</v>
      </c>
      <c r="E33" s="146">
        <f t="shared" si="21"/>
        <v>0</v>
      </c>
      <c r="F33" s="146">
        <f t="shared" si="21"/>
        <v>0</v>
      </c>
      <c r="G33" s="146">
        <f t="shared" si="21"/>
        <v>0</v>
      </c>
      <c r="H33" s="146">
        <f t="shared" si="21"/>
        <v>0</v>
      </c>
      <c r="I33" s="146">
        <f t="shared" si="21"/>
        <v>0</v>
      </c>
    </row>
    <row r="34" spans="1:9">
      <c r="A34" s="10" t="s">
        <v>953</v>
      </c>
      <c r="B34" s="10">
        <v>2016</v>
      </c>
      <c r="C34" s="10">
        <v>450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2">SUM(C36:C37)</f>
        <v>6690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3">SUM(C37:C38)</f>
        <v>4140</v>
      </c>
      <c r="D36" s="146"/>
      <c r="E36" s="146">
        <f t="shared" ref="E36:I36" si="24">SUM(E37:E38)</f>
        <v>0</v>
      </c>
      <c r="F36" s="146">
        <f t="shared" si="24"/>
        <v>0</v>
      </c>
      <c r="G36" s="146">
        <f t="shared" si="24"/>
        <v>0</v>
      </c>
      <c r="H36" s="146">
        <f t="shared" si="24"/>
        <v>0</v>
      </c>
      <c r="I36" s="146">
        <f t="shared" si="24"/>
        <v>0</v>
      </c>
    </row>
    <row r="37" spans="1:9">
      <c r="A37" s="10"/>
      <c r="B37" s="10"/>
      <c r="C37" s="10">
        <f t="shared" ref="C37" si="25">SUM(C38:C39)</f>
        <v>2550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6">SUM(C39:C40)</f>
        <v>1590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7">SUM(C40:C41)</f>
        <v>960</v>
      </c>
      <c r="D39" s="147">
        <f t="shared" ref="D39:I39" si="28">D40+D52+D55+D58+D61+D64+D67+D74+D77</f>
        <v>1655</v>
      </c>
      <c r="E39" s="147">
        <f t="shared" si="28"/>
        <v>0</v>
      </c>
      <c r="F39" s="147">
        <f t="shared" si="28"/>
        <v>0</v>
      </c>
      <c r="G39" s="147">
        <f t="shared" si="28"/>
        <v>0</v>
      </c>
      <c r="H39" s="147">
        <f t="shared" si="28"/>
        <v>574</v>
      </c>
      <c r="I39" s="147">
        <f t="shared" si="28"/>
        <v>0</v>
      </c>
    </row>
    <row r="40" spans="1:9">
      <c r="A40" s="144" t="s">
        <v>911</v>
      </c>
      <c r="B40" s="144"/>
      <c r="C40" s="144">
        <f t="shared" ref="C40" si="29">SUM(C41:C42)</f>
        <v>630</v>
      </c>
      <c r="D40" s="144">
        <f t="shared" ref="D40:I40" si="30">SUM(D41:D51)</f>
        <v>1634</v>
      </c>
      <c r="E40" s="144">
        <f t="shared" si="30"/>
        <v>0</v>
      </c>
      <c r="F40" s="144">
        <f t="shared" si="30"/>
        <v>0</v>
      </c>
      <c r="G40" s="144">
        <f t="shared" si="30"/>
        <v>0</v>
      </c>
      <c r="H40" s="144">
        <f t="shared" si="30"/>
        <v>0</v>
      </c>
      <c r="I40" s="144">
        <f t="shared" si="30"/>
        <v>0</v>
      </c>
    </row>
    <row r="41" spans="1:9">
      <c r="A41" s="10" t="s">
        <v>954</v>
      </c>
      <c r="B41" s="10">
        <v>2015</v>
      </c>
      <c r="C41" s="10">
        <v>330</v>
      </c>
      <c r="D41" s="10">
        <v>318</v>
      </c>
      <c r="E41" s="10"/>
      <c r="F41" s="10"/>
      <c r="G41" s="10"/>
      <c r="H41" s="10"/>
      <c r="I41" s="10"/>
    </row>
    <row r="42" spans="1:9">
      <c r="A42" s="10" t="s">
        <v>955</v>
      </c>
      <c r="B42" s="10">
        <v>2015</v>
      </c>
      <c r="C42" s="10">
        <v>300</v>
      </c>
      <c r="D42" s="10">
        <v>412</v>
      </c>
      <c r="E42" s="10"/>
      <c r="F42" s="10"/>
      <c r="G42" s="10"/>
      <c r="H42" s="10"/>
      <c r="I42" s="10"/>
    </row>
    <row r="43" spans="1:9">
      <c r="A43" s="10" t="s">
        <v>73</v>
      </c>
      <c r="B43" s="10">
        <v>2015</v>
      </c>
      <c r="C43" s="10">
        <v>200</v>
      </c>
      <c r="D43" s="10">
        <v>213</v>
      </c>
      <c r="E43" s="10"/>
      <c r="F43" s="10"/>
      <c r="G43" s="10"/>
      <c r="H43" s="10"/>
      <c r="I43" s="10"/>
    </row>
    <row r="44" spans="1:9">
      <c r="A44" s="10" t="s">
        <v>1017</v>
      </c>
      <c r="B44" s="10">
        <v>2015</v>
      </c>
      <c r="C44" s="10">
        <v>200</v>
      </c>
      <c r="D44" s="10">
        <v>213</v>
      </c>
      <c r="E44" s="10"/>
      <c r="F44" s="10"/>
      <c r="G44" s="10"/>
      <c r="H44" s="10"/>
      <c r="I44" s="10"/>
    </row>
    <row r="45" spans="1:9">
      <c r="A45" s="10" t="s">
        <v>1018</v>
      </c>
      <c r="B45" s="10">
        <v>2015</v>
      </c>
      <c r="C45" s="10">
        <v>150</v>
      </c>
      <c r="D45" s="10">
        <v>128</v>
      </c>
      <c r="E45" s="10"/>
      <c r="F45" s="10"/>
      <c r="G45" s="10"/>
      <c r="H45" s="10"/>
      <c r="I45" s="10"/>
    </row>
    <row r="46" spans="1:9">
      <c r="A46" s="10" t="s">
        <v>960</v>
      </c>
      <c r="B46" s="10">
        <v>2015</v>
      </c>
      <c r="C46" s="10">
        <v>400</v>
      </c>
      <c r="D46" s="10">
        <v>350</v>
      </c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1">SUM(C53:C54)</f>
        <v>10200</v>
      </c>
      <c r="D52" s="144">
        <f t="shared" ref="D52:I52" si="32">SUM(D53:D54)</f>
        <v>0</v>
      </c>
      <c r="E52" s="144">
        <f t="shared" si="32"/>
        <v>0</v>
      </c>
      <c r="F52" s="144">
        <f t="shared" si="32"/>
        <v>0</v>
      </c>
      <c r="G52" s="144">
        <f t="shared" si="32"/>
        <v>0</v>
      </c>
      <c r="H52" s="144">
        <f t="shared" si="32"/>
        <v>0</v>
      </c>
      <c r="I52" s="144">
        <f t="shared" si="32"/>
        <v>0</v>
      </c>
    </row>
    <row r="53" spans="1:9">
      <c r="A53" s="10"/>
      <c r="B53" s="10"/>
      <c r="C53" s="10">
        <f t="shared" ref="C53" si="33">SUM(C54:C55)</f>
        <v>6300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4">SUM(C55:C56)</f>
        <v>3900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5">SUM(C56:C57)</f>
        <v>2400</v>
      </c>
      <c r="D55" s="144">
        <f t="shared" ref="D55:I55" si="36">SUM(D56:D57)</f>
        <v>0</v>
      </c>
      <c r="E55" s="144">
        <f t="shared" si="36"/>
        <v>0</v>
      </c>
      <c r="F55" s="144">
        <f t="shared" si="36"/>
        <v>0</v>
      </c>
      <c r="G55" s="144">
        <f t="shared" si="36"/>
        <v>0</v>
      </c>
      <c r="H55" s="144">
        <f t="shared" si="36"/>
        <v>0</v>
      </c>
      <c r="I55" s="144">
        <f t="shared" si="36"/>
        <v>0</v>
      </c>
    </row>
    <row r="56" spans="1:9">
      <c r="A56" s="10"/>
      <c r="B56" s="10"/>
      <c r="C56" s="10">
        <f t="shared" ref="C56" si="37">SUM(C57:C58)</f>
        <v>1500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38">SUM(C58:C59)</f>
        <v>900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39">SUM(C59:C60)</f>
        <v>600</v>
      </c>
      <c r="D58" s="144">
        <f t="shared" ref="D58:I58" si="40">SUM(D59:D60)</f>
        <v>21</v>
      </c>
      <c r="E58" s="144">
        <f t="shared" si="40"/>
        <v>0</v>
      </c>
      <c r="F58" s="144">
        <f t="shared" si="40"/>
        <v>0</v>
      </c>
      <c r="G58" s="144">
        <f t="shared" si="40"/>
        <v>0</v>
      </c>
      <c r="H58" s="144">
        <f t="shared" si="40"/>
        <v>574</v>
      </c>
      <c r="I58" s="144">
        <f t="shared" si="40"/>
        <v>0</v>
      </c>
    </row>
    <row r="59" spans="1:9">
      <c r="A59" s="10" t="s">
        <v>1019</v>
      </c>
      <c r="B59" s="10">
        <v>2015</v>
      </c>
      <c r="C59" s="10">
        <v>300</v>
      </c>
      <c r="D59" s="10"/>
      <c r="E59" s="10"/>
      <c r="F59" s="10"/>
      <c r="G59" s="10"/>
      <c r="H59" s="10">
        <v>252</v>
      </c>
      <c r="I59" s="10" t="s">
        <v>964</v>
      </c>
    </row>
    <row r="60" spans="1:9">
      <c r="A60" s="10" t="s">
        <v>1020</v>
      </c>
      <c r="B60" s="10">
        <v>2012</v>
      </c>
      <c r="C60" s="10">
        <v>300</v>
      </c>
      <c r="D60" s="10">
        <v>21</v>
      </c>
      <c r="E60" s="10"/>
      <c r="F60" s="10"/>
      <c r="G60" s="10"/>
      <c r="H60" s="10">
        <v>322</v>
      </c>
      <c r="I60" s="10" t="s">
        <v>964</v>
      </c>
    </row>
    <row r="61" spans="1:9">
      <c r="A61" s="144" t="s">
        <v>916</v>
      </c>
      <c r="B61" s="144"/>
      <c r="C61" s="144">
        <f t="shared" ref="C61" si="41">SUM(C62:C63)</f>
        <v>0</v>
      </c>
      <c r="D61" s="144">
        <f t="shared" ref="D61:I61" si="42">SUM(D62:D63)</f>
        <v>0</v>
      </c>
      <c r="E61" s="144">
        <f t="shared" si="42"/>
        <v>0</v>
      </c>
      <c r="F61" s="144">
        <f t="shared" si="42"/>
        <v>0</v>
      </c>
      <c r="G61" s="144">
        <f t="shared" si="42"/>
        <v>0</v>
      </c>
      <c r="H61" s="144">
        <f t="shared" si="42"/>
        <v>0</v>
      </c>
      <c r="I61" s="144">
        <f t="shared" si="42"/>
        <v>0</v>
      </c>
    </row>
    <row r="62" spans="1:9">
      <c r="A62" s="10"/>
      <c r="B62" s="10"/>
      <c r="C62" s="10">
        <f t="shared" ref="C62" si="43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4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5">SUM(C65:C66)</f>
        <v>0</v>
      </c>
      <c r="D64" s="144">
        <f t="shared" ref="D64:H64" si="46">SUM(D65:D66)</f>
        <v>0</v>
      </c>
      <c r="E64" s="144">
        <f t="shared" si="46"/>
        <v>0</v>
      </c>
      <c r="F64" s="144">
        <f t="shared" si="46"/>
        <v>0</v>
      </c>
      <c r="G64" s="144">
        <f t="shared" si="46"/>
        <v>0</v>
      </c>
      <c r="H64" s="144">
        <f t="shared" si="46"/>
        <v>0</v>
      </c>
      <c r="I64" s="144"/>
    </row>
    <row r="65" spans="1:9">
      <c r="A65" s="10"/>
      <c r="B65" s="10"/>
      <c r="C65" s="10">
        <f t="shared" ref="C65" si="47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48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49">SUM(C68:C69)</f>
        <v>0</v>
      </c>
      <c r="D67" s="144">
        <f t="shared" ref="D67:I67" si="50">D68+D71</f>
        <v>0</v>
      </c>
      <c r="E67" s="144">
        <f t="shared" si="50"/>
        <v>0</v>
      </c>
      <c r="F67" s="144">
        <f t="shared" si="50"/>
        <v>0</v>
      </c>
      <c r="G67" s="144">
        <f t="shared" si="50"/>
        <v>0</v>
      </c>
      <c r="H67" s="144">
        <f t="shared" si="50"/>
        <v>0</v>
      </c>
      <c r="I67" s="144">
        <f t="shared" si="50"/>
        <v>0</v>
      </c>
    </row>
    <row r="68" spans="1:9">
      <c r="A68" s="146" t="s">
        <v>919</v>
      </c>
      <c r="B68" s="146"/>
      <c r="C68" s="146">
        <f t="shared" ref="C68" si="51">SUM(C69:C70)</f>
        <v>0</v>
      </c>
      <c r="D68" s="146">
        <f t="shared" ref="D68:I68" si="52">SUM(D69:D70)</f>
        <v>0</v>
      </c>
      <c r="E68" s="146">
        <f t="shared" si="52"/>
        <v>0</v>
      </c>
      <c r="F68" s="146">
        <f t="shared" si="52"/>
        <v>0</v>
      </c>
      <c r="G68" s="146">
        <f t="shared" si="52"/>
        <v>0</v>
      </c>
      <c r="H68" s="146">
        <f t="shared" si="52"/>
        <v>0</v>
      </c>
      <c r="I68" s="146">
        <f t="shared" si="52"/>
        <v>0</v>
      </c>
    </row>
    <row r="69" spans="1:9">
      <c r="A69" s="10"/>
      <c r="B69" s="10"/>
      <c r="C69" s="10">
        <f t="shared" ref="C69" si="53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4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5">SUM(C72:C73)</f>
        <v>0</v>
      </c>
      <c r="D71" s="146">
        <f t="shared" ref="D71:I71" si="56">SUM(D72:D73)</f>
        <v>0</v>
      </c>
      <c r="E71" s="146">
        <f t="shared" si="56"/>
        <v>0</v>
      </c>
      <c r="F71" s="146">
        <f t="shared" si="56"/>
        <v>0</v>
      </c>
      <c r="G71" s="146">
        <f t="shared" si="56"/>
        <v>0</v>
      </c>
      <c r="H71" s="146">
        <f t="shared" si="56"/>
        <v>0</v>
      </c>
      <c r="I71" s="146">
        <f t="shared" si="56"/>
        <v>0</v>
      </c>
    </row>
    <row r="72" spans="1:9">
      <c r="A72" s="10"/>
      <c r="B72" s="10"/>
      <c r="C72" s="10">
        <f t="shared" ref="C72" si="57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58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922</v>
      </c>
      <c r="B74" s="144"/>
      <c r="C74" s="144">
        <f t="shared" ref="C74" si="59">SUM(C75:C76)</f>
        <v>0</v>
      </c>
      <c r="D74" s="144">
        <f t="shared" ref="D74:I74" si="60">SUM(D75:D76)</f>
        <v>0</v>
      </c>
      <c r="E74" s="144">
        <f t="shared" si="60"/>
        <v>0</v>
      </c>
      <c r="F74" s="144">
        <f t="shared" si="60"/>
        <v>0</v>
      </c>
      <c r="G74" s="144">
        <f t="shared" si="60"/>
        <v>0</v>
      </c>
      <c r="H74" s="144">
        <f t="shared" si="60"/>
        <v>0</v>
      </c>
      <c r="I74" s="144">
        <f t="shared" si="60"/>
        <v>0</v>
      </c>
    </row>
    <row r="75" spans="1:9">
      <c r="A75" s="10"/>
      <c r="B75" s="10"/>
      <c r="C75" s="10">
        <f t="shared" ref="C75" si="61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2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923</v>
      </c>
      <c r="B77" s="144"/>
      <c r="C77" s="144">
        <f t="shared" ref="C77" si="63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924</v>
      </c>
      <c r="B78" s="144"/>
      <c r="C78" s="144">
        <f t="shared" ref="C78" si="64">SUM(C79:C80)</f>
        <v>0</v>
      </c>
      <c r="D78" s="144"/>
      <c r="E78" s="144"/>
      <c r="F78" s="144">
        <f t="shared" ref="F78" si="65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rightToLeft="1" topLeftCell="B36" workbookViewId="0">
      <selection activeCell="D58" sqref="D58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7" t="s">
        <v>902</v>
      </c>
      <c r="B1" s="187" t="s">
        <v>903</v>
      </c>
      <c r="C1" s="187" t="s">
        <v>904</v>
      </c>
      <c r="D1" s="190" t="s">
        <v>613</v>
      </c>
      <c r="E1" s="191"/>
      <c r="F1" s="191"/>
      <c r="G1" s="191"/>
      <c r="H1" s="191"/>
      <c r="I1" s="192"/>
    </row>
    <row r="2" spans="1:9">
      <c r="A2" s="188"/>
      <c r="B2" s="188"/>
      <c r="C2" s="188"/>
      <c r="D2" s="187" t="s">
        <v>625</v>
      </c>
      <c r="E2" s="187" t="s">
        <v>626</v>
      </c>
      <c r="F2" s="193" t="s">
        <v>905</v>
      </c>
      <c r="G2" s="193" t="s">
        <v>906</v>
      </c>
      <c r="H2" s="195" t="s">
        <v>907</v>
      </c>
      <c r="I2" s="196"/>
    </row>
    <row r="3" spans="1:9">
      <c r="A3" s="189"/>
      <c r="B3" s="189"/>
      <c r="C3" s="189"/>
      <c r="D3" s="189"/>
      <c r="E3" s="189"/>
      <c r="F3" s="194"/>
      <c r="G3" s="194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1422</v>
      </c>
      <c r="D4" s="143">
        <f t="shared" si="0"/>
        <v>900</v>
      </c>
      <c r="E4" s="143">
        <f t="shared" si="0"/>
        <v>300</v>
      </c>
      <c r="F4" s="143">
        <f t="shared" si="0"/>
        <v>0</v>
      </c>
      <c r="G4" s="143">
        <f t="shared" si="0"/>
        <v>222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1422</v>
      </c>
      <c r="D5" s="145">
        <f t="shared" si="1"/>
        <v>900</v>
      </c>
      <c r="E5" s="145">
        <f t="shared" si="1"/>
        <v>300</v>
      </c>
      <c r="F5" s="145">
        <f t="shared" si="1"/>
        <v>0</v>
      </c>
      <c r="G5" s="145">
        <f t="shared" si="1"/>
        <v>222</v>
      </c>
      <c r="H5" s="145">
        <f t="shared" si="1"/>
        <v>0</v>
      </c>
      <c r="I5" s="145">
        <f t="shared" si="1"/>
        <v>0</v>
      </c>
    </row>
    <row r="6" spans="1:9">
      <c r="A6" s="10" t="s">
        <v>912</v>
      </c>
      <c r="B6" s="10">
        <v>2017</v>
      </c>
      <c r="C6" s="10">
        <v>1100</v>
      </c>
      <c r="D6" s="10">
        <v>578</v>
      </c>
      <c r="E6" s="10">
        <v>300</v>
      </c>
      <c r="F6" s="10"/>
      <c r="G6" s="10">
        <v>222</v>
      </c>
      <c r="H6" s="10"/>
      <c r="I6" s="10"/>
    </row>
    <row r="7" spans="1:9">
      <c r="A7" s="10" t="s">
        <v>960</v>
      </c>
      <c r="B7" s="10">
        <v>2017</v>
      </c>
      <c r="C7" s="10">
        <v>300</v>
      </c>
      <c r="D7" s="10">
        <v>300</v>
      </c>
      <c r="E7" s="10"/>
      <c r="F7" s="10"/>
      <c r="G7" s="10"/>
      <c r="H7" s="10"/>
      <c r="I7" s="10"/>
    </row>
    <row r="8" spans="1:9">
      <c r="A8" s="10" t="s">
        <v>647</v>
      </c>
      <c r="B8" s="10">
        <v>2017</v>
      </c>
      <c r="C8" s="10">
        <v>22</v>
      </c>
      <c r="D8" s="10">
        <v>22</v>
      </c>
      <c r="E8" s="10"/>
      <c r="F8" s="10"/>
      <c r="G8" s="10"/>
      <c r="H8" s="10"/>
      <c r="I8" s="10"/>
    </row>
    <row r="9" spans="1:9">
      <c r="A9" s="10"/>
      <c r="B9" s="10"/>
      <c r="C9" s="10">
        <f t="shared" ref="C9:C71" si="2">SUM(D9:G9)</f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 t="s">
        <v>961</v>
      </c>
      <c r="B27" s="10">
        <v>2017</v>
      </c>
      <c r="C27" s="10">
        <v>450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1323</v>
      </c>
      <c r="D32" s="147">
        <f t="shared" ref="D32:I32" si="11">D33+D48+D51+D54+D58+D61+D64+D71+D74</f>
        <v>1023</v>
      </c>
      <c r="E32" s="147">
        <f t="shared" si="11"/>
        <v>300</v>
      </c>
      <c r="F32" s="147">
        <f t="shared" si="11"/>
        <v>0</v>
      </c>
      <c r="G32" s="147">
        <f t="shared" si="11"/>
        <v>0</v>
      </c>
      <c r="H32" s="147">
        <f t="shared" si="11"/>
        <v>960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1262</v>
      </c>
      <c r="D33" s="144">
        <f t="shared" ref="D33:I33" si="12">SUM(D34:D47)</f>
        <v>962</v>
      </c>
      <c r="E33" s="144">
        <f t="shared" si="12"/>
        <v>300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>
        <v>2016</v>
      </c>
      <c r="C34" s="10">
        <v>1000</v>
      </c>
      <c r="D34" s="10">
        <v>700</v>
      </c>
      <c r="E34" s="10">
        <v>300</v>
      </c>
      <c r="F34" s="10"/>
      <c r="G34" s="10"/>
      <c r="H34" s="10"/>
      <c r="I34" s="10"/>
    </row>
    <row r="35" spans="1:9">
      <c r="A35" s="10" t="s">
        <v>962</v>
      </c>
      <c r="B35" s="10">
        <v>2016</v>
      </c>
      <c r="C35" s="10">
        <v>220</v>
      </c>
      <c r="D35" s="10">
        <v>220</v>
      </c>
      <c r="E35" s="10"/>
      <c r="F35" s="10"/>
      <c r="G35" s="10"/>
      <c r="H35" s="10"/>
      <c r="I35" s="10"/>
    </row>
    <row r="36" spans="1:9">
      <c r="A36" s="10" t="s">
        <v>647</v>
      </c>
      <c r="B36" s="10">
        <v>2016</v>
      </c>
      <c r="C36" s="10">
        <v>42</v>
      </c>
      <c r="D36" s="10">
        <v>42</v>
      </c>
      <c r="E36" s="10"/>
      <c r="F36" s="10"/>
      <c r="G36" s="10"/>
      <c r="H36" s="10"/>
      <c r="I36" s="10"/>
    </row>
    <row r="37" spans="1:9">
      <c r="A37" s="10"/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/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/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/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/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/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/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/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/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61</v>
      </c>
      <c r="D54" s="144">
        <f t="shared" ref="D54:I54" si="15">SUM(D55:D57)</f>
        <v>61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960</v>
      </c>
      <c r="I54" s="144">
        <f t="shared" si="15"/>
        <v>0</v>
      </c>
    </row>
    <row r="55" spans="1:9">
      <c r="A55" s="10" t="s">
        <v>963</v>
      </c>
      <c r="B55" s="10">
        <v>2015</v>
      </c>
      <c r="C55" s="10">
        <v>180</v>
      </c>
      <c r="D55" s="10">
        <v>38</v>
      </c>
      <c r="E55" s="10"/>
      <c r="F55" s="10"/>
      <c r="G55" s="10"/>
      <c r="H55" s="10">
        <v>180</v>
      </c>
      <c r="I55" s="10" t="s">
        <v>964</v>
      </c>
    </row>
    <row r="56" spans="1:9">
      <c r="A56" s="10" t="s">
        <v>965</v>
      </c>
      <c r="B56" s="10">
        <v>2012</v>
      </c>
      <c r="C56" s="10">
        <v>460</v>
      </c>
      <c r="D56" s="10"/>
      <c r="E56" s="10"/>
      <c r="F56" s="10"/>
      <c r="G56" s="10"/>
      <c r="H56" s="10">
        <v>460</v>
      </c>
      <c r="I56" s="10" t="s">
        <v>964</v>
      </c>
    </row>
    <row r="57" spans="1:9">
      <c r="A57" s="10" t="s">
        <v>966</v>
      </c>
      <c r="B57" s="10">
        <v>2012</v>
      </c>
      <c r="C57" s="10">
        <v>322</v>
      </c>
      <c r="D57" s="10">
        <v>23</v>
      </c>
      <c r="E57" s="10"/>
      <c r="F57" s="10"/>
      <c r="G57" s="10"/>
      <c r="H57" s="10">
        <v>320</v>
      </c>
      <c r="I57" s="10" t="s">
        <v>964</v>
      </c>
    </row>
    <row r="58" spans="1:9">
      <c r="A58" s="144" t="s">
        <v>916</v>
      </c>
      <c r="B58" s="144"/>
      <c r="C58" s="144">
        <f t="shared" si="2"/>
        <v>0</v>
      </c>
      <c r="D58" s="144">
        <f t="shared" ref="D58:I58" si="16">SUM(D59:D60)</f>
        <v>0</v>
      </c>
      <c r="E58" s="144">
        <f t="shared" si="16"/>
        <v>0</v>
      </c>
      <c r="F58" s="144">
        <f t="shared" si="16"/>
        <v>0</v>
      </c>
      <c r="G58" s="144">
        <f t="shared" si="16"/>
        <v>0</v>
      </c>
      <c r="H58" s="144">
        <f t="shared" si="16"/>
        <v>0</v>
      </c>
      <c r="I58" s="144">
        <f t="shared" si="16"/>
        <v>0</v>
      </c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si="2"/>
        <v>0</v>
      </c>
      <c r="D60" s="10"/>
      <c r="E60" s="10"/>
      <c r="F60" s="10"/>
      <c r="G60" s="10"/>
      <c r="H60" s="10"/>
      <c r="I60" s="10"/>
    </row>
    <row r="61" spans="1:9">
      <c r="A61" s="144" t="s">
        <v>917</v>
      </c>
      <c r="B61" s="144"/>
      <c r="C61" s="144">
        <f t="shared" si="2"/>
        <v>0</v>
      </c>
      <c r="D61" s="144">
        <f t="shared" ref="D61:H61" si="17">SUM(D62:D63)</f>
        <v>0</v>
      </c>
      <c r="E61" s="144">
        <f t="shared" si="17"/>
        <v>0</v>
      </c>
      <c r="F61" s="144">
        <f t="shared" si="17"/>
        <v>0</v>
      </c>
      <c r="G61" s="144">
        <f t="shared" si="17"/>
        <v>0</v>
      </c>
      <c r="H61" s="144">
        <f t="shared" si="17"/>
        <v>0</v>
      </c>
      <c r="I61" s="144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si="2"/>
        <v>0</v>
      </c>
      <c r="D63" s="10"/>
      <c r="E63" s="10"/>
      <c r="F63" s="10"/>
      <c r="G63" s="10"/>
      <c r="H63" s="10"/>
      <c r="I63" s="10"/>
    </row>
    <row r="64" spans="1:9">
      <c r="A64" s="144" t="s">
        <v>918</v>
      </c>
      <c r="B64" s="144"/>
      <c r="C64" s="144">
        <f t="shared" si="2"/>
        <v>0</v>
      </c>
      <c r="D64" s="144">
        <f t="shared" ref="D64:I64" si="18">D65+D68</f>
        <v>0</v>
      </c>
      <c r="E64" s="144">
        <f t="shared" si="18"/>
        <v>0</v>
      </c>
      <c r="F64" s="144">
        <f t="shared" si="18"/>
        <v>0</v>
      </c>
      <c r="G64" s="144">
        <f t="shared" si="18"/>
        <v>0</v>
      </c>
      <c r="H64" s="144">
        <f t="shared" si="18"/>
        <v>0</v>
      </c>
      <c r="I64" s="144">
        <f t="shared" si="18"/>
        <v>0</v>
      </c>
    </row>
    <row r="65" spans="1:9">
      <c r="A65" s="146" t="s">
        <v>919</v>
      </c>
      <c r="B65" s="146"/>
      <c r="C65" s="146">
        <f t="shared" si="2"/>
        <v>0</v>
      </c>
      <c r="D65" s="146">
        <f t="shared" ref="D65:I65" si="19">SUM(D66:D67)</f>
        <v>0</v>
      </c>
      <c r="E65" s="146">
        <f t="shared" si="19"/>
        <v>0</v>
      </c>
      <c r="F65" s="146">
        <f t="shared" si="19"/>
        <v>0</v>
      </c>
      <c r="G65" s="146">
        <f t="shared" si="19"/>
        <v>0</v>
      </c>
      <c r="H65" s="146">
        <f t="shared" si="19"/>
        <v>0</v>
      </c>
      <c r="I65" s="146">
        <f t="shared" si="19"/>
        <v>0</v>
      </c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0"/>
      <c r="B67" s="10"/>
      <c r="C67" s="10">
        <f t="shared" si="2"/>
        <v>0</v>
      </c>
      <c r="D67" s="10"/>
      <c r="E67" s="10"/>
      <c r="F67" s="10"/>
      <c r="G67" s="10"/>
      <c r="H67" s="10"/>
      <c r="I67" s="10"/>
    </row>
    <row r="68" spans="1:9">
      <c r="A68" s="146" t="s">
        <v>920</v>
      </c>
      <c r="B68" s="146"/>
      <c r="C68" s="146">
        <f t="shared" si="2"/>
        <v>0</v>
      </c>
      <c r="D68" s="146">
        <f t="shared" ref="D68:I68" si="20">SUM(D69:D70)</f>
        <v>0</v>
      </c>
      <c r="E68" s="146">
        <f t="shared" si="20"/>
        <v>0</v>
      </c>
      <c r="F68" s="146">
        <f t="shared" si="20"/>
        <v>0</v>
      </c>
      <c r="G68" s="146">
        <f t="shared" si="20"/>
        <v>0</v>
      </c>
      <c r="H68" s="146">
        <f t="shared" si="20"/>
        <v>0</v>
      </c>
      <c r="I68" s="146">
        <f t="shared" si="20"/>
        <v>0</v>
      </c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si="2"/>
        <v>0</v>
      </c>
      <c r="D70" s="10"/>
      <c r="E70" s="10"/>
      <c r="F70" s="10"/>
      <c r="G70" s="10"/>
      <c r="H70" s="10"/>
      <c r="I70" s="10"/>
    </row>
    <row r="71" spans="1:9">
      <c r="A71" s="144" t="s">
        <v>922</v>
      </c>
      <c r="B71" s="144"/>
      <c r="C71" s="144">
        <f t="shared" si="2"/>
        <v>0</v>
      </c>
      <c r="D71" s="144">
        <f t="shared" ref="D71:I71" si="21">SUM(D72:D73)</f>
        <v>0</v>
      </c>
      <c r="E71" s="144">
        <f t="shared" si="21"/>
        <v>0</v>
      </c>
      <c r="F71" s="144">
        <f t="shared" si="21"/>
        <v>0</v>
      </c>
      <c r="G71" s="144">
        <f t="shared" si="21"/>
        <v>0</v>
      </c>
      <c r="H71" s="144">
        <f t="shared" si="21"/>
        <v>0</v>
      </c>
      <c r="I71" s="144">
        <f t="shared" si="21"/>
        <v>0</v>
      </c>
    </row>
    <row r="72" spans="1:9">
      <c r="A72" s="10"/>
      <c r="B72" s="10"/>
      <c r="C72" s="10">
        <f t="shared" ref="C72:C75" si="22">SUM(D72:G72)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si="22"/>
        <v>0</v>
      </c>
      <c r="D73" s="10"/>
      <c r="E73" s="10"/>
      <c r="F73" s="10"/>
      <c r="G73" s="10"/>
      <c r="H73" s="10"/>
      <c r="I73" s="10"/>
    </row>
    <row r="74" spans="1:9">
      <c r="A74" s="144" t="s">
        <v>923</v>
      </c>
      <c r="B74" s="144"/>
      <c r="C74" s="144">
        <f t="shared" si="22"/>
        <v>0</v>
      </c>
      <c r="D74" s="144"/>
      <c r="E74" s="144"/>
      <c r="F74" s="144"/>
      <c r="G74" s="144"/>
      <c r="H74" s="144"/>
      <c r="I74" s="144"/>
    </row>
    <row r="75" spans="1:9">
      <c r="A75" s="144" t="s">
        <v>924</v>
      </c>
      <c r="B75" s="144"/>
      <c r="C75" s="144">
        <f t="shared" si="22"/>
        <v>2745</v>
      </c>
      <c r="D75" s="144">
        <f t="shared" ref="D75:I75" si="23">D74+D71+D64+D61+D58+D54+D51+D48+D33+D25+D22+D19+D16+D13+D10+D5</f>
        <v>1923</v>
      </c>
      <c r="E75" s="144">
        <f t="shared" si="23"/>
        <v>600</v>
      </c>
      <c r="F75" s="144">
        <f t="shared" si="23"/>
        <v>0</v>
      </c>
      <c r="G75" s="144">
        <f t="shared" si="23"/>
        <v>222</v>
      </c>
      <c r="H75" s="144">
        <f t="shared" si="23"/>
        <v>960</v>
      </c>
      <c r="I75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2018-01-05T13:34:02Z</dcterms:modified>
</cp:coreProperties>
</file>